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chartsheets/sheet3.xml" ContentType="application/vnd.openxmlformats-officedocument.spreadsheetml.chart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D2D6903B-4D38-F24A-90E9-28069F4F7354}" xr6:coauthVersionLast="45" xr6:coauthVersionMax="45" xr10:uidLastSave="{00000000-0000-0000-0000-000000000000}"/>
  <bookViews>
    <workbookView xWindow="1020" yWindow="4780" windowWidth="33600" windowHeight="19300" activeTab="6" xr2:uid="{9B58D5E0-7F7F-6841-8D19-00BC2ED62C49}"/>
  </bookViews>
  <sheets>
    <sheet name="Equities" sheetId="1" r:id="rId1"/>
    <sheet name="Treasuries" sheetId="3" r:id="rId2"/>
    <sheet name="Corporates" sheetId="6" r:id="rId3"/>
    <sheet name="CommodityChart" sheetId="12" r:id="rId4"/>
    <sheet name="CommoditywithWTI" sheetId="13" r:id="rId5"/>
    <sheet name="Commodities" sheetId="7" r:id="rId6"/>
    <sheet name="Gold&amp;BitcoinChart" sheetId="11" r:id="rId7"/>
    <sheet name="Gold &amp; Cryptos" sheetId="10" r:id="rId8"/>
    <sheet name="Raw Data for Corporates" sheetId="5" r:id="rId9"/>
    <sheet name="Raw data for gold &amp; bitcoin" sheetId="8" r:id="rId10"/>
    <sheet name="Raw Data for Oil" sheetId="9" r:id="rId11"/>
    <sheet name="Raw Data for Treasuries" sheetId="4" r:id="rId12"/>
    <sheet name="Raw Data for Equities" sheetId="2" r:id="rId13"/>
  </sheets>
  <calcPr calcId="19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6" i="10" l="1"/>
  <c r="I5" i="10"/>
  <c r="I4" i="10"/>
  <c r="I6" i="7"/>
  <c r="I5" i="7"/>
  <c r="I4" i="7"/>
  <c r="E11" i="6"/>
  <c r="E10" i="6"/>
  <c r="E9" i="6"/>
  <c r="E8" i="6"/>
  <c r="E7" i="6"/>
  <c r="E6" i="6"/>
  <c r="E5" i="6"/>
  <c r="D13" i="3"/>
  <c r="D12" i="3"/>
  <c r="D11" i="3"/>
  <c r="D9" i="3"/>
  <c r="D8" i="3"/>
  <c r="D7" i="3"/>
  <c r="D6" i="3"/>
  <c r="D5" i="3"/>
  <c r="D4" i="3"/>
  <c r="F4" i="3"/>
  <c r="F9" i="3"/>
  <c r="F8" i="3"/>
  <c r="F7" i="3"/>
  <c r="F6" i="3"/>
  <c r="F5" i="3"/>
  <c r="G9" i="3"/>
  <c r="G8" i="3"/>
  <c r="G7" i="3"/>
  <c r="G6" i="3"/>
  <c r="G5" i="3"/>
  <c r="G4" i="3"/>
  <c r="K5" i="7" l="1"/>
  <c r="H5" i="7"/>
  <c r="G5" i="7"/>
  <c r="H4" i="7"/>
  <c r="G4" i="7"/>
  <c r="J5" i="7" l="1"/>
  <c r="D41" i="7"/>
  <c r="I42" i="9"/>
  <c r="L11" i="6"/>
  <c r="L10" i="6"/>
  <c r="L9" i="6"/>
  <c r="L8" i="6"/>
  <c r="L7" i="6"/>
  <c r="L6" i="6"/>
  <c r="L5" i="6"/>
  <c r="F11" i="6"/>
  <c r="F10" i="6"/>
  <c r="F9" i="6"/>
  <c r="F8" i="6"/>
  <c r="F6" i="6"/>
  <c r="F5" i="6"/>
  <c r="F7" i="6"/>
  <c r="G13" i="3"/>
  <c r="G12" i="3"/>
  <c r="G11" i="3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G20" i="1"/>
  <c r="L20" i="1" s="1"/>
  <c r="K20" i="1" l="1"/>
  <c r="H20" i="1"/>
  <c r="G19" i="1"/>
  <c r="H19" i="1"/>
  <c r="G18" i="1"/>
  <c r="H18" i="1"/>
  <c r="G17" i="1"/>
  <c r="H17" i="1"/>
  <c r="G16" i="1"/>
  <c r="H16" i="1"/>
  <c r="G15" i="1"/>
  <c r="H15" i="1"/>
  <c r="G14" i="1"/>
  <c r="H14" i="1"/>
  <c r="G13" i="1"/>
  <c r="H13" i="1"/>
  <c r="G12" i="1"/>
  <c r="H12" i="1"/>
  <c r="G11" i="1"/>
  <c r="H11" i="1"/>
  <c r="G10" i="1"/>
  <c r="H10" i="1"/>
  <c r="G9" i="1"/>
  <c r="H9" i="1"/>
  <c r="G8" i="1"/>
  <c r="H8" i="1"/>
  <c r="G7" i="1"/>
  <c r="H7" i="1"/>
  <c r="G6" i="1"/>
  <c r="G5" i="1"/>
  <c r="H5" i="1"/>
  <c r="G4" i="1"/>
  <c r="H4" i="1"/>
  <c r="L18" i="1" l="1"/>
  <c r="K18" i="1"/>
  <c r="K4" i="1"/>
  <c r="L4" i="1"/>
  <c r="L13" i="1"/>
  <c r="K13" i="1"/>
  <c r="L6" i="1"/>
  <c r="K6" i="1"/>
  <c r="L19" i="1"/>
  <c r="K19" i="1"/>
  <c r="K17" i="1"/>
  <c r="L17" i="1"/>
  <c r="L5" i="1"/>
  <c r="K5" i="1"/>
  <c r="L10" i="1"/>
  <c r="K10" i="1"/>
  <c r="K14" i="1"/>
  <c r="L14" i="1"/>
  <c r="K7" i="1"/>
  <c r="L7" i="1"/>
  <c r="K11" i="1"/>
  <c r="L11" i="1"/>
  <c r="L15" i="1"/>
  <c r="K15" i="1"/>
  <c r="K9" i="1"/>
  <c r="L9" i="1"/>
  <c r="K8" i="1"/>
  <c r="L8" i="1"/>
  <c r="K12" i="1"/>
  <c r="L12" i="1"/>
  <c r="K16" i="1"/>
  <c r="L16" i="1"/>
  <c r="H6" i="7"/>
  <c r="F13" i="3" l="1"/>
  <c r="E9" i="3"/>
  <c r="C9" i="3"/>
  <c r="E8" i="3"/>
  <c r="C8" i="3"/>
  <c r="E7" i="3"/>
  <c r="D11" i="6" s="1"/>
  <c r="C7" i="3"/>
  <c r="E6" i="3"/>
  <c r="C6" i="3"/>
  <c r="E5" i="3"/>
  <c r="C5" i="3"/>
  <c r="E4" i="3"/>
  <c r="C4" i="3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H6" i="1"/>
  <c r="I5" i="1"/>
  <c r="I4" i="1"/>
  <c r="F11" i="3" l="1"/>
  <c r="F12" i="3"/>
  <c r="D5" i="6"/>
  <c r="D6" i="6"/>
  <c r="D7" i="6"/>
  <c r="D8" i="6"/>
  <c r="D9" i="6"/>
  <c r="D10" i="6"/>
  <c r="J6" i="7"/>
  <c r="J4" i="7"/>
  <c r="E13" i="3"/>
  <c r="E12" i="3"/>
  <c r="E11" i="3"/>
  <c r="J6" i="10" l="1"/>
  <c r="J5" i="10"/>
  <c r="G5" i="10"/>
  <c r="K5" i="10" s="1"/>
  <c r="J4" i="10"/>
  <c r="G4" i="10"/>
  <c r="K4" i="10" s="1"/>
  <c r="G6" i="10"/>
  <c r="K6" i="10" s="1"/>
  <c r="G6" i="7"/>
  <c r="K6" i="7" s="1"/>
  <c r="K4" i="7"/>
  <c r="C8" i="6"/>
  <c r="K8" i="6" s="1"/>
  <c r="C10" i="6" l="1"/>
  <c r="K10" i="6" s="1"/>
  <c r="C11" i="6"/>
  <c r="K11" i="6" s="1"/>
  <c r="C9" i="6"/>
  <c r="K9" i="6" s="1"/>
  <c r="C6" i="6"/>
  <c r="K6" i="6" s="1"/>
  <c r="C12" i="3"/>
  <c r="C5" i="6"/>
  <c r="K5" i="6" s="1"/>
  <c r="C7" i="6"/>
  <c r="K7" i="6" s="1"/>
  <c r="C13" i="3"/>
  <c r="C11" i="3"/>
</calcChain>
</file>

<file path=xl/sharedStrings.xml><?xml version="1.0" encoding="utf-8"?>
<sst xmlns="http://schemas.openxmlformats.org/spreadsheetml/2006/main" count="2721" uniqueCount="1717">
  <si>
    <t>United States</t>
  </si>
  <si>
    <t>Price</t>
  </si>
  <si>
    <t>Weekly</t>
  </si>
  <si>
    <t>Monthly</t>
  </si>
  <si>
    <t>Date</t>
  </si>
  <si>
    <t>Dow Jones</t>
  </si>
  <si>
    <t>S&amp;P 500</t>
  </si>
  <si>
    <t>NASDAQ 100</t>
  </si>
  <si>
    <t>S&amp;P VIX</t>
  </si>
  <si>
    <t>Europe</t>
  </si>
  <si>
    <t>FTSE 100</t>
  </si>
  <si>
    <t>DAX</t>
  </si>
  <si>
    <t>CAC 40</t>
  </si>
  <si>
    <t>FTSE MIB</t>
  </si>
  <si>
    <t>IBEX 35</t>
  </si>
  <si>
    <t>MOEX</t>
  </si>
  <si>
    <t>AEX</t>
  </si>
  <si>
    <t>BIST 100</t>
  </si>
  <si>
    <t>SMI</t>
  </si>
  <si>
    <t>OMXS 30</t>
  </si>
  <si>
    <t>WIG</t>
  </si>
  <si>
    <t>Euronext BEL 20</t>
  </si>
  <si>
    <t>Oslo Bors All-Share</t>
  </si>
  <si>
    <t>ATX</t>
  </si>
  <si>
    <t>OMX Copenhagen</t>
  </si>
  <si>
    <t>OMX Helsinki</t>
  </si>
  <si>
    <t>OMX Helsinki 25</t>
  </si>
  <si>
    <t>ISEQ</t>
  </si>
  <si>
    <t>Athens General</t>
  </si>
  <si>
    <t>PSI Geral</t>
  </si>
  <si>
    <t>PSI 20</t>
  </si>
  <si>
    <t>PX</t>
  </si>
  <si>
    <t>BET</t>
  </si>
  <si>
    <t>BUX</t>
  </si>
  <si>
    <t>PFTS</t>
  </si>
  <si>
    <t>SAX</t>
  </si>
  <si>
    <t>LuxX</t>
  </si>
  <si>
    <t>CROBEX</t>
  </si>
  <si>
    <t>SOFIX</t>
  </si>
  <si>
    <t>SBITOP</t>
  </si>
  <si>
    <t>OMX Vilnius</t>
  </si>
  <si>
    <t>BELEX 15</t>
  </si>
  <si>
    <t>MSE</t>
  </si>
  <si>
    <t>MBI 10</t>
  </si>
  <si>
    <t>S&amp;P Europe 350</t>
  </si>
  <si>
    <t>S&amp;P Global 1200</t>
  </si>
  <si>
    <t>OMX Tallinn</t>
  </si>
  <si>
    <t>SASX-10</t>
  </si>
  <si>
    <t>OMX Riga</t>
  </si>
  <si>
    <t>CSE General</t>
  </si>
  <si>
    <t>48 </t>
  </si>
  <si>
    <t>ICEX</t>
  </si>
  <si>
    <t>Euronext 100</t>
  </si>
  <si>
    <t>Euro Stoxx 50</t>
  </si>
  <si>
    <t>STOXX Europe 600</t>
  </si>
  <si>
    <t>MONEX INDEX</t>
  </si>
  <si>
    <t>America</t>
  </si>
  <si>
    <t>NASDAQ</t>
  </si>
  <si>
    <t>S&amp;P MidCap 400</t>
  </si>
  <si>
    <t>Russell 2000</t>
  </si>
  <si>
    <t>Ecuador General Index</t>
  </si>
  <si>
    <t>TSX</t>
  </si>
  <si>
    <t>iBovespa</t>
  </si>
  <si>
    <t>IPC Mexico</t>
  </si>
  <si>
    <t>S&amp;P/BVL Peru General Index TR (PEN)</t>
  </si>
  <si>
    <t>Merval</t>
  </si>
  <si>
    <t>IBC</t>
  </si>
  <si>
    <t>COLCAP</t>
  </si>
  <si>
    <t>IGPA</t>
  </si>
  <si>
    <t>BVPSI</t>
  </si>
  <si>
    <t>BSX</t>
  </si>
  <si>
    <t>JSE</t>
  </si>
  <si>
    <t>Asia</t>
  </si>
  <si>
    <t>NIKKEI 225</t>
  </si>
  <si>
    <t>SHANGHAI</t>
  </si>
  <si>
    <t>SHANGHAI 50</t>
  </si>
  <si>
    <t>CSI 300</t>
  </si>
  <si>
    <t>SENSEX</t>
  </si>
  <si>
    <t>KOSPI</t>
  </si>
  <si>
    <t>DSE Broad</t>
  </si>
  <si>
    <t>JCI</t>
  </si>
  <si>
    <t>TASI</t>
  </si>
  <si>
    <t>-1.84% </t>
  </si>
  <si>
    <t>TAIEX</t>
  </si>
  <si>
    <t>ADX General</t>
  </si>
  <si>
    <t>SET 50</t>
  </si>
  <si>
    <t>FKLCI</t>
  </si>
  <si>
    <t>STI</t>
  </si>
  <si>
    <t>TA-100</t>
  </si>
  <si>
    <t>Hang Seng</t>
  </si>
  <si>
    <t>PSEi</t>
  </si>
  <si>
    <t>KSE 100</t>
  </si>
  <si>
    <t>KASE</t>
  </si>
  <si>
    <t>QE</t>
  </si>
  <si>
    <t>HNX</t>
  </si>
  <si>
    <t>VN</t>
  </si>
  <si>
    <t>MSM TOP 30</t>
  </si>
  <si>
    <t>ASPI</t>
  </si>
  <si>
    <t>4,572 </t>
  </si>
  <si>
    <t>-6.22% </t>
  </si>
  <si>
    <t>-21.14% </t>
  </si>
  <si>
    <t>Blom</t>
  </si>
  <si>
    <t>ASE</t>
  </si>
  <si>
    <t>1,668 </t>
  </si>
  <si>
    <t>-7.01% </t>
  </si>
  <si>
    <t>-10.22% </t>
  </si>
  <si>
    <t>LSX Composite</t>
  </si>
  <si>
    <t>MSE TOP 20</t>
  </si>
  <si>
    <t>DFM general</t>
  </si>
  <si>
    <t>NIFTY 50</t>
  </si>
  <si>
    <t>TEDPIX</t>
  </si>
  <si>
    <t>All-Share Index</t>
  </si>
  <si>
    <t>Nikkei Volatility Index</t>
  </si>
  <si>
    <t>Estirad</t>
  </si>
  <si>
    <t>Australia</t>
  </si>
  <si>
    <t>ASX 50</t>
  </si>
  <si>
    <t>ASX 200</t>
  </si>
  <si>
    <t>Australian All</t>
  </si>
  <si>
    <t>NZX 50</t>
  </si>
  <si>
    <t>Africa</t>
  </si>
  <si>
    <t>NSE-All Share</t>
  </si>
  <si>
    <t>FTSE/JSE TOP 40</t>
  </si>
  <si>
    <t>JALSH-All Share</t>
  </si>
  <si>
    <t>Egypt EGX 30</t>
  </si>
  <si>
    <t>Casablanca CFG 25</t>
  </si>
  <si>
    <t>NSE All Share</t>
  </si>
  <si>
    <t>Nairobi 20</t>
  </si>
  <si>
    <t>DSEI</t>
  </si>
  <si>
    <t>TUN</t>
  </si>
  <si>
    <t>GGSECI</t>
  </si>
  <si>
    <t>USE All Share Index</t>
  </si>
  <si>
    <t>Gaborone</t>
  </si>
  <si>
    <t>NSX Overall</t>
  </si>
  <si>
    <t>SEMDEX</t>
  </si>
  <si>
    <t>1,571 </t>
  </si>
  <si>
    <t>Zimbabwe Industrial Index</t>
  </si>
  <si>
    <t>US</t>
  </si>
  <si>
    <t>Canada</t>
  </si>
  <si>
    <t>Brazil</t>
  </si>
  <si>
    <t>UK</t>
  </si>
  <si>
    <t>Nikkei 225</t>
  </si>
  <si>
    <t>Japan</t>
  </si>
  <si>
    <t>Shanghai 50</t>
  </si>
  <si>
    <t>China</t>
  </si>
  <si>
    <t>Hong Kong</t>
  </si>
  <si>
    <t>India</t>
  </si>
  <si>
    <t>South Africa</t>
  </si>
  <si>
    <t>Nigeria</t>
  </si>
  <si>
    <t>Index</t>
  </si>
  <si>
    <t>Country/Region</t>
  </si>
  <si>
    <t>Americas</t>
  </si>
  <si>
    <t>% Change</t>
  </si>
  <si>
    <t>Germany</t>
  </si>
  <si>
    <t>France</t>
  </si>
  <si>
    <t>Australia &amp; NZ</t>
  </si>
  <si>
    <t>New Zealand</t>
  </si>
  <si>
    <t>Mexico</t>
  </si>
  <si>
    <t>1 Mo</t>
  </si>
  <si>
    <t>2 Mo</t>
  </si>
  <si>
    <t>6 Mo</t>
  </si>
  <si>
    <t>1 Yr</t>
  </si>
  <si>
    <t>3 Yr</t>
  </si>
  <si>
    <t>7 Yr</t>
  </si>
  <si>
    <t>3 month</t>
  </si>
  <si>
    <t>2 year</t>
  </si>
  <si>
    <t>5 year</t>
  </si>
  <si>
    <t>10 year</t>
  </si>
  <si>
    <t>20 year</t>
  </si>
  <si>
    <t>30 year</t>
  </si>
  <si>
    <t>2 yr - 3 month</t>
  </si>
  <si>
    <t>10 yr - 2 yr</t>
  </si>
  <si>
    <t>30 yr - 10 yr</t>
  </si>
  <si>
    <t>Yield curve slope</t>
  </si>
  <si>
    <t>Term</t>
  </si>
  <si>
    <t>USD - All Corporates - IG - All In Yield - Semi-Annual Compounding - 03/21/2020</t>
  </si>
  <si>
    <t>USD - All Corporates - IG - All In Yield - Semi-Annual Compounding - 02/14/2020</t>
  </si>
  <si>
    <t>USD - All Corporates - IG - All In Yield - Semi-Annual Compounding - 03/13/2020</t>
  </si>
  <si>
    <t>1M</t>
  </si>
  <si>
    <t>3M</t>
  </si>
  <si>
    <t>6M</t>
  </si>
  <si>
    <t>9M</t>
  </si>
  <si>
    <t>1Y</t>
  </si>
  <si>
    <t>2Y</t>
  </si>
  <si>
    <t>3Y</t>
  </si>
  <si>
    <t>4Y</t>
  </si>
  <si>
    <t>5Y</t>
  </si>
  <si>
    <t>6Y</t>
  </si>
  <si>
    <t>7Y</t>
  </si>
  <si>
    <t>8Y</t>
  </si>
  <si>
    <t>9Y</t>
  </si>
  <si>
    <t>10Y</t>
  </si>
  <si>
    <t>11Y</t>
  </si>
  <si>
    <t>12Y</t>
  </si>
  <si>
    <t>13Y</t>
  </si>
  <si>
    <t>14Y</t>
  </si>
  <si>
    <t>15Y</t>
  </si>
  <si>
    <t>16Y</t>
  </si>
  <si>
    <t>17Y</t>
  </si>
  <si>
    <t>18Y</t>
  </si>
  <si>
    <t>19Y</t>
  </si>
  <si>
    <t>20Y</t>
  </si>
  <si>
    <t>21Y</t>
  </si>
  <si>
    <t>22Y</t>
  </si>
  <si>
    <t>23Y</t>
  </si>
  <si>
    <t>24Y</t>
  </si>
  <si>
    <t>25Y</t>
  </si>
  <si>
    <t>26Y</t>
  </si>
  <si>
    <t>27Y</t>
  </si>
  <si>
    <t>28Y</t>
  </si>
  <si>
    <t>29Y</t>
  </si>
  <si>
    <t>30Y</t>
  </si>
  <si>
    <t>AAA</t>
  </si>
  <si>
    <t>AA</t>
  </si>
  <si>
    <t>A</t>
  </si>
  <si>
    <t>BBB</t>
  </si>
  <si>
    <t>BB</t>
  </si>
  <si>
    <t>B</t>
  </si>
  <si>
    <t>CCC or lower</t>
  </si>
  <si>
    <t>S&amp;P Bond Rating</t>
  </si>
  <si>
    <t>Spread over 10-yr Treasury</t>
  </si>
  <si>
    <t>DATE</t>
  </si>
  <si>
    <t>CLOSING PRICE</t>
  </si>
  <si>
    <t>OPEN</t>
  </si>
  <si>
    <t>DAILY HIGH</t>
  </si>
  <si>
    <t>DAILY LOW</t>
  </si>
  <si>
    <t>Oil</t>
  </si>
  <si>
    <t>Copper</t>
  </si>
  <si>
    <t>Close</t>
  </si>
  <si>
    <t>Open</t>
  </si>
  <si>
    <t>Day High</t>
  </si>
  <si>
    <t>Day Low</t>
  </si>
  <si>
    <t>Bitcoin</t>
  </si>
  <si>
    <t>Gold</t>
  </si>
  <si>
    <t>Ehtereum</t>
  </si>
  <si>
    <t>Maturity</t>
  </si>
  <si>
    <t>Yields and Spreads on Corporates</t>
  </si>
  <si>
    <t>Yields on US Treasuries</t>
  </si>
  <si>
    <t>% Change in Price</t>
  </si>
  <si>
    <t>Yearly</t>
  </si>
  <si>
    <t>-19.20% </t>
  </si>
  <si>
    <t>-15.54% </t>
  </si>
  <si>
    <t>-17.54% </t>
  </si>
  <si>
    <t>-18.48% </t>
  </si>
  <si>
    <t>-4.77% </t>
  </si>
  <si>
    <t>-13.57% </t>
  </si>
  <si>
    <t>-15.71% </t>
  </si>
  <si>
    <t>0.39% </t>
  </si>
  <si>
    <t>601 </t>
  </si>
  <si>
    <t>-20.20% </t>
  </si>
  <si>
    <t>-0.31% </t>
  </si>
  <si>
    <t>-0.33% </t>
  </si>
  <si>
    <t>-17.02% </t>
  </si>
  <si>
    <t>6.17% </t>
  </si>
  <si>
    <t>-0.07% </t>
  </si>
  <si>
    <t>-21.80% </t>
  </si>
  <si>
    <t>-0.30% </t>
  </si>
  <si>
    <t>14.81% </t>
  </si>
  <si>
    <t>4,008 </t>
  </si>
  <si>
    <t>1.21% </t>
  </si>
  <si>
    <t>-9.11% </t>
  </si>
  <si>
    <t>-20.56% </t>
  </si>
  <si>
    <t>-24.50% </t>
  </si>
  <si>
    <t>1.40% </t>
  </si>
  <si>
    <t>-10.43% </t>
  </si>
  <si>
    <t>-1.46% </t>
  </si>
  <si>
    <t>0.00% </t>
  </si>
  <si>
    <t xml:space="preserve">Source Data website: </t>
  </si>
  <si>
    <t>https://markets.businessinsider.com/commodities/gold-price</t>
  </si>
  <si>
    <t>Source: FRED</t>
  </si>
  <si>
    <t>Day</t>
  </si>
  <si>
    <t>21,053 </t>
  </si>
  <si>
    <t>-2.70% </t>
  </si>
  <si>
    <t>-22.29% </t>
  </si>
  <si>
    <t>-20.21% </t>
  </si>
  <si>
    <t>2,489 </t>
  </si>
  <si>
    <t>-2.08% </t>
  </si>
  <si>
    <t>-20.49% </t>
  </si>
  <si>
    <t>7,528 </t>
  </si>
  <si>
    <t>-0.79% </t>
  </si>
  <si>
    <t>-15.88% </t>
  </si>
  <si>
    <t>-0.17% </t>
  </si>
  <si>
    <t>46.80 </t>
  </si>
  <si>
    <t>-18.74% </t>
  </si>
  <si>
    <t>33.22% </t>
  </si>
  <si>
    <t>5,416 </t>
  </si>
  <si>
    <t>-1.72% </t>
  </si>
  <si>
    <t>-20.54% </t>
  </si>
  <si>
    <t>-26.84% </t>
  </si>
  <si>
    <t>9,526 </t>
  </si>
  <si>
    <t>-1.11% </t>
  </si>
  <si>
    <t>-21.45% </t>
  </si>
  <si>
    <t>4,147 </t>
  </si>
  <si>
    <t>-4.69% </t>
  </si>
  <si>
    <t>-23.98% </t>
  </si>
  <si>
    <t>-24.09% </t>
  </si>
  <si>
    <t>16,384 </t>
  </si>
  <si>
    <t>-2.61% </t>
  </si>
  <si>
    <t>-25.34% </t>
  </si>
  <si>
    <t>-24.52% </t>
  </si>
  <si>
    <t>6,567 </t>
  </si>
  <si>
    <t>-3.12% </t>
  </si>
  <si>
    <t>-26.13% </t>
  </si>
  <si>
    <t>-31.12% </t>
  </si>
  <si>
    <t>2,572 </t>
  </si>
  <si>
    <t>7.13% </t>
  </si>
  <si>
    <t>-9.04% </t>
  </si>
  <si>
    <t>1.45% </t>
  </si>
  <si>
    <t>471 </t>
  </si>
  <si>
    <t>0.83% </t>
  </si>
  <si>
    <t>-15.33% </t>
  </si>
  <si>
    <t>-16.12% </t>
  </si>
  <si>
    <t>89,473 </t>
  </si>
  <si>
    <t>1.53% </t>
  </si>
  <si>
    <t>-19.24% </t>
  </si>
  <si>
    <t>-9.01% </t>
  </si>
  <si>
    <t>9,242 </t>
  </si>
  <si>
    <t>2.74% </t>
  </si>
  <si>
    <t>-9.84% </t>
  </si>
  <si>
    <t>-3.36% </t>
  </si>
  <si>
    <t>1,405 </t>
  </si>
  <si>
    <t>-1.04% </t>
  </si>
  <si>
    <t>-17.58% </t>
  </si>
  <si>
    <t>-13.10% </t>
  </si>
  <si>
    <t>41,532 </t>
  </si>
  <si>
    <t>1.58% </t>
  </si>
  <si>
    <t>-19.49% </t>
  </si>
  <si>
    <t>-32.50% </t>
  </si>
  <si>
    <t>2,857 </t>
  </si>
  <si>
    <t>-0.20% </t>
  </si>
  <si>
    <t>-20.59% </t>
  </si>
  <si>
    <t>-24.46% </t>
  </si>
  <si>
    <t>788 </t>
  </si>
  <si>
    <t>8.27% </t>
  </si>
  <si>
    <t>-16.79% </t>
  </si>
  <si>
    <t>-20.73% </t>
  </si>
  <si>
    <t>1,965 </t>
  </si>
  <si>
    <t>-1.64% </t>
  </si>
  <si>
    <t>-29.79% </t>
  </si>
  <si>
    <t>-37.07% </t>
  </si>
  <si>
    <t>1,083 </t>
  </si>
  <si>
    <t>-8.68% </t>
  </si>
  <si>
    <t>6.31% </t>
  </si>
  <si>
    <t>7,594 </t>
  </si>
  <si>
    <t>1.23% </t>
  </si>
  <si>
    <t>-21.31% </t>
  </si>
  <si>
    <t>-23.21% </t>
  </si>
  <si>
    <t>3,254 </t>
  </si>
  <si>
    <t>-20.61% </t>
  </si>
  <si>
    <t>-23.11% </t>
  </si>
  <si>
    <t>4,785 </t>
  </si>
  <si>
    <t>-2.68% </t>
  </si>
  <si>
    <t>-26.82% </t>
  </si>
  <si>
    <t>-24.23% </t>
  </si>
  <si>
    <t>541 </t>
  </si>
  <si>
    <t>-29.82% </t>
  </si>
  <si>
    <t>-27.42% </t>
  </si>
  <si>
    <t>2,801 </t>
  </si>
  <si>
    <t>1.63% </t>
  </si>
  <si>
    <t>-19.14% </t>
  </si>
  <si>
    <t>3,973 </t>
  </si>
  <si>
    <t>0.76% </t>
  </si>
  <si>
    <t>-20.03% </t>
  </si>
  <si>
    <t>-25.29% </t>
  </si>
  <si>
    <t>774 </t>
  </si>
  <si>
    <t>-0.88% </t>
  </si>
  <si>
    <t>-23.12% </t>
  </si>
  <si>
    <t>-28.66% </t>
  </si>
  <si>
    <t>7,526 </t>
  </si>
  <si>
    <t>-0.04% </t>
  </si>
  <si>
    <t>-22.95% </t>
  </si>
  <si>
    <t>-7.88% </t>
  </si>
  <si>
    <t>32,266 </t>
  </si>
  <si>
    <t>0.63% </t>
  </si>
  <si>
    <t>-25.53% </t>
  </si>
  <si>
    <t>-22.94% </t>
  </si>
  <si>
    <t>504 </t>
  </si>
  <si>
    <t>-1.74% </t>
  </si>
  <si>
    <t>-6.05% </t>
  </si>
  <si>
    <t>-10.63% </t>
  </si>
  <si>
    <t>324 </t>
  </si>
  <si>
    <t>-1.01% </t>
  </si>
  <si>
    <t>-8.10% </t>
  </si>
  <si>
    <t>-10.27% </t>
  </si>
  <si>
    <t>881 </t>
  </si>
  <si>
    <t>-0.02% </t>
  </si>
  <si>
    <t>-27.59% </t>
  </si>
  <si>
    <t>-38.34% </t>
  </si>
  <si>
    <t>1,505 </t>
  </si>
  <si>
    <t>3.25% </t>
  </si>
  <si>
    <t>-19.47% </t>
  </si>
  <si>
    <t>-16.18% </t>
  </si>
  <si>
    <t>423 </t>
  </si>
  <si>
    <t>-22.07% </t>
  </si>
  <si>
    <t>-27.14% </t>
  </si>
  <si>
    <t>717 </t>
  </si>
  <si>
    <t>-1.40% </t>
  </si>
  <si>
    <t>-21.38% </t>
  </si>
  <si>
    <t>-17.64% </t>
  </si>
  <si>
    <t>-16.05% </t>
  </si>
  <si>
    <t>-10.70% </t>
  </si>
  <si>
    <t>645 </t>
  </si>
  <si>
    <t>-17.06% </t>
  </si>
  <si>
    <t>-11.89% </t>
  </si>
  <si>
    <t>3,849 </t>
  </si>
  <si>
    <t>1.13% </t>
  </si>
  <si>
    <t>-16.53% </t>
  </si>
  <si>
    <t>-18.44% </t>
  </si>
  <si>
    <t>3,731 </t>
  </si>
  <si>
    <t>14.57% </t>
  </si>
  <si>
    <t>-24.67% </t>
  </si>
  <si>
    <t>2.39% </t>
  </si>
  <si>
    <t>914 </t>
  </si>
  <si>
    <t>1.17% </t>
  </si>
  <si>
    <t>-11.00% </t>
  </si>
  <si>
    <t>-6.60% </t>
  </si>
  <si>
    <t>734 </t>
  </si>
  <si>
    <t>1.42% </t>
  </si>
  <si>
    <t>-2.84% </t>
  </si>
  <si>
    <t>-3.84% </t>
  </si>
  <si>
    <t>1,247.33 </t>
  </si>
  <si>
    <t>-3.83% </t>
  </si>
  <si>
    <t>-20.50% </t>
  </si>
  <si>
    <t>2,015.46 </t>
  </si>
  <si>
    <t>-3.74% </t>
  </si>
  <si>
    <t>-16.94% </t>
  </si>
  <si>
    <t>-15.60% </t>
  </si>
  <si>
    <t>995 </t>
  </si>
  <si>
    <t>-3.38% </t>
  </si>
  <si>
    <t>-23.32% </t>
  </si>
  <si>
    <t>-0.44% </t>
  </si>
  <si>
    <t>-26.58% </t>
  </si>
  <si>
    <t>-28.34% </t>
  </si>
  <si>
    <t>820 </t>
  </si>
  <si>
    <t>-2.78% </t>
  </si>
  <si>
    <t>-22.18% </t>
  </si>
  <si>
    <t>-22.98% </t>
  </si>
  <si>
    <t>1,266 </t>
  </si>
  <si>
    <t>-1.35% </t>
  </si>
  <si>
    <t>-8.96% </t>
  </si>
  <si>
    <t>-5.61% </t>
  </si>
  <si>
    <t>2,671 </t>
  </si>
  <si>
    <t>-1.70% </t>
  </si>
  <si>
    <t>-22.02% </t>
  </si>
  <si>
    <t>-22.40% </t>
  </si>
  <si>
    <t>10,070.85 </t>
  </si>
  <si>
    <t>-10.88% </t>
  </si>
  <si>
    <t>-5.52% </t>
  </si>
  <si>
    <t>309.06 </t>
  </si>
  <si>
    <t>-0.59% </t>
  </si>
  <si>
    <t>-19.99% </t>
  </si>
  <si>
    <t>-20.32% </t>
  </si>
  <si>
    <t>7,373 </t>
  </si>
  <si>
    <t>-18.24% </t>
  </si>
  <si>
    <t>-6.57% </t>
  </si>
  <si>
    <t>-5.97% </t>
  </si>
  <si>
    <t>-29.57% </t>
  </si>
  <si>
    <t>-30.85% </t>
  </si>
  <si>
    <t>1,052 </t>
  </si>
  <si>
    <t>-7.06% </t>
  </si>
  <si>
    <t>-31.29% </t>
  </si>
  <si>
    <t>-32.88% </t>
  </si>
  <si>
    <t>1,395 </t>
  </si>
  <si>
    <t>-0.47% </t>
  </si>
  <si>
    <t>0.17% </t>
  </si>
  <si>
    <t>3.64% </t>
  </si>
  <si>
    <t>12,938 </t>
  </si>
  <si>
    <t>1.97% </t>
  </si>
  <si>
    <t>-22.89% </t>
  </si>
  <si>
    <t>-20.68% </t>
  </si>
  <si>
    <t>69,538 </t>
  </si>
  <si>
    <t>-5.30% </t>
  </si>
  <si>
    <t>-35.15% </t>
  </si>
  <si>
    <t>-27.80% </t>
  </si>
  <si>
    <t>33,171 </t>
  </si>
  <si>
    <t>-1.86% </t>
  </si>
  <si>
    <t>-23.58% </t>
  </si>
  <si>
    <t>13,539 </t>
  </si>
  <si>
    <t>-6.52% </t>
  </si>
  <si>
    <t>-26.80% </t>
  </si>
  <si>
    <t>-36.40% </t>
  </si>
  <si>
    <t>26,505 </t>
  </si>
  <si>
    <t>10.17% </t>
  </si>
  <si>
    <t>-28.83% </t>
  </si>
  <si>
    <t>133,086 </t>
  </si>
  <si>
    <t>50.14% </t>
  </si>
  <si>
    <t>27.71% </t>
  </si>
  <si>
    <t>1,447.95% </t>
  </si>
  <si>
    <t>1,128 </t>
  </si>
  <si>
    <t>-27.00% </t>
  </si>
  <si>
    <t>-29.09% </t>
  </si>
  <si>
    <t>18,298 </t>
  </si>
  <si>
    <t>12.78% </t>
  </si>
  <si>
    <t>-16.09% </t>
  </si>
  <si>
    <t>-31.58% </t>
  </si>
  <si>
    <t>425 </t>
  </si>
  <si>
    <t> 0.00 </t>
  </si>
  <si>
    <t>-1.69% </t>
  </si>
  <si>
    <t>-6.99% </t>
  </si>
  <si>
    <t>-2.95% </t>
  </si>
  <si>
    <t>1,502 </t>
  </si>
  <si>
    <t>-0.28% </t>
  </si>
  <si>
    <t>-23.10% </t>
  </si>
  <si>
    <t>-31.43% </t>
  </si>
  <si>
    <t>380,788 </t>
  </si>
  <si>
    <t>10.49% </t>
  </si>
  <si>
    <t>17,820 </t>
  </si>
  <si>
    <t>-8.09% </t>
  </si>
  <si>
    <t>-17.97% </t>
  </si>
  <si>
    <t>2,764 </t>
  </si>
  <si>
    <t>-8.22% </t>
  </si>
  <si>
    <t>-14.86% </t>
  </si>
  <si>
    <t>2,709 </t>
  </si>
  <si>
    <t>0.27% </t>
  </si>
  <si>
    <t>-8.24% </t>
  </si>
  <si>
    <t>3,713 </t>
  </si>
  <si>
    <t>0.09% </t>
  </si>
  <si>
    <t>-9.77% </t>
  </si>
  <si>
    <t>-8.59% </t>
  </si>
  <si>
    <t>27,591 </t>
  </si>
  <si>
    <t>-7.46% </t>
  </si>
  <si>
    <t>-28.17% </t>
  </si>
  <si>
    <t>-28.68% </t>
  </si>
  <si>
    <t>1,725 </t>
  </si>
  <si>
    <t>0.45% </t>
  </si>
  <si>
    <t>-16.21% </t>
  </si>
  <si>
    <t>-26.59% </t>
  </si>
  <si>
    <t>Mar/29 </t>
  </si>
  <si>
    <t>4,532 </t>
  </si>
  <si>
    <t>-19.80% </t>
  </si>
  <si>
    <t>-30.22% </t>
  </si>
  <si>
    <t>6,750 </t>
  </si>
  <si>
    <t>6.68% </t>
  </si>
  <si>
    <t>-10.68% </t>
  </si>
  <si>
    <t>9,664 </t>
  </si>
  <si>
    <t>0.20% </t>
  </si>
  <si>
    <t>-13.49% </t>
  </si>
  <si>
    <t>-10.53% </t>
  </si>
  <si>
    <t>3,758 </t>
  </si>
  <si>
    <t>-25.31% </t>
  </si>
  <si>
    <t>767 </t>
  </si>
  <si>
    <t>3.60% </t>
  </si>
  <si>
    <t>-17.41% </t>
  </si>
  <si>
    <t>-29.97% </t>
  </si>
  <si>
    <t>1,331 </t>
  </si>
  <si>
    <t>-0.93% </t>
  </si>
  <si>
    <t>-10.69% </t>
  </si>
  <si>
    <t>-19.11% </t>
  </si>
  <si>
    <t>2,388 </t>
  </si>
  <si>
    <t>-5.58% </t>
  </si>
  <si>
    <t>-21.07% </t>
  </si>
  <si>
    <t>-28.00% </t>
  </si>
  <si>
    <t>1,233 </t>
  </si>
  <si>
    <t>0.07% </t>
  </si>
  <si>
    <t>-13.39% </t>
  </si>
  <si>
    <t>23,236 </t>
  </si>
  <si>
    <t>-1.06% </t>
  </si>
  <si>
    <t>-11.39% </t>
  </si>
  <si>
    <t>-22.38% </t>
  </si>
  <si>
    <t>5,347 </t>
  </si>
  <si>
    <t>-22.14% </t>
  </si>
  <si>
    <t>-31.92% </t>
  </si>
  <si>
    <t>31,622 </t>
  </si>
  <si>
    <t>12.49% </t>
  </si>
  <si>
    <t>-18.72% </t>
  </si>
  <si>
    <t>2,210 </t>
  </si>
  <si>
    <t>3.09% </t>
  </si>
  <si>
    <t>-9.56% </t>
  </si>
  <si>
    <t>8,458 </t>
  </si>
  <si>
    <t>-0.25% </t>
  </si>
  <si>
    <t>-8.64% </t>
  </si>
  <si>
    <t>-16.99% </t>
  </si>
  <si>
    <t>98 </t>
  </si>
  <si>
    <t>0.50% </t>
  </si>
  <si>
    <t>-14.19% </t>
  </si>
  <si>
    <t>-8.92% </t>
  </si>
  <si>
    <t>702 </t>
  </si>
  <si>
    <t>0.82% </t>
  </si>
  <si>
    <t>-21.09% </t>
  </si>
  <si>
    <t>-28.89% </t>
  </si>
  <si>
    <t>3,384 </t>
  </si>
  <si>
    <t>-4.39% </t>
  </si>
  <si>
    <t>-17.40% </t>
  </si>
  <si>
    <t>-14.78% </t>
  </si>
  <si>
    <t>591 </t>
  </si>
  <si>
    <t>-7.05% </t>
  </si>
  <si>
    <t>-38.81% </t>
  </si>
  <si>
    <t>-12.59% </t>
  </si>
  <si>
    <t>1,723 </t>
  </si>
  <si>
    <t>-32.07% </t>
  </si>
  <si>
    <t>-37.94% </t>
  </si>
  <si>
    <t>606 </t>
  </si>
  <si>
    <t>-1.51% </t>
  </si>
  <si>
    <t>-8.15% </t>
  </si>
  <si>
    <t>-25.65% </t>
  </si>
  <si>
    <t>16,911 </t>
  </si>
  <si>
    <t>-10.72% </t>
  </si>
  <si>
    <t>-15.77% </t>
  </si>
  <si>
    <t>8,084 </t>
  </si>
  <si>
    <t>-6.66% </t>
  </si>
  <si>
    <t>-28.15% </t>
  </si>
  <si>
    <t>-30.30% </t>
  </si>
  <si>
    <t>4,702.11 </t>
  </si>
  <si>
    <t>-3.99% </t>
  </si>
  <si>
    <t>-18.87% </t>
  </si>
  <si>
    <t>545,649.00 </t>
  </si>
  <si>
    <t>7.27% </t>
  </si>
  <si>
    <t>5.83% </t>
  </si>
  <si>
    <t>192.52% </t>
  </si>
  <si>
    <t>47.78 </t>
  </si>
  <si>
    <t>-11.81% </t>
  </si>
  <si>
    <t>26.40% </t>
  </si>
  <si>
    <t>195.30% </t>
  </si>
  <si>
    <t>1,329.78 </t>
  </si>
  <si>
    <t>-4.25% </t>
  </si>
  <si>
    <t>-18.81% </t>
  </si>
  <si>
    <t>-6.31% </t>
  </si>
  <si>
    <t>5,086 </t>
  </si>
  <si>
    <t>4.79% </t>
  </si>
  <si>
    <t>-19.22% </t>
  </si>
  <si>
    <t>-17.18% </t>
  </si>
  <si>
    <t>5,068 </t>
  </si>
  <si>
    <t>4.65% </t>
  </si>
  <si>
    <t>-19.89% </t>
  </si>
  <si>
    <t>-18.70% </t>
  </si>
  <si>
    <t>5,107 </t>
  </si>
  <si>
    <t>4.77% </t>
  </si>
  <si>
    <t>-20.19% </t>
  </si>
  <si>
    <t>9,935 </t>
  </si>
  <si>
    <t>3.96% </t>
  </si>
  <si>
    <t>-12.99% </t>
  </si>
  <si>
    <t>0.43% </t>
  </si>
  <si>
    <t>21,099 </t>
  </si>
  <si>
    <t>-3.49% </t>
  </si>
  <si>
    <t>-20.13% </t>
  </si>
  <si>
    <t>-28.61% </t>
  </si>
  <si>
    <t>40,873 </t>
  </si>
  <si>
    <t>4.34% </t>
  </si>
  <si>
    <t>-14.06% </t>
  </si>
  <si>
    <t>44,599 </t>
  </si>
  <si>
    <t>3.85% </t>
  </si>
  <si>
    <t>-15.74% </t>
  </si>
  <si>
    <t>-22.72% </t>
  </si>
  <si>
    <t>9,455 </t>
  </si>
  <si>
    <t>-4.62% </t>
  </si>
  <si>
    <t>-23.87% </t>
  </si>
  <si>
    <t>-37.99% </t>
  </si>
  <si>
    <t>9,396 </t>
  </si>
  <si>
    <t>-3.57% </t>
  </si>
  <si>
    <t>-20.92% </t>
  </si>
  <si>
    <t>-14.63% </t>
  </si>
  <si>
    <t>2,013 </t>
  </si>
  <si>
    <t>6.44% </t>
  </si>
  <si>
    <t>-15.52% </t>
  </si>
  <si>
    <t>-29.31% </t>
  </si>
  <si>
    <t>139 </t>
  </si>
  <si>
    <t>10.86% </t>
  </si>
  <si>
    <t>-9.42% </t>
  </si>
  <si>
    <t>1,758 </t>
  </si>
  <si>
    <t>0.66% </t>
  </si>
  <si>
    <t>-13.20% </t>
  </si>
  <si>
    <t>-14.56% </t>
  </si>
  <si>
    <t>6,254 </t>
  </si>
  <si>
    <t>-2.47% </t>
  </si>
  <si>
    <t>-12.70% </t>
  </si>
  <si>
    <t>-9.90% </t>
  </si>
  <si>
    <t>2,143 </t>
  </si>
  <si>
    <t>-0.82% </t>
  </si>
  <si>
    <t>-3.08% </t>
  </si>
  <si>
    <t>-10.77% </t>
  </si>
  <si>
    <t>7,476 </t>
  </si>
  <si>
    <t>-0.18% </t>
  </si>
  <si>
    <t>-1.59% </t>
  </si>
  <si>
    <t>-5.04% </t>
  </si>
  <si>
    <t>1,329.65 </t>
  </si>
  <si>
    <t>2.62% </t>
  </si>
  <si>
    <t>-19.67% </t>
  </si>
  <si>
    <t>-25.94% </t>
  </si>
  <si>
    <t>-26.37% </t>
  </si>
  <si>
    <t>-27.47% </t>
  </si>
  <si>
    <t>872 </t>
  </si>
  <si>
    <t>0.18% </t>
  </si>
  <si>
    <t>-26.86% </t>
  </si>
  <si>
    <t>-35.99% </t>
  </si>
  <si>
    <t>1,526.90 </t>
  </si>
  <si>
    <t>-1.41% </t>
  </si>
  <si>
    <t>-2.88% </t>
  </si>
  <si>
    <t>276.83% </t>
  </si>
  <si>
    <t>Apr/10 </t>
  </si>
  <si>
    <t>2.34% </t>
  </si>
  <si>
    <t>0.97% </t>
  </si>
  <si>
    <t>-9.22% </t>
  </si>
  <si>
    <t>607 </t>
  </si>
  <si>
    <t>3.13% </t>
  </si>
  <si>
    <t>-5.43% </t>
  </si>
  <si>
    <t>-7.42% </t>
  </si>
  <si>
    <t>49 </t>
  </si>
  <si>
    <t>4.76% </t>
  </si>
  <si>
    <t>-11.71% </t>
  </si>
  <si>
    <t>9.42% </t>
  </si>
  <si>
    <t>-27.75% </t>
  </si>
  <si>
    <t>1.68% </t>
  </si>
  <si>
    <t>3.45% </t>
  </si>
  <si>
    <t>9.36% </t>
  </si>
  <si>
    <t>2.02% </t>
  </si>
  <si>
    <t>1.82% </t>
  </si>
  <si>
    <t>610 </t>
  </si>
  <si>
    <t>0.74% </t>
  </si>
  <si>
    <t>-0.94% </t>
  </si>
  <si>
    <t>-0.91% </t>
  </si>
  <si>
    <t>-1.29% </t>
  </si>
  <si>
    <t>-0.63% </t>
  </si>
  <si>
    <t>1,823 </t>
  </si>
  <si>
    <t> 54.38 </t>
  </si>
  <si>
    <t>16.07% </t>
  </si>
  <si>
    <t>-9.18% </t>
  </si>
  <si>
    <t>-15.96% </t>
  </si>
  <si>
    <t>1,548.94 </t>
  </si>
  <si>
    <t> 12.51 </t>
  </si>
  <si>
    <t>1.61% </t>
  </si>
  <si>
    <t>-2.21% </t>
  </si>
  <si>
    <t>269.04% </t>
  </si>
  <si>
    <t>24,242 </t>
  </si>
  <si>
    <t> 704.81 </t>
  </si>
  <si>
    <t>21.83% </t>
  </si>
  <si>
    <t>-8.56% </t>
  </si>
  <si>
    <t>Apr/17 </t>
  </si>
  <si>
    <t>2,875 </t>
  </si>
  <si>
    <t> 75.01 </t>
  </si>
  <si>
    <t>4.09% </t>
  </si>
  <si>
    <t>19.87% </t>
  </si>
  <si>
    <t>-1.15% </t>
  </si>
  <si>
    <t>8,832 </t>
  </si>
  <si>
    <t> 74.58 </t>
  </si>
  <si>
    <t>6.00% </t>
  </si>
  <si>
    <t>23.10% </t>
  </si>
  <si>
    <t>14.51% </t>
  </si>
  <si>
    <t>38.15 </t>
  </si>
  <si>
    <t> 1.96 </t>
  </si>
  <si>
    <t>-3.02% </t>
  </si>
  <si>
    <t>-38.30% </t>
  </si>
  <si>
    <t>25.73% </t>
  </si>
  <si>
    <t>5,787 </t>
  </si>
  <si>
    <t> 158.53 </t>
  </si>
  <si>
    <t>-0.08% </t>
  </si>
  <si>
    <t>13.90% </t>
  </si>
  <si>
    <t>-23.08% </t>
  </si>
  <si>
    <t>10,626 </t>
  </si>
  <si>
    <t> 324.24 </t>
  </si>
  <si>
    <t>-0.66% </t>
  </si>
  <si>
    <t>25.87% </t>
  </si>
  <si>
    <t>-13.16% </t>
  </si>
  <si>
    <t>4,499 </t>
  </si>
  <si>
    <t> 148.85 </t>
  </si>
  <si>
    <t>20.27% </t>
  </si>
  <si>
    <t>-19.54% </t>
  </si>
  <si>
    <t>17,055 </t>
  </si>
  <si>
    <t> 287.33 </t>
  </si>
  <si>
    <t>-2.86% </t>
  </si>
  <si>
    <t>12.80% </t>
  </si>
  <si>
    <t>-22.11% </t>
  </si>
  <si>
    <t>6,871 </t>
  </si>
  <si>
    <t> 107.10 </t>
  </si>
  <si>
    <t>-3.15% </t>
  </si>
  <si>
    <t>9.64% </t>
  </si>
  <si>
    <t>-27.89% </t>
  </si>
  <si>
    <t>2,535 </t>
  </si>
  <si>
    <t> 19.92 </t>
  </si>
  <si>
    <t>-5.34% </t>
  </si>
  <si>
    <t>19.99% </t>
  </si>
  <si>
    <t>-1.93% </t>
  </si>
  <si>
    <t>507 </t>
  </si>
  <si>
    <t> 10.60 </t>
  </si>
  <si>
    <t>0.02% </t>
  </si>
  <si>
    <t>-11.21% </t>
  </si>
  <si>
    <t>98,180 </t>
  </si>
  <si>
    <t> 1,930.73 </t>
  </si>
  <si>
    <t>1.77% </t>
  </si>
  <si>
    <t>14.73% </t>
  </si>
  <si>
    <t>2.32% </t>
  </si>
  <si>
    <t>9,613 </t>
  </si>
  <si>
    <t> 172.92 </t>
  </si>
  <si>
    <t>0.78% </t>
  </si>
  <si>
    <t>15.28% </t>
  </si>
  <si>
    <t>-0.23% </t>
  </si>
  <si>
    <t>1,535 </t>
  </si>
  <si>
    <t> 50.76 </t>
  </si>
  <si>
    <t>14.76% </t>
  </si>
  <si>
    <t>-8.23% </t>
  </si>
  <si>
    <t>45,353 </t>
  </si>
  <si>
    <t> 708.11 </t>
  </si>
  <si>
    <t>-1.60% </t>
  </si>
  <si>
    <t>15.36% </t>
  </si>
  <si>
    <t>-25.58% </t>
  </si>
  <si>
    <t>3,015 </t>
  </si>
  <si>
    <t> 90.25 </t>
  </si>
  <si>
    <t>-1.38% </t>
  </si>
  <si>
    <t>17.05% </t>
  </si>
  <si>
    <t>-20.79% </t>
  </si>
  <si>
    <t>816 </t>
  </si>
  <si>
    <t> 22.36 </t>
  </si>
  <si>
    <t>-1.48% </t>
  </si>
  <si>
    <t>18.76% </t>
  </si>
  <si>
    <t>-19.77% </t>
  </si>
  <si>
    <t>2,070 </t>
  </si>
  <si>
    <t> 63.32 </t>
  </si>
  <si>
    <t>26.93% </t>
  </si>
  <si>
    <t>-37.23% </t>
  </si>
  <si>
    <t>1,145 </t>
  </si>
  <si>
    <t> 23.94 </t>
  </si>
  <si>
    <t>19.64% </t>
  </si>
  <si>
    <t>13.49% </t>
  </si>
  <si>
    <t>8,087 </t>
  </si>
  <si>
    <t> 198.13 </t>
  </si>
  <si>
    <t>-2.03% </t>
  </si>
  <si>
    <t>18.35% </t>
  </si>
  <si>
    <t>-17.57% </t>
  </si>
  <si>
    <t>3,470 </t>
  </si>
  <si>
    <t> 87.34 </t>
  </si>
  <si>
    <t>-1.81% </t>
  </si>
  <si>
    <t>19.42% </t>
  </si>
  <si>
    <t>-16.72% </t>
  </si>
  <si>
    <t>5,278 </t>
  </si>
  <si>
    <t> 194.53 </t>
  </si>
  <si>
    <t>20.86% </t>
  </si>
  <si>
    <t>-18.73% </t>
  </si>
  <si>
    <t> 0.82 </t>
  </si>
  <si>
    <t>-0.09% </t>
  </si>
  <si>
    <t>23.34% </t>
  </si>
  <si>
    <t>-21.85% </t>
  </si>
  <si>
    <t>Apr/16 </t>
  </si>
  <si>
    <t>2,885 </t>
  </si>
  <si>
    <t> 38.72 </t>
  </si>
  <si>
    <t>13.43% </t>
  </si>
  <si>
    <t>-9.05% </t>
  </si>
  <si>
    <t>4,172 </t>
  </si>
  <si>
    <t> 65.40 </t>
  </si>
  <si>
    <t>-1.39% </t>
  </si>
  <si>
    <t>14.56% </t>
  </si>
  <si>
    <t>-22.35% </t>
  </si>
  <si>
    <t>851 </t>
  </si>
  <si>
    <t> 6.90 </t>
  </si>
  <si>
    <t>23.32% </t>
  </si>
  <si>
    <t>-22.50% </t>
  </si>
  <si>
    <t>7,935 </t>
  </si>
  <si>
    <t> 28.98 </t>
  </si>
  <si>
    <t>-2.39% </t>
  </si>
  <si>
    <t>4.93% </t>
  </si>
  <si>
    <t>-5.57% </t>
  </si>
  <si>
    <t>33,173 </t>
  </si>
  <si>
    <t> 955.41 </t>
  </si>
  <si>
    <t>-3.76% </t>
  </si>
  <si>
    <t>12.59% </t>
  </si>
  <si>
    <t>-23.29% </t>
  </si>
  <si>
    <t>501 </t>
  </si>
  <si>
    <t>-0.27% </t>
  </si>
  <si>
    <t>-4.36% </t>
  </si>
  <si>
    <t>327 </t>
  </si>
  <si>
    <t> 0.42 </t>
  </si>
  <si>
    <t>-0.13% </t>
  </si>
  <si>
    <t>0.67% </t>
  </si>
  <si>
    <t>-6.36% </t>
  </si>
  <si>
    <t>936 </t>
  </si>
  <si>
    <t> 24.42 </t>
  </si>
  <si>
    <t>15.69% </t>
  </si>
  <si>
    <t>-35.63% </t>
  </si>
  <si>
    <t>1,558 </t>
  </si>
  <si>
    <t> 0.49 </t>
  </si>
  <si>
    <t>-1.77% </t>
  </si>
  <si>
    <t>12.24% </t>
  </si>
  <si>
    <t>-14.72% </t>
  </si>
  <si>
    <t>447 </t>
  </si>
  <si>
    <t> 5.93 </t>
  </si>
  <si>
    <t>0.41% </t>
  </si>
  <si>
    <t>5.89% </t>
  </si>
  <si>
    <t>-21.61% </t>
  </si>
  <si>
    <t>804 </t>
  </si>
  <si>
    <t> 11.15 </t>
  </si>
  <si>
    <t>-0.60% </t>
  </si>
  <si>
    <t>10.99% </t>
  </si>
  <si>
    <t>-8.63% </t>
  </si>
  <si>
    <t>678 </t>
  </si>
  <si>
    <t> 9.19 </t>
  </si>
  <si>
    <t>1.60% </t>
  </si>
  <si>
    <t>15.97% </t>
  </si>
  <si>
    <t>0.47% </t>
  </si>
  <si>
    <t>690 </t>
  </si>
  <si>
    <t> 1.28 </t>
  </si>
  <si>
    <t>0.52% </t>
  </si>
  <si>
    <t>5.17% </t>
  </si>
  <si>
    <t>-7.82% </t>
  </si>
  <si>
    <t>4,043 </t>
  </si>
  <si>
    <t> 36.52 </t>
  </si>
  <si>
    <t>5.67% </t>
  </si>
  <si>
    <t>11.17% </t>
  </si>
  <si>
    <t> 0.67 </t>
  </si>
  <si>
    <t>0.12% </t>
  </si>
  <si>
    <t>-30.17% </t>
  </si>
  <si>
    <t>993 </t>
  </si>
  <si>
    <t> 1.87 </t>
  </si>
  <si>
    <t>1.49% </t>
  </si>
  <si>
    <t>13.65% </t>
  </si>
  <si>
    <t>-2.13% </t>
  </si>
  <si>
    <t>688 </t>
  </si>
  <si>
    <t> 2.58 </t>
  </si>
  <si>
    <t>-9.87% </t>
  </si>
  <si>
    <t>-11.76% </t>
  </si>
  <si>
    <t>1,341.05 </t>
  </si>
  <si>
    <t> 34.14 </t>
  </si>
  <si>
    <t>-0.11% </t>
  </si>
  <si>
    <t>19.55% </t>
  </si>
  <si>
    <t>-15.28% </t>
  </si>
  <si>
    <t>2,245.71 </t>
  </si>
  <si>
    <t> 59.30 </t>
  </si>
  <si>
    <t>2.19% </t>
  </si>
  <si>
    <t>19.23% </t>
  </si>
  <si>
    <t>-6.78% </t>
  </si>
  <si>
    <t>1,121 </t>
  </si>
  <si>
    <t> 16.53 </t>
  </si>
  <si>
    <t>13.68% </t>
  </si>
  <si>
    <t>-10.44% </t>
  </si>
  <si>
    <t>3,942 </t>
  </si>
  <si>
    <t> 29.87 </t>
  </si>
  <si>
    <t>0.58% </t>
  </si>
  <si>
    <t>0.06% </t>
  </si>
  <si>
    <t>-16.32% </t>
  </si>
  <si>
    <t>1,379 </t>
  </si>
  <si>
    <t> 11.03 </t>
  </si>
  <si>
    <t>3.17% </t>
  </si>
  <si>
    <t>15.60% </t>
  </si>
  <si>
    <t>0.98% </t>
  </si>
  <si>
    <t>883 </t>
  </si>
  <si>
    <t> 25.57 </t>
  </si>
  <si>
    <t>20.35% </t>
  </si>
  <si>
    <t>-18.82% </t>
  </si>
  <si>
    <t>2,890 </t>
  </si>
  <si>
    <t> 68.98 </t>
  </si>
  <si>
    <t>-0.84% </t>
  </si>
  <si>
    <t>22.67% </t>
  </si>
  <si>
    <t>-17.53% </t>
  </si>
  <si>
    <t>333.47 </t>
  </si>
  <si>
    <t> 8.55 </t>
  </si>
  <si>
    <t>19.24% </t>
  </si>
  <si>
    <t>-14.79% </t>
  </si>
  <si>
    <t>10,036.60 </t>
  </si>
  <si>
    <t> 53.17 </t>
  </si>
  <si>
    <t>-0.40% </t>
  </si>
  <si>
    <t>-7.92% </t>
  </si>
  <si>
    <t>-6.20% </t>
  </si>
  <si>
    <t>8,650 </t>
  </si>
  <si>
    <t> 117.78 </t>
  </si>
  <si>
    <t>5.59% </t>
  </si>
  <si>
    <t>23.75% </t>
  </si>
  <si>
    <t>7.92% </t>
  </si>
  <si>
    <t>1,561 </t>
  </si>
  <si>
    <t> 55.79 </t>
  </si>
  <si>
    <t>1.56% </t>
  </si>
  <si>
    <t>24.10% </t>
  </si>
  <si>
    <t>1,229 </t>
  </si>
  <si>
    <t> 51.01 </t>
  </si>
  <si>
    <t>1.41% </t>
  </si>
  <si>
    <t>24.01% </t>
  </si>
  <si>
    <t>-21.21% </t>
  </si>
  <si>
    <t>1,390 </t>
  </si>
  <si>
    <t>1.76% </t>
  </si>
  <si>
    <t>14,360 </t>
  </si>
  <si>
    <t> 460.56 </t>
  </si>
  <si>
    <t>22.51% </t>
  </si>
  <si>
    <t>-13.38% </t>
  </si>
  <si>
    <t>78,990 </t>
  </si>
  <si>
    <t> 1,178.44 </t>
  </si>
  <si>
    <t>18.08% </t>
  </si>
  <si>
    <t>-16.49% </t>
  </si>
  <si>
    <t>34,743 </t>
  </si>
  <si>
    <t> 983.35 </t>
  </si>
  <si>
    <t>0.37% </t>
  </si>
  <si>
    <t>-2.22% </t>
  </si>
  <si>
    <t>-23.44% </t>
  </si>
  <si>
    <t>14,494 </t>
  </si>
  <si>
    <t> 47.22 </t>
  </si>
  <si>
    <t>0.79% </t>
  </si>
  <si>
    <t>-0.21% </t>
  </si>
  <si>
    <t>-30.56% </t>
  </si>
  <si>
    <t>29,883 </t>
  </si>
  <si>
    <t> 194.45 </t>
  </si>
  <si>
    <t>3.47% </t>
  </si>
  <si>
    <t>35.30% </t>
  </si>
  <si>
    <t>-2.93% </t>
  </si>
  <si>
    <t>230,743 </t>
  </si>
  <si>
    <t> 11,151.28 </t>
  </si>
  <si>
    <t>1.38% </t>
  </si>
  <si>
    <t>127.89% </t>
  </si>
  <si>
    <t>1,852.66% </t>
  </si>
  <si>
    <t>1,192 </t>
  </si>
  <si>
    <t> 10.46 </t>
  </si>
  <si>
    <t>-0.16% </t>
  </si>
  <si>
    <t>33.34% </t>
  </si>
  <si>
    <t>-25.08% </t>
  </si>
  <si>
    <t>19,160 </t>
  </si>
  <si>
    <t> 102.07 </t>
  </si>
  <si>
    <t>-0.69% </t>
  </si>
  <si>
    <t>30.47% </t>
  </si>
  <si>
    <t>413 </t>
  </si>
  <si>
    <t> 4.63 </t>
  </si>
  <si>
    <t>-2.16% </t>
  </si>
  <si>
    <t>-4.56% </t>
  </si>
  <si>
    <t>-5.69% </t>
  </si>
  <si>
    <t>1,543 </t>
  </si>
  <si>
    <t> 67.47 </t>
  </si>
  <si>
    <t>2.69% </t>
  </si>
  <si>
    <t>-30.89% </t>
  </si>
  <si>
    <t>383,261 </t>
  </si>
  <si>
    <t> 2,335.78 </t>
  </si>
  <si>
    <t>-4.27% </t>
  </si>
  <si>
    <t>4.28% </t>
  </si>
  <si>
    <t>19,897 </t>
  </si>
  <si>
    <t> 607.06 </t>
  </si>
  <si>
    <t>2.05% </t>
  </si>
  <si>
    <t>18.96% </t>
  </si>
  <si>
    <t>-10.37% </t>
  </si>
  <si>
    <t>2,838 </t>
  </si>
  <si>
    <t> 18.56 </t>
  </si>
  <si>
    <t>1.50% </t>
  </si>
  <si>
    <t>4.02% </t>
  </si>
  <si>
    <t>2,809 </t>
  </si>
  <si>
    <t> 40.81 </t>
  </si>
  <si>
    <t>2.15% </t>
  </si>
  <si>
    <t>6.98% </t>
  </si>
  <si>
    <t>3,839 </t>
  </si>
  <si>
    <t> 37.11 </t>
  </si>
  <si>
    <t>1.87% </t>
  </si>
  <si>
    <t>31,589 </t>
  </si>
  <si>
    <t> 986.11 </t>
  </si>
  <si>
    <t>2.93% </t>
  </si>
  <si>
    <t>-18.26% </t>
  </si>
  <si>
    <t>1,915 </t>
  </si>
  <si>
    <t> 57.46 </t>
  </si>
  <si>
    <t>2.89% </t>
  </si>
  <si>
    <t>20.32% </t>
  </si>
  <si>
    <t>-13.63% </t>
  </si>
  <si>
    <t>-24.71% </t>
  </si>
  <si>
    <t>4,635 </t>
  </si>
  <si>
    <t> 154.21 </t>
  </si>
  <si>
    <t>0.24% </t>
  </si>
  <si>
    <t>7.02% </t>
  </si>
  <si>
    <t>6,678 </t>
  </si>
  <si>
    <t> 46.75 </t>
  </si>
  <si>
    <t>-4.68% </t>
  </si>
  <si>
    <t>-27.72% </t>
  </si>
  <si>
    <t>Apr/19 </t>
  </si>
  <si>
    <t>10,597 </t>
  </si>
  <si>
    <t> 221.56 </t>
  </si>
  <si>
    <t>4.33% </t>
  </si>
  <si>
    <t>14.95% </t>
  </si>
  <si>
    <t>-3.56% </t>
  </si>
  <si>
    <t>3,970 </t>
  </si>
  <si>
    <t> 157.93 </t>
  </si>
  <si>
    <t>-3.50% </t>
  </si>
  <si>
    <t>19.44% </t>
  </si>
  <si>
    <t>-25.75% </t>
  </si>
  <si>
    <t>833 </t>
  </si>
  <si>
    <t> 31.88 </t>
  </si>
  <si>
    <t>0.54% </t>
  </si>
  <si>
    <t>20.25% </t>
  </si>
  <si>
    <t>-25.12% </t>
  </si>
  <si>
    <t>1,407 </t>
  </si>
  <si>
    <t> 20.81 </t>
  </si>
  <si>
    <t>3.67% </t>
  </si>
  <si>
    <t>13.59% </t>
  </si>
  <si>
    <t>-13.24% </t>
  </si>
  <si>
    <t>2,615 </t>
  </si>
  <si>
    <t> 2.35 </t>
  </si>
  <si>
    <t>7.79% </t>
  </si>
  <si>
    <t>-22.13% </t>
  </si>
  <si>
    <t>1,365 </t>
  </si>
  <si>
    <t> 64.67 </t>
  </si>
  <si>
    <t>14.65% </t>
  </si>
  <si>
    <t>24,380 </t>
  </si>
  <si>
    <t> 373.55 </t>
  </si>
  <si>
    <t>9.37% </t>
  </si>
  <si>
    <t>-18.63% </t>
  </si>
  <si>
    <t>5,790 </t>
  </si>
  <si>
    <t> 264.37 </t>
  </si>
  <si>
    <t>3.19% </t>
  </si>
  <si>
    <t>25.23% </t>
  </si>
  <si>
    <t>-26.08% </t>
  </si>
  <si>
    <t>32,832 </t>
  </si>
  <si>
    <t> 1,502.37 </t>
  </si>
  <si>
    <t>2.49% </t>
  </si>
  <si>
    <t>7.94% </t>
  </si>
  <si>
    <t>-11.03% </t>
  </si>
  <si>
    <t>2,261 </t>
  </si>
  <si>
    <t> 5.08 </t>
  </si>
  <si>
    <t>7.40% </t>
  </si>
  <si>
    <t>-5.27% </t>
  </si>
  <si>
    <t>8,576 </t>
  </si>
  <si>
    <t> 275.46 </t>
  </si>
  <si>
    <t>-4.60% </t>
  </si>
  <si>
    <t>0.65% </t>
  </si>
  <si>
    <t>110 </t>
  </si>
  <si>
    <t> 1.71 </t>
  </si>
  <si>
    <t>4.03% </t>
  </si>
  <si>
    <t>8.46% </t>
  </si>
  <si>
    <t>4.57% </t>
  </si>
  <si>
    <t>790 </t>
  </si>
  <si>
    <t> 8.90 </t>
  </si>
  <si>
    <t>4.18% </t>
  </si>
  <si>
    <t>5.61% </t>
  </si>
  <si>
    <t>-18.25% </t>
  </si>
  <si>
    <t>3,540 </t>
  </si>
  <si>
    <t> 55.96 </t>
  </si>
  <si>
    <t>1.93% </t>
  </si>
  <si>
    <t>-3.30% </t>
  </si>
  <si>
    <t>-11.17% </t>
  </si>
  <si>
    <t>590 </t>
  </si>
  <si>
    <t> 4.82 </t>
  </si>
  <si>
    <t>-0.22% </t>
  </si>
  <si>
    <t>-3.69% </t>
  </si>
  <si>
    <t>-34.32% </t>
  </si>
  <si>
    <t>-5.51% </t>
  </si>
  <si>
    <t>-24.80% </t>
  </si>
  <si>
    <t>1,860 </t>
  </si>
  <si>
    <t> 37.12 </t>
  </si>
  <si>
    <t>6.23% </t>
  </si>
  <si>
    <t>-34.07% </t>
  </si>
  <si>
    <t>16,715 </t>
  </si>
  <si>
    <t> 2.97 </t>
  </si>
  <si>
    <t>-0.65% </t>
  </si>
  <si>
    <t>-9.32% </t>
  </si>
  <si>
    <t>-15.86% </t>
  </si>
  <si>
    <t>9,267 </t>
  </si>
  <si>
    <t> 273.95 </t>
  </si>
  <si>
    <t>3.03% </t>
  </si>
  <si>
    <t>-20.08% </t>
  </si>
  <si>
    <t>39.44 </t>
  </si>
  <si>
    <t> 3.18 </t>
  </si>
  <si>
    <t>-2.50% </t>
  </si>
  <si>
    <t>-30.35% </t>
  </si>
  <si>
    <t>149.15% </t>
  </si>
  <si>
    <t>4,746.44 </t>
  </si>
  <si>
    <t> 20.74 </t>
  </si>
  <si>
    <t>3.27% </t>
  </si>
  <si>
    <t>6.06% </t>
  </si>
  <si>
    <t>-18.17% </t>
  </si>
  <si>
    <t>668,905.00 </t>
  </si>
  <si>
    <t> 23,143.00 </t>
  </si>
  <si>
    <t>10.04% </t>
  </si>
  <si>
    <t>31.50% </t>
  </si>
  <si>
    <t>227.29% </t>
  </si>
  <si>
    <t>Apr/18 </t>
  </si>
  <si>
    <t>1,312.98 </t>
  </si>
  <si>
    <t> 4.59 </t>
  </si>
  <si>
    <t>-4.82% </t>
  </si>
  <si>
    <t>5,488 </t>
  </si>
  <si>
    <t> 71.20 </t>
  </si>
  <si>
    <t>-0.01% </t>
  </si>
  <si>
    <t>10.79% </t>
  </si>
  <si>
    <t>5,545 </t>
  </si>
  <si>
    <t> 77.10 </t>
  </si>
  <si>
    <t>0.04% </t>
  </si>
  <si>
    <t>10.92% </t>
  </si>
  <si>
    <t>-13.51% </t>
  </si>
  <si>
    <t>5,449 </t>
  </si>
  <si>
    <t> 72.50 </t>
  </si>
  <si>
    <t>-0.05% </t>
  </si>
  <si>
    <t>9.73% </t>
  </si>
  <si>
    <t>-12.40% </t>
  </si>
  <si>
    <t>10,779 </t>
  </si>
  <si>
    <t> 305.53 </t>
  </si>
  <si>
    <t>7.21% </t>
  </si>
  <si>
    <t>14.00% </t>
  </si>
  <si>
    <t>7.74% </t>
  </si>
  <si>
    <t>22,922 </t>
  </si>
  <si>
    <t> 366.75 </t>
  </si>
  <si>
    <t>-23.79% </t>
  </si>
  <si>
    <t>45,044 </t>
  </si>
  <si>
    <t> 864.37 </t>
  </si>
  <si>
    <t>-1.18% </t>
  </si>
  <si>
    <t>29.75% </t>
  </si>
  <si>
    <t>-15.31% </t>
  </si>
  <si>
    <t>49,135 </t>
  </si>
  <si>
    <t> 889.54 </t>
  </si>
  <si>
    <t>27.28% </t>
  </si>
  <si>
    <t>-17.48% </t>
  </si>
  <si>
    <t>10,155 </t>
  </si>
  <si>
    <t> 187.49 </t>
  </si>
  <si>
    <t>-1.62% </t>
  </si>
  <si>
    <t>10.36% </t>
  </si>
  <si>
    <t>-31.57% </t>
  </si>
  <si>
    <t>9,085 </t>
  </si>
  <si>
    <t> 62.98 </t>
  </si>
  <si>
    <t>-2.32% </t>
  </si>
  <si>
    <t>1.08% </t>
  </si>
  <si>
    <t>-18.51% </t>
  </si>
  <si>
    <t>1,974 </t>
  </si>
  <si>
    <t> 5.04 </t>
  </si>
  <si>
    <t>-3.66% </t>
  </si>
  <si>
    <t>136 </t>
  </si>
  <si>
    <t> 1.29 </t>
  </si>
  <si>
    <t>1.75% </t>
  </si>
  <si>
    <t>-14.32% </t>
  </si>
  <si>
    <t> 0.20 </t>
  </si>
  <si>
    <t>-12.97% </t>
  </si>
  <si>
    <t>6,282 </t>
  </si>
  <si>
    <t> 20.36 </t>
  </si>
  <si>
    <t>2.00% </t>
  </si>
  <si>
    <t>-9.75% </t>
  </si>
  <si>
    <t>2,107 </t>
  </si>
  <si>
    <t> 7.55 </t>
  </si>
  <si>
    <t>-10.61% </t>
  </si>
  <si>
    <t>967 </t>
  </si>
  <si>
    <t> 30.83 </t>
  </si>
  <si>
    <t>-3.43% </t>
  </si>
  <si>
    <t>17.64% </t>
  </si>
  <si>
    <t>-31.02% </t>
  </si>
  <si>
    <t>1,751 </t>
  </si>
  <si>
    <t> 8.00 </t>
  </si>
  <si>
    <t>-3.95% </t>
  </si>
  <si>
    <t>0.68% </t>
  </si>
  <si>
    <t>-18.79% </t>
  </si>
  <si>
    <t>1,295.00 </t>
  </si>
  <si>
    <t>-13.22% </t>
  </si>
  <si>
    <t>-27.53% </t>
  </si>
  <si>
    <t>7,436 </t>
  </si>
  <si>
    <t>-5.45% </t>
  </si>
  <si>
    <t>1,551.30 </t>
  </si>
  <si>
    <t> 2.79 </t>
  </si>
  <si>
    <t>0.22% </t>
  </si>
  <si>
    <t>267.35% </t>
  </si>
  <si>
    <t>Sensex</t>
  </si>
  <si>
    <t>Yield on Treasury</t>
  </si>
  <si>
    <t>Spread</t>
  </si>
  <si>
    <t>Yield</t>
  </si>
  <si>
    <t>4.00% </t>
  </si>
  <si>
    <t>1.79% </t>
  </si>
  <si>
    <t>500 </t>
  </si>
  <si>
    <t>3.15% </t>
  </si>
  <si>
    <t>3.14% </t>
  </si>
  <si>
    <t>4/24-5/1</t>
  </si>
  <si>
    <t>4/1-5/1</t>
  </si>
  <si>
    <t>2/14-3/20</t>
  </si>
  <si>
    <t>Brent Crude</t>
  </si>
  <si>
    <t>West Texas Crude</t>
  </si>
  <si>
    <t>Brent Oil</t>
  </si>
  <si>
    <t>WT Oil</t>
  </si>
  <si>
    <t>WT Crude</t>
  </si>
  <si>
    <t> 0.47 </t>
  </si>
  <si>
    <t>-0.14% </t>
  </si>
  <si>
    <t>Levels</t>
  </si>
  <si>
    <t>3.29% </t>
  </si>
  <si>
    <t>3.38% </t>
  </si>
  <si>
    <t>7.14% </t>
  </si>
  <si>
    <t>7.08% </t>
  </si>
  <si>
    <t>1.10% </t>
  </si>
  <si>
    <t>5.95% </t>
  </si>
  <si>
    <t> 14.58 </t>
  </si>
  <si>
    <t>4.81% </t>
  </si>
  <si>
    <t>0.42% </t>
  </si>
  <si>
    <t>1.48% </t>
  </si>
  <si>
    <t>-12.66% </t>
  </si>
  <si>
    <t>May/21 </t>
  </si>
  <si>
    <t>4.39% </t>
  </si>
  <si>
    <t>12.07% </t>
  </si>
  <si>
    <t>3.35% </t>
  </si>
  <si>
    <t>-1.37% </t>
  </si>
  <si>
    <t>7,051 </t>
  </si>
  <si>
    <t>4.97% </t>
  </si>
  <si>
    <t>7.78% </t>
  </si>
  <si>
    <t>8,873 </t>
  </si>
  <si>
    <t> 17.01 </t>
  </si>
  <si>
    <t>0.70% </t>
  </si>
  <si>
    <t>2.35% </t>
  </si>
  <si>
    <t>-15.32% </t>
  </si>
  <si>
    <t>2.11% </t>
  </si>
  <si>
    <t>3.61% </t>
  </si>
  <si>
    <t>10,110 </t>
  </si>
  <si>
    <t> 95.49 </t>
  </si>
  <si>
    <t>2.06% </t>
  </si>
  <si>
    <t>4.26% </t>
  </si>
  <si>
    <t>25,383 </t>
  </si>
  <si>
    <t> 17.53 </t>
  </si>
  <si>
    <t>3.75% </t>
  </si>
  <si>
    <t>0.85% </t>
  </si>
  <si>
    <t>May/29 </t>
  </si>
  <si>
    <t>3,044 </t>
  </si>
  <si>
    <t>3.01% </t>
  </si>
  <si>
    <t>4.53% </t>
  </si>
  <si>
    <t>9.16% </t>
  </si>
  <si>
    <t>9,556 </t>
  </si>
  <si>
    <t> 138.81 </t>
  </si>
  <si>
    <t>31.88% </t>
  </si>
  <si>
    <t>27.51 </t>
  </si>
  <si>
    <t> 1.08 </t>
  </si>
  <si>
    <t>-6.64% </t>
  </si>
  <si>
    <t>10.21% </t>
  </si>
  <si>
    <t> 142.19 </t>
  </si>
  <si>
    <t>1.39% </t>
  </si>
  <si>
    <t>2.97% </t>
  </si>
  <si>
    <t>-15.82% </t>
  </si>
  <si>
    <t> 194.28 </t>
  </si>
  <si>
    <t>4.63% </t>
  </si>
  <si>
    <t>-2.65% </t>
  </si>
  <si>
    <t> 70.54 </t>
  </si>
  <si>
    <t>5.77% </t>
  </si>
  <si>
    <t>2.81% </t>
  </si>
  <si>
    <t> 153.60 </t>
  </si>
  <si>
    <t>5.09% </t>
  </si>
  <si>
    <t>2.87% </t>
  </si>
  <si>
    <t>-8.77% </t>
  </si>
  <si>
    <t>7,110 </t>
  </si>
  <si>
    <t> 116.38 </t>
  </si>
  <si>
    <t>6.19% </t>
  </si>
  <si>
    <t>2.72% </t>
  </si>
  <si>
    <t>-22.36% </t>
  </si>
  <si>
    <t>2,735 </t>
  </si>
  <si>
    <t> 45.15 </t>
  </si>
  <si>
    <t>0.94% </t>
  </si>
  <si>
    <t>3.18% </t>
  </si>
  <si>
    <t>2.83% </t>
  </si>
  <si>
    <t>532 </t>
  </si>
  <si>
    <t> 6.34 </t>
  </si>
  <si>
    <t>1.37% </t>
  </si>
  <si>
    <t>3.62% </t>
  </si>
  <si>
    <t>105,520 </t>
  </si>
  <si>
    <t> 160.71 </t>
  </si>
  <si>
    <t>2.42% </t>
  </si>
  <si>
    <t>4.36% </t>
  </si>
  <si>
    <t>17.23% </t>
  </si>
  <si>
    <t>9,831 </t>
  </si>
  <si>
    <t> 94.54 </t>
  </si>
  <si>
    <t>1.47% </t>
  </si>
  <si>
    <t>2.10% </t>
  </si>
  <si>
    <t>3.23% </t>
  </si>
  <si>
    <t>1,630 </t>
  </si>
  <si>
    <t> 27.82 </t>
  </si>
  <si>
    <t>7.90% </t>
  </si>
  <si>
    <t>48,128 </t>
  </si>
  <si>
    <t> 16.70 </t>
  </si>
  <si>
    <t>4.82% </t>
  </si>
  <si>
    <t>-16.40% </t>
  </si>
  <si>
    <t>3,203 </t>
  </si>
  <si>
    <t> 78.95 </t>
  </si>
  <si>
    <t>8.11% </t>
  </si>
  <si>
    <t>-7.31% </t>
  </si>
  <si>
    <t> 13.66 </t>
  </si>
  <si>
    <t>1.92% </t>
  </si>
  <si>
    <t>2.79% </t>
  </si>
  <si>
    <t>2,232 </t>
  </si>
  <si>
    <t> 36.83 </t>
  </si>
  <si>
    <t>0.23% </t>
  </si>
  <si>
    <t>-23.57% </t>
  </si>
  <si>
    <t>1,234 </t>
  </si>
  <si>
    <t>-0.39% </t>
  </si>
  <si>
    <t>5.72% </t>
  </si>
  <si>
    <t>3,958 </t>
  </si>
  <si>
    <t> 40.20 </t>
  </si>
  <si>
    <t>5.47% </t>
  </si>
  <si>
    <t>5.85% </t>
  </si>
  <si>
    <t>4.19% </t>
  </si>
  <si>
    <t>9,254 </t>
  </si>
  <si>
    <t> 92.41 </t>
  </si>
  <si>
    <t>5.30% </t>
  </si>
  <si>
    <t>6.91% </t>
  </si>
  <si>
    <t>5,889 </t>
  </si>
  <si>
    <t> 45.09 </t>
  </si>
  <si>
    <t>4.17% </t>
  </si>
  <si>
    <t>5.10% </t>
  </si>
  <si>
    <t>-3.93% </t>
  </si>
  <si>
    <t>653 </t>
  </si>
  <si>
    <t> 12.46 </t>
  </si>
  <si>
    <t>7.12% </t>
  </si>
  <si>
    <t>3.87% </t>
  </si>
  <si>
    <t>-20.25% </t>
  </si>
  <si>
    <t>3,133 </t>
  </si>
  <si>
    <t> 13.82 </t>
  </si>
  <si>
    <t>4,331 </t>
  </si>
  <si>
    <t> 49.97 </t>
  </si>
  <si>
    <t>1.09% </t>
  </si>
  <si>
    <t>-14.49% </t>
  </si>
  <si>
    <t>896 </t>
  </si>
  <si>
    <t> 6.10 </t>
  </si>
  <si>
    <t>2.56% </t>
  </si>
  <si>
    <t>8,701 </t>
  </si>
  <si>
    <t> 67.51 </t>
  </si>
  <si>
    <t>1.27% </t>
  </si>
  <si>
    <t>9.06% </t>
  </si>
  <si>
    <t>3.55% </t>
  </si>
  <si>
    <t>35,876 </t>
  </si>
  <si>
    <t> 464.76 </t>
  </si>
  <si>
    <t>1.98% </t>
  </si>
  <si>
    <t>-11.96% </t>
  </si>
  <si>
    <t>361 </t>
  </si>
  <si>
    <t> 0.43 </t>
  </si>
  <si>
    <t>1.07% </t>
  </si>
  <si>
    <t>10.27% </t>
  </si>
  <si>
    <t>975 </t>
  </si>
  <si>
    <t> 16.32 </t>
  </si>
  <si>
    <t>5.02% </t>
  </si>
  <si>
    <t>-20.95% </t>
  </si>
  <si>
    <t>1,635 </t>
  </si>
  <si>
    <t> 8.53 </t>
  </si>
  <si>
    <t>5.90% </t>
  </si>
  <si>
    <t>-11.84% </t>
  </si>
  <si>
    <t>453 </t>
  </si>
  <si>
    <t> 1.05 </t>
  </si>
  <si>
    <t>0.55% </t>
  </si>
  <si>
    <t>1.18% </t>
  </si>
  <si>
    <t>-22.23% </t>
  </si>
  <si>
    <t>834 </t>
  </si>
  <si>
    <t> 4.11 </t>
  </si>
  <si>
    <t>-4.96% </t>
  </si>
  <si>
    <t>722 </t>
  </si>
  <si>
    <t> 0.90 </t>
  </si>
  <si>
    <t>3.81% </t>
  </si>
  <si>
    <t>6.49% </t>
  </si>
  <si>
    <t>673 </t>
  </si>
  <si>
    <t> 4.47 </t>
  </si>
  <si>
    <t>2.70% </t>
  </si>
  <si>
    <t>-8.05% </t>
  </si>
  <si>
    <t>4,263 </t>
  </si>
  <si>
    <t> 13.33 </t>
  </si>
  <si>
    <t>-1.28% </t>
  </si>
  <si>
    <t>-4.50% </t>
  </si>
  <si>
    <t>9.19% </t>
  </si>
  <si>
    <t>1,031 </t>
  </si>
  <si>
    <t> 8.97 </t>
  </si>
  <si>
    <t>0.64% </t>
  </si>
  <si>
    <t>2.38% </t>
  </si>
  <si>
    <t>-1.95% </t>
  </si>
  <si>
    <t>1,191 </t>
  </si>
  <si>
    <t> 21.44 </t>
  </si>
  <si>
    <t>3.04% </t>
  </si>
  <si>
    <t>5.74% </t>
  </si>
  <si>
    <t>-3.91% </t>
  </si>
  <si>
    <t> 22.94 </t>
  </si>
  <si>
    <t>2.45% </t>
  </si>
  <si>
    <t>-7.15% </t>
  </si>
  <si>
    <t>2,377.53 </t>
  </si>
  <si>
    <t> 2.01 </t>
  </si>
  <si>
    <t>3.36% </t>
  </si>
  <si>
    <t>3.42% </t>
  </si>
  <si>
    <t>718 </t>
  </si>
  <si>
    <t> 0.12 </t>
  </si>
  <si>
    <t>-0.32% </t>
  </si>
  <si>
    <t>2.48% </t>
  </si>
  <si>
    <t>-5.81% </t>
  </si>
  <si>
    <t>3,983 </t>
  </si>
  <si>
    <t> 7.34 </t>
  </si>
  <si>
    <t>-17.74% </t>
  </si>
  <si>
    <t> 0.35 </t>
  </si>
  <si>
    <t>1.33% </t>
  </si>
  <si>
    <t>-3.29% </t>
  </si>
  <si>
    <t>-31.89% </t>
  </si>
  <si>
    <t>1,462 </t>
  </si>
  <si>
    <t> 5.05 </t>
  </si>
  <si>
    <t>1.29% </t>
  </si>
  <si>
    <t>7.68% </t>
  </si>
  <si>
    <t>-1.12% </t>
  </si>
  <si>
    <t>930 </t>
  </si>
  <si>
    <t> 12.77 </t>
  </si>
  <si>
    <t>4.42% </t>
  </si>
  <si>
    <t>3,051 </t>
  </si>
  <si>
    <t> 43.55 </t>
  </si>
  <si>
    <t>5.01% </t>
  </si>
  <si>
    <t>4.55% </t>
  </si>
  <si>
    <t>-8.04% </t>
  </si>
  <si>
    <t>10,241.67 </t>
  </si>
  <si>
    <t> 117.25 </t>
  </si>
  <si>
    <t>-2.91% </t>
  </si>
  <si>
    <t>-2.60% </t>
  </si>
  <si>
    <t>350.36 </t>
  </si>
  <si>
    <t> 5.11 </t>
  </si>
  <si>
    <t>3.00% </t>
  </si>
  <si>
    <t>-5.83% </t>
  </si>
  <si>
    <t>9,490 </t>
  </si>
  <si>
    <t> 120.88 </t>
  </si>
  <si>
    <t>6.75% </t>
  </si>
  <si>
    <t>25.40% </t>
  </si>
  <si>
    <t>1,764 </t>
  </si>
  <si>
    <t> 9.17 </t>
  </si>
  <si>
    <t>4.05% </t>
  </si>
  <si>
    <t>-3.54% </t>
  </si>
  <si>
    <t>1,389 </t>
  </si>
  <si>
    <t> 12.06 </t>
  </si>
  <si>
    <t>2.44% </t>
  </si>
  <si>
    <t>1,385 </t>
  </si>
  <si>
    <t>0.11% </t>
  </si>
  <si>
    <t>1.31% </t>
  </si>
  <si>
    <t> 69.90 </t>
  </si>
  <si>
    <t> 453.50 </t>
  </si>
  <si>
    <t>6.36% </t>
  </si>
  <si>
    <t>8.57% </t>
  </si>
  <si>
    <t>-10.32% </t>
  </si>
  <si>
    <t> 385.41 </t>
  </si>
  <si>
    <t>0.95% </t>
  </si>
  <si>
    <t>-0.95% </t>
  </si>
  <si>
    <t>-16.66% </t>
  </si>
  <si>
    <t>15,778 </t>
  </si>
  <si>
    <t> 52.01 </t>
  </si>
  <si>
    <t>2.29% </t>
  </si>
  <si>
    <t>5.65% </t>
  </si>
  <si>
    <t>-20.37% </t>
  </si>
  <si>
    <t>May/28 </t>
  </si>
  <si>
    <t>37,825 </t>
  </si>
  <si>
    <t> 1,161.09 </t>
  </si>
  <si>
    <t>-7.66% </t>
  </si>
  <si>
    <t>15.52% </t>
  </si>
  <si>
    <t>10.47% </t>
  </si>
  <si>
    <t>324,240 </t>
  </si>
  <si>
    <t> 474.10 </t>
  </si>
  <si>
    <t>1,927.06% </t>
  </si>
  <si>
    <t>1,096 </t>
  </si>
  <si>
    <t> 10.29 </t>
  </si>
  <si>
    <t>-4.05% </t>
  </si>
  <si>
    <t>-26.31% </t>
  </si>
  <si>
    <t>18,363 </t>
  </si>
  <si>
    <t> 102.96 </t>
  </si>
  <si>
    <t>-2.19% </t>
  </si>
  <si>
    <t>-7.37% </t>
  </si>
  <si>
    <t>-27.04% </t>
  </si>
  <si>
    <t>376 </t>
  </si>
  <si>
    <t>-1.71% </t>
  </si>
  <si>
    <t>-6.90% </t>
  </si>
  <si>
    <t>381,314 </t>
  </si>
  <si>
    <t> 3,511.82 </t>
  </si>
  <si>
    <t>-11.63% </t>
  </si>
  <si>
    <t>1,907 </t>
  </si>
  <si>
    <t> 151.54 </t>
  </si>
  <si>
    <t>10.28% </t>
  </si>
  <si>
    <t>23.59% </t>
  </si>
  <si>
    <t>-11.19% </t>
  </si>
  <si>
    <t> 38.42 </t>
  </si>
  <si>
    <t>7.31% </t>
  </si>
  <si>
    <t>8.34% </t>
  </si>
  <si>
    <t>6.20% </t>
  </si>
  <si>
    <t>2,852 </t>
  </si>
  <si>
    <t> 6.13 </t>
  </si>
  <si>
    <t> 3.00 </t>
  </si>
  <si>
    <t>1.11% </t>
  </si>
  <si>
    <t>3,867 </t>
  </si>
  <si>
    <t> 10.39 </t>
  </si>
  <si>
    <t>1.12% </t>
  </si>
  <si>
    <t>-1.16% </t>
  </si>
  <si>
    <t> 223.51 </t>
  </si>
  <si>
    <t>5.71% </t>
  </si>
  <si>
    <t>-18.60% </t>
  </si>
  <si>
    <t>2,030 </t>
  </si>
  <si>
    <t> 1.06 </t>
  </si>
  <si>
    <t>3.02% </t>
  </si>
  <si>
    <t>-0.45% </t>
  </si>
  <si>
    <t>4,754 </t>
  </si>
  <si>
    <t> 37.43 </t>
  </si>
  <si>
    <t>-17.21% </t>
  </si>
  <si>
    <t>10,942 </t>
  </si>
  <si>
    <t> 2.03 </t>
  </si>
  <si>
    <t>5.39% </t>
  </si>
  <si>
    <t>4,119 </t>
  </si>
  <si>
    <t> 14.45 </t>
  </si>
  <si>
    <t>0.16% </t>
  </si>
  <si>
    <t>-2.43% </t>
  </si>
  <si>
    <t>-17.67% </t>
  </si>
  <si>
    <t> 7.17 </t>
  </si>
  <si>
    <t>2.57% </t>
  </si>
  <si>
    <t>1,473 </t>
  </si>
  <si>
    <t> 15.75 </t>
  </si>
  <si>
    <t>2.54% </t>
  </si>
  <si>
    <t>-9.98% </t>
  </si>
  <si>
    <t>2,511 </t>
  </si>
  <si>
    <t> 4.49 </t>
  </si>
  <si>
    <t>0.44% </t>
  </si>
  <si>
    <t>-4.32% </t>
  </si>
  <si>
    <t>-20.12% </t>
  </si>
  <si>
    <t>1,415 </t>
  </si>
  <si>
    <t> 10.44 </t>
  </si>
  <si>
    <t>0.56% </t>
  </si>
  <si>
    <t>May/27 </t>
  </si>
  <si>
    <t> 171.29 </t>
  </si>
  <si>
    <t>0.14% </t>
  </si>
  <si>
    <t>-2.76% </t>
  </si>
  <si>
    <t>5,839 </t>
  </si>
  <si>
    <t> 268.62 </t>
  </si>
  <si>
    <t>5.41% </t>
  </si>
  <si>
    <t>-25.49% </t>
  </si>
  <si>
    <t>33,931 </t>
  </si>
  <si>
    <t> 235.81 </t>
  </si>
  <si>
    <t>-0.53% </t>
  </si>
  <si>
    <t>-5.68% </t>
  </si>
  <si>
    <t>2,325 </t>
  </si>
  <si>
    <t> 11.71 </t>
  </si>
  <si>
    <t>1.35% </t>
  </si>
  <si>
    <t>2.20% </t>
  </si>
  <si>
    <t>2.99% </t>
  </si>
  <si>
    <t> 0.17 </t>
  </si>
  <si>
    <t>2.59% </t>
  </si>
  <si>
    <t>864 </t>
  </si>
  <si>
    <t> 3.08 </t>
  </si>
  <si>
    <t>13.38% </t>
  </si>
  <si>
    <t>-10.82% </t>
  </si>
  <si>
    <t>3,521 </t>
  </si>
  <si>
    <t> 75.12 </t>
  </si>
  <si>
    <t>3.31% </t>
  </si>
  <si>
    <t>-0.51% </t>
  </si>
  <si>
    <t>-10.51% </t>
  </si>
  <si>
    <t>4,847 </t>
  </si>
  <si>
    <t> 40.40 </t>
  </si>
  <si>
    <t>10.34% </t>
  </si>
  <si>
    <t>-8.97% </t>
  </si>
  <si>
    <t>575 </t>
  </si>
  <si>
    <t> 0.07 </t>
  </si>
  <si>
    <t>-4.17% </t>
  </si>
  <si>
    <t>-32.78% </t>
  </si>
  <si>
    <t>1,621 </t>
  </si>
  <si>
    <t> 15.56 </t>
  </si>
  <si>
    <t>-1.80% </t>
  </si>
  <si>
    <t>-10.26% </t>
  </si>
  <si>
    <t>1,961 </t>
  </si>
  <si>
    <t> 23.00 </t>
  </si>
  <si>
    <t>1.16% </t>
  </si>
  <si>
    <t>-25.14% </t>
  </si>
  <si>
    <t>-1.43% </t>
  </si>
  <si>
    <t>-3.03% </t>
  </si>
  <si>
    <t>15,982 </t>
  </si>
  <si>
    <t> 21.11 </t>
  </si>
  <si>
    <t>-0.70% </t>
  </si>
  <si>
    <t>-2.56% </t>
  </si>
  <si>
    <t>-19.88% </t>
  </si>
  <si>
    <t>9,580 </t>
  </si>
  <si>
    <t> 90.20 </t>
  </si>
  <si>
    <t>5.99% </t>
  </si>
  <si>
    <t>5,018.83 </t>
  </si>
  <si>
    <t> 1.57 </t>
  </si>
  <si>
    <t>2.14% </t>
  </si>
  <si>
    <t>2.66% </t>
  </si>
  <si>
    <t>-12.44% </t>
  </si>
  <si>
    <t>27.34 </t>
  </si>
  <si>
    <t>-12.90% </t>
  </si>
  <si>
    <t>46.36% </t>
  </si>
  <si>
    <t>938,557.00 </t>
  </si>
  <si>
    <t> 12,425.00 </t>
  </si>
  <si>
    <t>-4.88% </t>
  </si>
  <si>
    <t>10.95% </t>
  </si>
  <si>
    <t>322.04% </t>
  </si>
  <si>
    <t>1,276.06 </t>
  </si>
  <si>
    <t> 6.55 </t>
  </si>
  <si>
    <t>-2.49% </t>
  </si>
  <si>
    <t>-10.98% </t>
  </si>
  <si>
    <t> 118.80 </t>
  </si>
  <si>
    <t>4.75% </t>
  </si>
  <si>
    <t>-11.29% </t>
  </si>
  <si>
    <t> 95.40 </t>
  </si>
  <si>
    <t>4.71% </t>
  </si>
  <si>
    <t>4.22% </t>
  </si>
  <si>
    <t>-10.02% </t>
  </si>
  <si>
    <t> 85.60 </t>
  </si>
  <si>
    <t>4.70% </t>
  </si>
  <si>
    <t>4.90% </t>
  </si>
  <si>
    <t>-9.51% </t>
  </si>
  <si>
    <t> 25.72 </t>
  </si>
  <si>
    <t>3.33% </t>
  </si>
  <si>
    <t>7.56% </t>
  </si>
  <si>
    <t> 101.81 </t>
  </si>
  <si>
    <t>0.25% </t>
  </si>
  <si>
    <t>9.76% </t>
  </si>
  <si>
    <t>-19.15% </t>
  </si>
  <si>
    <t> 895.27 </t>
  </si>
  <si>
    <t>-6.29% </t>
  </si>
  <si>
    <t> 906.12 </t>
  </si>
  <si>
    <t>0.29% </t>
  </si>
  <si>
    <t>-9.37% </t>
  </si>
  <si>
    <t>9,853 </t>
  </si>
  <si>
    <t> 7.92 </t>
  </si>
  <si>
    <t>1.66% </t>
  </si>
  <si>
    <t>-10.80% </t>
  </si>
  <si>
    <t>1,948 </t>
  </si>
  <si>
    <t> 16.38 </t>
  </si>
  <si>
    <t>-3.32% </t>
  </si>
  <si>
    <t>-26.75% </t>
  </si>
  <si>
    <t>137 </t>
  </si>
  <si>
    <t> 0.62 </t>
  </si>
  <si>
    <t>-1.83% </t>
  </si>
  <si>
    <t>-8.62% </t>
  </si>
  <si>
    <t>1,809 </t>
  </si>
  <si>
    <t> 4.01 </t>
  </si>
  <si>
    <t>1.44% </t>
  </si>
  <si>
    <t>6,493 </t>
  </si>
  <si>
    <t> 52.53 </t>
  </si>
  <si>
    <t>0.31% </t>
  </si>
  <si>
    <t>4.50% </t>
  </si>
  <si>
    <t>-7.70% </t>
  </si>
  <si>
    <t>1,941 </t>
  </si>
  <si>
    <t> 15.16 </t>
  </si>
  <si>
    <t>-3.53% </t>
  </si>
  <si>
    <t>-7.61% </t>
  </si>
  <si>
    <t>-19.82% </t>
  </si>
  <si>
    <t>1,002 </t>
  </si>
  <si>
    <t> 13.24 </t>
  </si>
  <si>
    <t>4.48% </t>
  </si>
  <si>
    <t>-24.69% </t>
  </si>
  <si>
    <t>1,622 </t>
  </si>
  <si>
    <t> 14.74 </t>
  </si>
  <si>
    <t>-24.16% </t>
  </si>
  <si>
    <t>1,369.52 </t>
  </si>
  <si>
    <t> 2.64 </t>
  </si>
  <si>
    <t>-18.39% </t>
  </si>
  <si>
    <t>7,324 </t>
  </si>
  <si>
    <t>0.10% </t>
  </si>
  <si>
    <t>-5.22% </t>
  </si>
  <si>
    <t>3,919.50 </t>
  </si>
  <si>
    <t> 268.94 </t>
  </si>
  <si>
    <t>29.49% </t>
  </si>
  <si>
    <t>142.36% </t>
  </si>
  <si>
    <t>513.49% </t>
  </si>
  <si>
    <t>2/14 - 6/1</t>
  </si>
  <si>
    <t>3/20-6/1</t>
  </si>
  <si>
    <t>Change from 2/14 - 6/1</t>
  </si>
  <si>
    <t>4/3-6/1</t>
  </si>
  <si>
    <t>2/14- 6/1</t>
  </si>
  <si>
    <t>2/14-6/1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</si>
</sst>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.00"/>
    <numFmt numFmtId="165" formatCode="0.000"/>
    <numFmt numFmtId="166" formatCode="0.00000"/>
    <numFmt numFmtId="167" formatCode="[$-409]d\-mmm;@"/>
  </numFmts>
  <fonts count="2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rgb="FF333333"/>
      <name val="Helvetica Neue"/>
      <family val="2"/>
    </font>
    <font>
      <sz val="10"/>
      <color rgb="FF8B0000"/>
      <name val="Glyphicons Halflings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Helvetica Neue"/>
      <family val="2"/>
    </font>
    <font>
      <b/>
      <sz val="12"/>
      <color rgb="FF2A2A2A"/>
      <name val="Arial"/>
      <family val="2"/>
    </font>
    <font>
      <sz val="12"/>
      <color rgb="FF2A2A2A"/>
      <name val="Arial"/>
      <family val="2"/>
    </font>
    <font>
      <b/>
      <u val="singleAccounting"/>
      <sz val="8"/>
      <color indexed="8"/>
      <name val="Arial"/>
      <family val="2"/>
    </font>
    <font>
      <sz val="8"/>
      <color indexed="8"/>
      <name val="Arial"/>
      <family val="2"/>
    </font>
    <font>
      <sz val="13"/>
      <color rgb="FF000000"/>
      <name val="LabGrotesque"/>
    </font>
    <font>
      <sz val="12"/>
      <color rgb="FF808080"/>
      <name val="Calibri"/>
      <family val="2"/>
      <scheme val="minor"/>
    </font>
    <font>
      <sz val="13"/>
      <color rgb="FF808080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Helvetica Neue"/>
      <family val="2"/>
    </font>
    <font>
      <sz val="12"/>
      <color rgb="FF808080"/>
      <name val="Arial"/>
      <family val="2"/>
    </font>
    <font>
      <sz val="10"/>
      <color rgb="FF808080"/>
      <name val="Arial"/>
      <family val="2"/>
    </font>
    <font>
      <sz val="10"/>
      <color theme="1"/>
      <name val="Calibri"/>
      <family val="2"/>
      <scheme val="minor"/>
    </font>
    <font>
      <sz val="10"/>
      <color rgb="FF008000"/>
      <name val="Glyphicons Halflings"/>
    </font>
    <font>
      <sz val="16"/>
      <color rgb="FF808080"/>
      <name val="Arial"/>
      <family val="2"/>
    </font>
    <font>
      <sz val="13"/>
      <color rgb="FF848F91"/>
      <name val="Arial"/>
      <family val="2"/>
    </font>
    <font>
      <sz val="13"/>
      <color rgb="FF111111"/>
      <name val="Arial"/>
      <family val="2"/>
    </font>
    <font>
      <sz val="11"/>
      <color rgb="FF000000"/>
      <name val="LabGrotesque"/>
    </font>
    <font>
      <sz val="11"/>
      <color rgb="FF808080"/>
      <name val="Arial"/>
      <family val="2"/>
    </font>
    <font>
      <sz val="12"/>
      <color rgb="FF000000"/>
      <name val="LabGrotesque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142">
    <xf numFmtId="0" fontId="0" fillId="0" borderId="0" xfId="0"/>
    <xf numFmtId="0" fontId="4" fillId="0" borderId="0" xfId="2"/>
    <xf numFmtId="0" fontId="3" fillId="0" borderId="0" xfId="0" applyFont="1"/>
    <xf numFmtId="0" fontId="2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0" fontId="5" fillId="0" borderId="1" xfId="0" applyNumberFormat="1" applyFont="1" applyBorder="1" applyAlignment="1">
      <alignment horizontal="center"/>
    </xf>
    <xf numFmtId="10" fontId="5" fillId="2" borderId="1" xfId="0" applyNumberFormat="1" applyFont="1" applyFill="1" applyBorder="1" applyAlignment="1">
      <alignment horizontal="center"/>
    </xf>
    <xf numFmtId="0" fontId="6" fillId="0" borderId="0" xfId="0" applyFont="1"/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5" fillId="0" borderId="8" xfId="0" applyFont="1" applyBorder="1"/>
    <xf numFmtId="0" fontId="5" fillId="0" borderId="8" xfId="0" applyFont="1" applyBorder="1" applyAlignment="1">
      <alignment horizontal="center"/>
    </xf>
    <xf numFmtId="0" fontId="0" fillId="0" borderId="0" xfId="0" applyAlignment="1">
      <alignment horizontal="left"/>
    </xf>
    <xf numFmtId="0" fontId="6" fillId="0" borderId="2" xfId="0" applyFont="1" applyBorder="1" applyAlignment="1">
      <alignment horizontal="left"/>
    </xf>
    <xf numFmtId="0" fontId="8" fillId="0" borderId="0" xfId="0" applyFont="1"/>
    <xf numFmtId="0" fontId="9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14" fontId="11" fillId="0" borderId="0" xfId="0" applyNumberFormat="1" applyFont="1"/>
    <xf numFmtId="0" fontId="11" fillId="0" borderId="0" xfId="0" applyFont="1"/>
    <xf numFmtId="10" fontId="0" fillId="0" borderId="0" xfId="1" applyNumberFormat="1" applyFont="1"/>
    <xf numFmtId="10" fontId="5" fillId="2" borderId="1" xfId="1" applyNumberFormat="1" applyFont="1" applyFill="1" applyBorder="1" applyAlignment="1">
      <alignment horizontal="center"/>
    </xf>
    <xf numFmtId="10" fontId="5" fillId="0" borderId="1" xfId="1" applyNumberFormat="1" applyFont="1" applyBorder="1" applyAlignment="1">
      <alignment horizontal="center"/>
    </xf>
    <xf numFmtId="0" fontId="5" fillId="0" borderId="14" xfId="0" applyFont="1" applyBorder="1"/>
    <xf numFmtId="14" fontId="5" fillId="0" borderId="3" xfId="0" applyNumberFormat="1" applyFont="1" applyBorder="1" applyAlignment="1">
      <alignment horizontal="center"/>
    </xf>
    <xf numFmtId="0" fontId="5" fillId="0" borderId="5" xfId="0" applyFont="1" applyBorder="1"/>
    <xf numFmtId="10" fontId="5" fillId="0" borderId="6" xfId="1" applyNumberFormat="1" applyFont="1" applyBorder="1" applyAlignment="1">
      <alignment horizontal="center"/>
    </xf>
    <xf numFmtId="0" fontId="5" fillId="0" borderId="7" xfId="0" applyFont="1" applyBorder="1"/>
    <xf numFmtId="10" fontId="5" fillId="0" borderId="8" xfId="1" applyNumberFormat="1" applyFont="1" applyBorder="1" applyAlignment="1">
      <alignment horizontal="center"/>
    </xf>
    <xf numFmtId="0" fontId="13" fillId="0" borderId="0" xfId="0" applyFont="1"/>
    <xf numFmtId="0" fontId="12" fillId="2" borderId="0" xfId="0" applyFont="1" applyFill="1"/>
    <xf numFmtId="0" fontId="12" fillId="2" borderId="0" xfId="0" applyFont="1" applyFill="1" applyAlignment="1">
      <alignment wrapText="1"/>
    </xf>
    <xf numFmtId="14" fontId="5" fillId="2" borderId="3" xfId="0" applyNumberFormat="1" applyFont="1" applyFill="1" applyBorder="1" applyAlignment="1">
      <alignment horizontal="center"/>
    </xf>
    <xf numFmtId="0" fontId="0" fillId="0" borderId="0" xfId="0" applyFont="1"/>
    <xf numFmtId="14" fontId="15" fillId="0" borderId="0" xfId="0" applyNumberFormat="1" applyFont="1"/>
    <xf numFmtId="0" fontId="15" fillId="0" borderId="0" xfId="0" applyFont="1"/>
    <xf numFmtId="0" fontId="14" fillId="0" borderId="0" xfId="0" applyFont="1"/>
    <xf numFmtId="4" fontId="15" fillId="0" borderId="0" xfId="0" applyNumberFormat="1" applyFont="1"/>
    <xf numFmtId="14" fontId="16" fillId="0" borderId="0" xfId="0" applyNumberFormat="1" applyFont="1"/>
    <xf numFmtId="4" fontId="16" fillId="0" borderId="0" xfId="0" applyNumberFormat="1" applyFont="1"/>
    <xf numFmtId="0" fontId="16" fillId="0" borderId="0" xfId="0" applyFont="1"/>
    <xf numFmtId="164" fontId="5" fillId="0" borderId="1" xfId="0" applyNumberFormat="1" applyFont="1" applyBorder="1"/>
    <xf numFmtId="10" fontId="5" fillId="0" borderId="1" xfId="1" applyNumberFormat="1" applyFont="1" applyBorder="1"/>
    <xf numFmtId="10" fontId="5" fillId="0" borderId="6" xfId="1" applyNumberFormat="1" applyFont="1" applyBorder="1"/>
    <xf numFmtId="4" fontId="5" fillId="0" borderId="8" xfId="0" applyNumberFormat="1" applyFont="1" applyBorder="1"/>
    <xf numFmtId="10" fontId="5" fillId="0" borderId="8" xfId="1" applyNumberFormat="1" applyFont="1" applyBorder="1"/>
    <xf numFmtId="10" fontId="5" fillId="0" borderId="9" xfId="1" applyNumberFormat="1" applyFont="1" applyBorder="1"/>
    <xf numFmtId="0" fontId="5" fillId="0" borderId="12" xfId="0" applyFont="1" applyBorder="1"/>
    <xf numFmtId="164" fontId="5" fillId="0" borderId="16" xfId="0" applyNumberFormat="1" applyFont="1" applyBorder="1"/>
    <xf numFmtId="0" fontId="18" fillId="0" borderId="0" xfId="0" applyFont="1"/>
    <xf numFmtId="14" fontId="0" fillId="0" borderId="0" xfId="0" applyNumberFormat="1"/>
    <xf numFmtId="14" fontId="5" fillId="0" borderId="3" xfId="0" applyNumberFormat="1" applyFont="1" applyFill="1" applyBorder="1" applyAlignment="1">
      <alignment horizontal="center"/>
    </xf>
    <xf numFmtId="10" fontId="5" fillId="0" borderId="1" xfId="1" applyNumberFormat="1" applyFont="1" applyFill="1" applyBorder="1" applyAlignment="1">
      <alignment horizontal="center"/>
    </xf>
    <xf numFmtId="10" fontId="5" fillId="0" borderId="8" xfId="1" applyNumberFormat="1" applyFont="1" applyFill="1" applyBorder="1" applyAlignment="1">
      <alignment horizontal="center"/>
    </xf>
    <xf numFmtId="14" fontId="19" fillId="0" borderId="0" xfId="0" applyNumberFormat="1" applyFont="1"/>
    <xf numFmtId="4" fontId="19" fillId="0" borderId="0" xfId="0" applyNumberFormat="1" applyFont="1"/>
    <xf numFmtId="0" fontId="19" fillId="0" borderId="0" xfId="0" applyFont="1"/>
    <xf numFmtId="14" fontId="0" fillId="0" borderId="0" xfId="0" applyNumberFormat="1" applyFont="1"/>
    <xf numFmtId="10" fontId="5" fillId="0" borderId="9" xfId="1" applyNumberFormat="1" applyFont="1" applyBorder="1" applyAlignment="1">
      <alignment horizontal="center"/>
    </xf>
    <xf numFmtId="10" fontId="18" fillId="0" borderId="0" xfId="0" applyNumberFormat="1" applyFont="1"/>
    <xf numFmtId="16" fontId="18" fillId="0" borderId="0" xfId="0" applyNumberFormat="1" applyFont="1"/>
    <xf numFmtId="14" fontId="20" fillId="0" borderId="0" xfId="0" applyNumberFormat="1" applyFont="1"/>
    <xf numFmtId="0" fontId="20" fillId="0" borderId="0" xfId="0" applyFont="1"/>
    <xf numFmtId="0" fontId="21" fillId="0" borderId="0" xfId="0" applyFont="1"/>
    <xf numFmtId="4" fontId="20" fillId="0" borderId="0" xfId="0" applyNumberFormat="1" applyFont="1"/>
    <xf numFmtId="0" fontId="22" fillId="0" borderId="0" xfId="0" applyFont="1"/>
    <xf numFmtId="14" fontId="23" fillId="0" borderId="0" xfId="0" applyNumberFormat="1" applyFont="1"/>
    <xf numFmtId="14" fontId="24" fillId="0" borderId="0" xfId="0" applyNumberFormat="1" applyFont="1"/>
    <xf numFmtId="0" fontId="25" fillId="0" borderId="0" xfId="0" applyFont="1"/>
    <xf numFmtId="4" fontId="25" fillId="0" borderId="0" xfId="0" applyNumberFormat="1" applyFont="1"/>
    <xf numFmtId="0" fontId="23" fillId="0" borderId="0" xfId="0" applyFont="1"/>
    <xf numFmtId="0" fontId="5" fillId="0" borderId="0" xfId="0" applyFont="1"/>
    <xf numFmtId="165" fontId="11" fillId="0" borderId="0" xfId="0" applyNumberFormat="1" applyFont="1"/>
    <xf numFmtId="166" fontId="11" fillId="0" borderId="0" xfId="0" applyNumberFormat="1" applyFont="1"/>
    <xf numFmtId="44" fontId="0" fillId="0" borderId="0" xfId="3" applyFont="1"/>
    <xf numFmtId="2" fontId="0" fillId="0" borderId="0" xfId="0" applyNumberFormat="1"/>
    <xf numFmtId="44" fontId="14" fillId="0" borderId="0" xfId="3" applyFont="1"/>
    <xf numFmtId="44" fontId="16" fillId="0" borderId="0" xfId="3" applyFont="1"/>
    <xf numFmtId="14" fontId="7" fillId="0" borderId="3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10" fontId="5" fillId="3" borderId="1" xfId="0" applyNumberFormat="1" applyFont="1" applyFill="1" applyBorder="1" applyAlignment="1">
      <alignment horizontal="center"/>
    </xf>
    <xf numFmtId="1" fontId="0" fillId="0" borderId="0" xfId="0" applyNumberFormat="1"/>
    <xf numFmtId="1" fontId="5" fillId="0" borderId="1" xfId="0" applyNumberFormat="1" applyFont="1" applyBorder="1" applyAlignment="1">
      <alignment horizontal="center"/>
    </xf>
    <xf numFmtId="1" fontId="5" fillId="0" borderId="8" xfId="0" applyNumberFormat="1" applyFont="1" applyBorder="1" applyAlignment="1">
      <alignment horizontal="center"/>
    </xf>
    <xf numFmtId="10" fontId="5" fillId="3" borderId="1" xfId="1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7" fillId="3" borderId="20" xfId="0" applyFont="1" applyFill="1" applyBorder="1" applyAlignment="1">
      <alignment horizontal="center"/>
    </xf>
    <xf numFmtId="0" fontId="7" fillId="3" borderId="20" xfId="0" applyFont="1" applyFill="1" applyBorder="1"/>
    <xf numFmtId="16" fontId="7" fillId="0" borderId="3" xfId="0" applyNumberFormat="1" applyFont="1" applyBorder="1" applyAlignment="1">
      <alignment horizontal="center"/>
    </xf>
    <xf numFmtId="167" fontId="7" fillId="0" borderId="3" xfId="0" applyNumberFormat="1" applyFont="1" applyBorder="1" applyAlignment="1">
      <alignment horizontal="center"/>
    </xf>
    <xf numFmtId="10" fontId="5" fillId="0" borderId="3" xfId="1" applyNumberFormat="1" applyFont="1" applyBorder="1" applyAlignment="1">
      <alignment horizontal="center"/>
    </xf>
    <xf numFmtId="10" fontId="5" fillId="0" borderId="3" xfId="1" applyNumberFormat="1" applyFont="1" applyFill="1" applyBorder="1" applyAlignment="1">
      <alignment horizontal="center"/>
    </xf>
    <xf numFmtId="0" fontId="26" fillId="0" borderId="0" xfId="0" applyFont="1"/>
    <xf numFmtId="14" fontId="27" fillId="0" borderId="0" xfId="0" applyNumberFormat="1" applyFont="1"/>
    <xf numFmtId="4" fontId="27" fillId="0" borderId="0" xfId="0" applyNumberFormat="1" applyFont="1"/>
    <xf numFmtId="0" fontId="27" fillId="0" borderId="0" xfId="0" applyFont="1"/>
    <xf numFmtId="14" fontId="5" fillId="2" borderId="21" xfId="0" applyNumberFormat="1" applyFont="1" applyFill="1" applyBorder="1" applyAlignment="1">
      <alignment horizontal="center"/>
    </xf>
    <xf numFmtId="44" fontId="23" fillId="0" borderId="0" xfId="3" applyFont="1"/>
    <xf numFmtId="14" fontId="5" fillId="2" borderId="4" xfId="0" applyNumberFormat="1" applyFont="1" applyFill="1" applyBorder="1" applyAlignment="1">
      <alignment horizontal="center"/>
    </xf>
    <xf numFmtId="10" fontId="5" fillId="2" borderId="6" xfId="1" applyNumberFormat="1" applyFont="1" applyFill="1" applyBorder="1" applyAlignment="1">
      <alignment horizontal="center"/>
    </xf>
    <xf numFmtId="10" fontId="5" fillId="2" borderId="8" xfId="1" applyNumberFormat="1" applyFont="1" applyFill="1" applyBorder="1" applyAlignment="1">
      <alignment horizontal="center"/>
    </xf>
    <xf numFmtId="10" fontId="5" fillId="2" borderId="3" xfId="1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3" fontId="18" fillId="0" borderId="0" xfId="0" applyNumberFormat="1" applyFont="1"/>
    <xf numFmtId="4" fontId="18" fillId="0" borderId="0" xfId="0" applyNumberFormat="1" applyFont="1"/>
    <xf numFmtId="14" fontId="5" fillId="4" borderId="3" xfId="0" applyNumberFormat="1" applyFont="1" applyFill="1" applyBorder="1" applyAlignment="1">
      <alignment horizontal="center"/>
    </xf>
    <xf numFmtId="10" fontId="5" fillId="4" borderId="1" xfId="1" applyNumberFormat="1" applyFont="1" applyFill="1" applyBorder="1" applyAlignment="1">
      <alignment horizontal="center"/>
    </xf>
    <xf numFmtId="10" fontId="17" fillId="0" borderId="10" xfId="1" applyNumberFormat="1" applyFont="1" applyBorder="1" applyAlignment="1">
      <alignment horizontal="center"/>
    </xf>
    <xf numFmtId="10" fontId="17" fillId="0" borderId="15" xfId="1" applyNumberFormat="1" applyFont="1" applyBorder="1" applyAlignment="1">
      <alignment horizontal="center"/>
    </xf>
    <xf numFmtId="10" fontId="17" fillId="0" borderId="11" xfId="1" applyNumberFormat="1" applyFont="1" applyBorder="1" applyAlignment="1">
      <alignment horizontal="center"/>
    </xf>
    <xf numFmtId="0" fontId="5" fillId="0" borderId="22" xfId="0" applyFont="1" applyBorder="1"/>
    <xf numFmtId="10" fontId="5" fillId="2" borderId="16" xfId="1" applyNumberFormat="1" applyFont="1" applyFill="1" applyBorder="1" applyAlignment="1">
      <alignment horizontal="center"/>
    </xf>
    <xf numFmtId="10" fontId="5" fillId="4" borderId="16" xfId="1" applyNumberFormat="1" applyFont="1" applyFill="1" applyBorder="1" applyAlignment="1">
      <alignment horizontal="center"/>
    </xf>
    <xf numFmtId="10" fontId="5" fillId="0" borderId="16" xfId="1" applyNumberFormat="1" applyFont="1" applyFill="1" applyBorder="1" applyAlignment="1">
      <alignment horizontal="center"/>
    </xf>
    <xf numFmtId="10" fontId="5" fillId="0" borderId="16" xfId="1" applyNumberFormat="1" applyFont="1" applyBorder="1" applyAlignment="1">
      <alignment horizontal="center"/>
    </xf>
    <xf numFmtId="10" fontId="5" fillId="2" borderId="23" xfId="1" applyNumberFormat="1" applyFont="1" applyFill="1" applyBorder="1" applyAlignment="1">
      <alignment horizontal="center"/>
    </xf>
    <xf numFmtId="14" fontId="5" fillId="0" borderId="17" xfId="0" applyNumberFormat="1" applyFont="1" applyFill="1" applyBorder="1" applyAlignment="1">
      <alignment horizontal="center"/>
    </xf>
    <xf numFmtId="10" fontId="5" fillId="0" borderId="1" xfId="0" applyNumberFormat="1" applyFont="1" applyFill="1" applyBorder="1" applyAlignment="1">
      <alignment horizontal="center"/>
    </xf>
    <xf numFmtId="0" fontId="28" fillId="0" borderId="0" xfId="0" applyFont="1"/>
  </cellXfs>
  <cellStyles count="4">
    <cellStyle name="Currency" xfId="3" builtinId="4"/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worksheet" Target="worksheets/sheet10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3.xml"/><Relationship Id="rId12" Type="http://schemas.openxmlformats.org/officeDocument/2006/relationships/worksheet" Target="worksheets/sheet9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worksheet" Target="worksheets/sheet8.xml"/><Relationship Id="rId5" Type="http://schemas.openxmlformats.org/officeDocument/2006/relationships/chartsheet" Target="chartsheets/sheet2.xml"/><Relationship Id="rId15" Type="http://schemas.openxmlformats.org/officeDocument/2006/relationships/styles" Target="styles.xml"/><Relationship Id="rId10" Type="http://schemas.openxmlformats.org/officeDocument/2006/relationships/worksheet" Target="worksheets/sheet7.xml"/><Relationship Id="rId4" Type="http://schemas.openxmlformats.org/officeDocument/2006/relationships/chartsheet" Target="chartsheets/sheet1.xml"/><Relationship Id="rId9" Type="http://schemas.openxmlformats.org/officeDocument/2006/relationships/worksheet" Target="worksheets/sheet6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Commodity Prices: February 14, 2020 to May</a:t>
            </a:r>
            <a:r>
              <a:rPr lang="en-US" i="1" baseline="0"/>
              <a:t> 1</a:t>
            </a:r>
            <a:r>
              <a:rPr lang="en-US" i="1"/>
              <a:t>,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Commodities!$B$1</c:f>
              <c:strCache>
                <c:ptCount val="1"/>
                <c:pt idx="0">
                  <c:v>Brent Oil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Pt>
            <c:idx val="45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0-C8D3-194B-8690-CCE55B815A48}"/>
              </c:ext>
            </c:extLst>
          </c:dPt>
          <c:cat>
            <c:numRef>
              <c:f>Commodities!$A$2:$A$55</c:f>
              <c:numCache>
                <c:formatCode>m/d/yy</c:formatCode>
                <c:ptCount val="54"/>
                <c:pt idx="0">
                  <c:v>43875</c:v>
                </c:pt>
                <c:pt idx="1">
                  <c:v>43879</c:v>
                </c:pt>
                <c:pt idx="2">
                  <c:v>43880</c:v>
                </c:pt>
                <c:pt idx="3">
                  <c:v>43881</c:v>
                </c:pt>
                <c:pt idx="4">
                  <c:v>43882</c:v>
                </c:pt>
                <c:pt idx="5">
                  <c:v>43885</c:v>
                </c:pt>
                <c:pt idx="6">
                  <c:v>43886</c:v>
                </c:pt>
                <c:pt idx="7">
                  <c:v>43887</c:v>
                </c:pt>
                <c:pt idx="8">
                  <c:v>43888</c:v>
                </c:pt>
                <c:pt idx="9">
                  <c:v>43889</c:v>
                </c:pt>
                <c:pt idx="10">
                  <c:v>43892</c:v>
                </c:pt>
                <c:pt idx="11">
                  <c:v>43893</c:v>
                </c:pt>
                <c:pt idx="12">
                  <c:v>43894</c:v>
                </c:pt>
                <c:pt idx="13">
                  <c:v>43895</c:v>
                </c:pt>
                <c:pt idx="14">
                  <c:v>43896</c:v>
                </c:pt>
                <c:pt idx="15">
                  <c:v>43899</c:v>
                </c:pt>
                <c:pt idx="16">
                  <c:v>43900</c:v>
                </c:pt>
                <c:pt idx="17">
                  <c:v>43901</c:v>
                </c:pt>
                <c:pt idx="18">
                  <c:v>43902</c:v>
                </c:pt>
                <c:pt idx="19">
                  <c:v>43903</c:v>
                </c:pt>
                <c:pt idx="20">
                  <c:v>43906</c:v>
                </c:pt>
                <c:pt idx="21">
                  <c:v>43907</c:v>
                </c:pt>
                <c:pt idx="22">
                  <c:v>43908</c:v>
                </c:pt>
                <c:pt idx="23">
                  <c:v>43909</c:v>
                </c:pt>
                <c:pt idx="24">
                  <c:v>43910</c:v>
                </c:pt>
                <c:pt idx="25">
                  <c:v>43913</c:v>
                </c:pt>
                <c:pt idx="26">
                  <c:v>43914</c:v>
                </c:pt>
                <c:pt idx="27">
                  <c:v>43915</c:v>
                </c:pt>
                <c:pt idx="28">
                  <c:v>43916</c:v>
                </c:pt>
                <c:pt idx="29">
                  <c:v>43917</c:v>
                </c:pt>
                <c:pt idx="30">
                  <c:v>43920</c:v>
                </c:pt>
                <c:pt idx="31">
                  <c:v>43921</c:v>
                </c:pt>
                <c:pt idx="32">
                  <c:v>43922</c:v>
                </c:pt>
                <c:pt idx="33">
                  <c:v>43923</c:v>
                </c:pt>
                <c:pt idx="34">
                  <c:v>43924</c:v>
                </c:pt>
                <c:pt idx="35">
                  <c:v>43927</c:v>
                </c:pt>
                <c:pt idx="36">
                  <c:v>43928</c:v>
                </c:pt>
                <c:pt idx="37">
                  <c:v>43929</c:v>
                </c:pt>
                <c:pt idx="38">
                  <c:v>43930</c:v>
                </c:pt>
                <c:pt idx="39">
                  <c:v>43934</c:v>
                </c:pt>
                <c:pt idx="40">
                  <c:v>43935</c:v>
                </c:pt>
                <c:pt idx="41">
                  <c:v>43936</c:v>
                </c:pt>
                <c:pt idx="42">
                  <c:v>43937</c:v>
                </c:pt>
                <c:pt idx="43">
                  <c:v>43938</c:v>
                </c:pt>
                <c:pt idx="44">
                  <c:v>43941</c:v>
                </c:pt>
                <c:pt idx="45">
                  <c:v>43942</c:v>
                </c:pt>
                <c:pt idx="46">
                  <c:v>43943</c:v>
                </c:pt>
                <c:pt idx="47">
                  <c:v>43944</c:v>
                </c:pt>
                <c:pt idx="48">
                  <c:v>43945</c:v>
                </c:pt>
                <c:pt idx="49">
                  <c:v>43948</c:v>
                </c:pt>
                <c:pt idx="50">
                  <c:v>43949</c:v>
                </c:pt>
                <c:pt idx="51">
                  <c:v>43950</c:v>
                </c:pt>
                <c:pt idx="52">
                  <c:v>43951</c:v>
                </c:pt>
                <c:pt idx="53">
                  <c:v>43952</c:v>
                </c:pt>
              </c:numCache>
            </c:numRef>
          </c:cat>
          <c:val>
            <c:numRef>
              <c:f>Commodities!$B$2:$B$55</c:f>
              <c:numCache>
                <c:formatCode>General</c:formatCode>
                <c:ptCount val="54"/>
                <c:pt idx="0">
                  <c:v>57.32</c:v>
                </c:pt>
                <c:pt idx="1">
                  <c:v>57.75</c:v>
                </c:pt>
                <c:pt idx="2">
                  <c:v>59.12</c:v>
                </c:pt>
                <c:pt idx="3">
                  <c:v>59.31</c:v>
                </c:pt>
                <c:pt idx="4">
                  <c:v>58.5</c:v>
                </c:pt>
                <c:pt idx="5">
                  <c:v>56.3</c:v>
                </c:pt>
                <c:pt idx="6">
                  <c:v>54.95</c:v>
                </c:pt>
                <c:pt idx="7">
                  <c:v>53.43</c:v>
                </c:pt>
                <c:pt idx="8">
                  <c:v>52.18</c:v>
                </c:pt>
                <c:pt idx="9">
                  <c:v>50.52</c:v>
                </c:pt>
                <c:pt idx="10">
                  <c:v>51.9</c:v>
                </c:pt>
                <c:pt idx="11">
                  <c:v>51.86</c:v>
                </c:pt>
                <c:pt idx="12">
                  <c:v>51.13</c:v>
                </c:pt>
                <c:pt idx="13">
                  <c:v>49.99</c:v>
                </c:pt>
                <c:pt idx="14">
                  <c:v>45.27</c:v>
                </c:pt>
                <c:pt idx="15">
                  <c:v>34.36</c:v>
                </c:pt>
                <c:pt idx="16">
                  <c:v>37.22</c:v>
                </c:pt>
                <c:pt idx="17">
                  <c:v>35.79</c:v>
                </c:pt>
                <c:pt idx="18">
                  <c:v>33.22</c:v>
                </c:pt>
                <c:pt idx="19">
                  <c:v>33.85</c:v>
                </c:pt>
                <c:pt idx="20">
                  <c:v>30.05</c:v>
                </c:pt>
                <c:pt idx="21">
                  <c:v>28.73</c:v>
                </c:pt>
                <c:pt idx="22">
                  <c:v>24.88</c:v>
                </c:pt>
                <c:pt idx="23">
                  <c:v>28.47</c:v>
                </c:pt>
                <c:pt idx="24">
                  <c:v>26.98</c:v>
                </c:pt>
                <c:pt idx="25">
                  <c:v>27.03</c:v>
                </c:pt>
                <c:pt idx="26">
                  <c:v>27.15</c:v>
                </c:pt>
                <c:pt idx="27">
                  <c:v>27.39</c:v>
                </c:pt>
                <c:pt idx="28">
                  <c:v>26.34</c:v>
                </c:pt>
                <c:pt idx="29">
                  <c:v>24.93</c:v>
                </c:pt>
                <c:pt idx="30">
                  <c:v>22.76</c:v>
                </c:pt>
                <c:pt idx="31">
                  <c:v>22.74</c:v>
                </c:pt>
                <c:pt idx="32">
                  <c:v>24.74</c:v>
                </c:pt>
                <c:pt idx="33">
                  <c:v>29.94</c:v>
                </c:pt>
                <c:pt idx="34">
                  <c:v>34.11</c:v>
                </c:pt>
                <c:pt idx="35">
                  <c:v>33.049999999999997</c:v>
                </c:pt>
                <c:pt idx="36">
                  <c:v>31.87</c:v>
                </c:pt>
                <c:pt idx="37">
                  <c:v>32.840000000000003</c:v>
                </c:pt>
                <c:pt idx="38">
                  <c:v>31.48</c:v>
                </c:pt>
                <c:pt idx="39">
                  <c:v>31.74</c:v>
                </c:pt>
                <c:pt idx="40">
                  <c:v>29.6</c:v>
                </c:pt>
                <c:pt idx="41">
                  <c:v>27.69</c:v>
                </c:pt>
                <c:pt idx="42">
                  <c:v>27.82</c:v>
                </c:pt>
                <c:pt idx="43">
                  <c:v>28.08</c:v>
                </c:pt>
                <c:pt idx="44">
                  <c:v>25.57</c:v>
                </c:pt>
                <c:pt idx="45">
                  <c:v>19.329999999999998</c:v>
                </c:pt>
                <c:pt idx="46">
                  <c:v>20.37</c:v>
                </c:pt>
                <c:pt idx="47">
                  <c:v>21.33</c:v>
                </c:pt>
                <c:pt idx="48">
                  <c:v>21.44</c:v>
                </c:pt>
                <c:pt idx="49">
                  <c:v>19.989999999999998</c:v>
                </c:pt>
                <c:pt idx="50">
                  <c:v>20.46</c:v>
                </c:pt>
                <c:pt idx="51">
                  <c:v>22.54</c:v>
                </c:pt>
                <c:pt idx="52">
                  <c:v>25.27</c:v>
                </c:pt>
                <c:pt idx="53">
                  <c:v>26.44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7B-AC43-BC86-72B1C30035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6262656"/>
        <c:axId val="1406323264"/>
      </c:lineChart>
      <c:lineChart>
        <c:grouping val="standard"/>
        <c:varyColors val="0"/>
        <c:ser>
          <c:idx val="1"/>
          <c:order val="1"/>
          <c:tx>
            <c:strRef>
              <c:f>Commodities!$D$1</c:f>
              <c:strCache>
                <c:ptCount val="1"/>
                <c:pt idx="0">
                  <c:v>Copper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Commodities!$A$2:$A$55</c:f>
              <c:numCache>
                <c:formatCode>m/d/yy</c:formatCode>
                <c:ptCount val="54"/>
                <c:pt idx="0">
                  <c:v>43875</c:v>
                </c:pt>
                <c:pt idx="1">
                  <c:v>43879</c:v>
                </c:pt>
                <c:pt idx="2">
                  <c:v>43880</c:v>
                </c:pt>
                <c:pt idx="3">
                  <c:v>43881</c:v>
                </c:pt>
                <c:pt idx="4">
                  <c:v>43882</c:v>
                </c:pt>
                <c:pt idx="5">
                  <c:v>43885</c:v>
                </c:pt>
                <c:pt idx="6">
                  <c:v>43886</c:v>
                </c:pt>
                <c:pt idx="7">
                  <c:v>43887</c:v>
                </c:pt>
                <c:pt idx="8">
                  <c:v>43888</c:v>
                </c:pt>
                <c:pt idx="9">
                  <c:v>43889</c:v>
                </c:pt>
                <c:pt idx="10">
                  <c:v>43892</c:v>
                </c:pt>
                <c:pt idx="11">
                  <c:v>43893</c:v>
                </c:pt>
                <c:pt idx="12">
                  <c:v>43894</c:v>
                </c:pt>
                <c:pt idx="13">
                  <c:v>43895</c:v>
                </c:pt>
                <c:pt idx="14">
                  <c:v>43896</c:v>
                </c:pt>
                <c:pt idx="15">
                  <c:v>43899</c:v>
                </c:pt>
                <c:pt idx="16">
                  <c:v>43900</c:v>
                </c:pt>
                <c:pt idx="17">
                  <c:v>43901</c:v>
                </c:pt>
                <c:pt idx="18">
                  <c:v>43902</c:v>
                </c:pt>
                <c:pt idx="19">
                  <c:v>43903</c:v>
                </c:pt>
                <c:pt idx="20">
                  <c:v>43906</c:v>
                </c:pt>
                <c:pt idx="21">
                  <c:v>43907</c:v>
                </c:pt>
                <c:pt idx="22">
                  <c:v>43908</c:v>
                </c:pt>
                <c:pt idx="23">
                  <c:v>43909</c:v>
                </c:pt>
                <c:pt idx="24">
                  <c:v>43910</c:v>
                </c:pt>
                <c:pt idx="25">
                  <c:v>43913</c:v>
                </c:pt>
                <c:pt idx="26">
                  <c:v>43914</c:v>
                </c:pt>
                <c:pt idx="27">
                  <c:v>43915</c:v>
                </c:pt>
                <c:pt idx="28">
                  <c:v>43916</c:v>
                </c:pt>
                <c:pt idx="29">
                  <c:v>43917</c:v>
                </c:pt>
                <c:pt idx="30">
                  <c:v>43920</c:v>
                </c:pt>
                <c:pt idx="31">
                  <c:v>43921</c:v>
                </c:pt>
                <c:pt idx="32">
                  <c:v>43922</c:v>
                </c:pt>
                <c:pt idx="33">
                  <c:v>43923</c:v>
                </c:pt>
                <c:pt idx="34">
                  <c:v>43924</c:v>
                </c:pt>
                <c:pt idx="35">
                  <c:v>43927</c:v>
                </c:pt>
                <c:pt idx="36">
                  <c:v>43928</c:v>
                </c:pt>
                <c:pt idx="37">
                  <c:v>43929</c:v>
                </c:pt>
                <c:pt idx="38">
                  <c:v>43930</c:v>
                </c:pt>
                <c:pt idx="39">
                  <c:v>43934</c:v>
                </c:pt>
                <c:pt idx="40">
                  <c:v>43935</c:v>
                </c:pt>
                <c:pt idx="41">
                  <c:v>43936</c:v>
                </c:pt>
                <c:pt idx="42">
                  <c:v>43937</c:v>
                </c:pt>
                <c:pt idx="43">
                  <c:v>43938</c:v>
                </c:pt>
                <c:pt idx="44">
                  <c:v>43941</c:v>
                </c:pt>
                <c:pt idx="45">
                  <c:v>43942</c:v>
                </c:pt>
                <c:pt idx="46">
                  <c:v>43943</c:v>
                </c:pt>
                <c:pt idx="47">
                  <c:v>43944</c:v>
                </c:pt>
                <c:pt idx="48">
                  <c:v>43945</c:v>
                </c:pt>
                <c:pt idx="49">
                  <c:v>43948</c:v>
                </c:pt>
                <c:pt idx="50">
                  <c:v>43949</c:v>
                </c:pt>
                <c:pt idx="51">
                  <c:v>43950</c:v>
                </c:pt>
                <c:pt idx="52">
                  <c:v>43951</c:v>
                </c:pt>
                <c:pt idx="53">
                  <c:v>43952</c:v>
                </c:pt>
              </c:numCache>
            </c:numRef>
          </c:cat>
          <c:val>
            <c:numRef>
              <c:f>Commodities!$D$2:$D$55</c:f>
              <c:numCache>
                <c:formatCode>#,##0.00</c:formatCode>
                <c:ptCount val="54"/>
                <c:pt idx="0">
                  <c:v>5736.15</c:v>
                </c:pt>
                <c:pt idx="1">
                  <c:v>5727.35</c:v>
                </c:pt>
                <c:pt idx="2">
                  <c:v>5755</c:v>
                </c:pt>
                <c:pt idx="3">
                  <c:v>5729</c:v>
                </c:pt>
                <c:pt idx="4">
                  <c:v>5701.5</c:v>
                </c:pt>
                <c:pt idx="5">
                  <c:v>5657.35</c:v>
                </c:pt>
                <c:pt idx="6">
                  <c:v>5662.75</c:v>
                </c:pt>
                <c:pt idx="7">
                  <c:v>5613.75</c:v>
                </c:pt>
                <c:pt idx="8">
                  <c:v>5617.9</c:v>
                </c:pt>
                <c:pt idx="9">
                  <c:v>5572</c:v>
                </c:pt>
                <c:pt idx="10">
                  <c:v>5639.5</c:v>
                </c:pt>
                <c:pt idx="11">
                  <c:v>5667.5</c:v>
                </c:pt>
                <c:pt idx="12">
                  <c:v>5694.35</c:v>
                </c:pt>
                <c:pt idx="13">
                  <c:v>5667.25</c:v>
                </c:pt>
                <c:pt idx="14">
                  <c:v>5623.5</c:v>
                </c:pt>
                <c:pt idx="15">
                  <c:v>5482.85</c:v>
                </c:pt>
                <c:pt idx="16">
                  <c:v>5521.95</c:v>
                </c:pt>
                <c:pt idx="17">
                  <c:v>5551.65</c:v>
                </c:pt>
                <c:pt idx="18">
                  <c:v>5386.25</c:v>
                </c:pt>
                <c:pt idx="19">
                  <c:v>5530.1</c:v>
                </c:pt>
                <c:pt idx="20">
                  <c:v>5265.75</c:v>
                </c:pt>
                <c:pt idx="21">
                  <c:v>5203.8500000000004</c:v>
                </c:pt>
                <c:pt idx="22">
                  <c:v>4860.3500000000004</c:v>
                </c:pt>
                <c:pt idx="23">
                  <c:v>4684.8500000000004</c:v>
                </c:pt>
                <c:pt idx="24">
                  <c:v>4854.8500000000004</c:v>
                </c:pt>
                <c:pt idx="25">
                  <c:v>4617.5</c:v>
                </c:pt>
                <c:pt idx="26">
                  <c:v>4789.5</c:v>
                </c:pt>
                <c:pt idx="27">
                  <c:v>4754</c:v>
                </c:pt>
                <c:pt idx="28">
                  <c:v>4775.3</c:v>
                </c:pt>
                <c:pt idx="29">
                  <c:v>4774.2</c:v>
                </c:pt>
                <c:pt idx="30">
                  <c:v>4763</c:v>
                </c:pt>
                <c:pt idx="31">
                  <c:v>4796.8500000000004</c:v>
                </c:pt>
                <c:pt idx="32">
                  <c:v>4771.8500000000004</c:v>
                </c:pt>
                <c:pt idx="33">
                  <c:v>4821.5</c:v>
                </c:pt>
                <c:pt idx="34">
                  <c:v>4863.5</c:v>
                </c:pt>
                <c:pt idx="35">
                  <c:v>4867</c:v>
                </c:pt>
                <c:pt idx="36">
                  <c:v>5067.5</c:v>
                </c:pt>
                <c:pt idx="37">
                  <c:v>4976</c:v>
                </c:pt>
                <c:pt idx="38">
                  <c:v>4963.5</c:v>
                </c:pt>
                <c:pt idx="39">
                  <c:v>4963.5</c:v>
                </c:pt>
                <c:pt idx="40">
                  <c:v>5119</c:v>
                </c:pt>
                <c:pt idx="41">
                  <c:v>5039.3</c:v>
                </c:pt>
                <c:pt idx="42">
                  <c:v>5098.5</c:v>
                </c:pt>
                <c:pt idx="43">
                  <c:v>5175.5</c:v>
                </c:pt>
                <c:pt idx="44">
                  <c:v>5169.5</c:v>
                </c:pt>
                <c:pt idx="45">
                  <c:v>4994.5</c:v>
                </c:pt>
                <c:pt idx="46">
                  <c:v>5033.8500000000004</c:v>
                </c:pt>
                <c:pt idx="47">
                  <c:v>5120.3500000000004</c:v>
                </c:pt>
                <c:pt idx="48">
                  <c:v>5118.1499999999996</c:v>
                </c:pt>
                <c:pt idx="49">
                  <c:v>5165.5</c:v>
                </c:pt>
                <c:pt idx="50">
                  <c:v>5169.3</c:v>
                </c:pt>
                <c:pt idx="51">
                  <c:v>5183.8500000000004</c:v>
                </c:pt>
                <c:pt idx="52">
                  <c:v>5230.8</c:v>
                </c:pt>
                <c:pt idx="53">
                  <c:v>5061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D7B-AC43-BC86-72B1C30035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6005264"/>
        <c:axId val="1404437552"/>
      </c:lineChart>
      <c:dateAx>
        <c:axId val="1406262656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6323264"/>
        <c:crosses val="autoZero"/>
        <c:auto val="1"/>
        <c:lblOffset val="100"/>
        <c:baseTimeUnit val="days"/>
      </c:dateAx>
      <c:valAx>
        <c:axId val="1406323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of oil (per barrel)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6262656"/>
        <c:crosses val="autoZero"/>
        <c:crossBetween val="between"/>
      </c:valAx>
      <c:valAx>
        <c:axId val="140443755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of copper (per tonne)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6005264"/>
        <c:crosses val="max"/>
        <c:crossBetween val="between"/>
      </c:valAx>
      <c:dateAx>
        <c:axId val="1396005264"/>
        <c:scaling>
          <c:orientation val="minMax"/>
        </c:scaling>
        <c:delete val="1"/>
        <c:axPos val="b"/>
        <c:numFmt formatCode="m/d/yy" sourceLinked="1"/>
        <c:majorTickMark val="out"/>
        <c:minorTickMark val="none"/>
        <c:tickLblPos val="nextTo"/>
        <c:crossAx val="1404437552"/>
        <c:crosses val="autoZero"/>
        <c:auto val="1"/>
        <c:lblOffset val="100"/>
        <c:baseTimeUnit val="days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1" baseline="0">
                <a:effectLst/>
              </a:rPr>
              <a:t>Commodity Prices: February 14, 2020 to June 1, 2020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Commodities!$B$1</c:f>
              <c:strCache>
                <c:ptCount val="1"/>
                <c:pt idx="0">
                  <c:v>Brent Oil</c:v>
                </c:pt>
              </c:strCache>
            </c:strRef>
          </c:tx>
          <c:spPr>
            <a:ln w="508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Commodities!$A$2:$A$73</c:f>
              <c:numCache>
                <c:formatCode>m/d/yy</c:formatCode>
                <c:ptCount val="72"/>
                <c:pt idx="0">
                  <c:v>43875</c:v>
                </c:pt>
                <c:pt idx="1">
                  <c:v>43879</c:v>
                </c:pt>
                <c:pt idx="2">
                  <c:v>43880</c:v>
                </c:pt>
                <c:pt idx="3">
                  <c:v>43881</c:v>
                </c:pt>
                <c:pt idx="4">
                  <c:v>43882</c:v>
                </c:pt>
                <c:pt idx="5">
                  <c:v>43885</c:v>
                </c:pt>
                <c:pt idx="6">
                  <c:v>43886</c:v>
                </c:pt>
                <c:pt idx="7">
                  <c:v>43887</c:v>
                </c:pt>
                <c:pt idx="8">
                  <c:v>43888</c:v>
                </c:pt>
                <c:pt idx="9">
                  <c:v>43889</c:v>
                </c:pt>
                <c:pt idx="10">
                  <c:v>43892</c:v>
                </c:pt>
                <c:pt idx="11">
                  <c:v>43893</c:v>
                </c:pt>
                <c:pt idx="12">
                  <c:v>43894</c:v>
                </c:pt>
                <c:pt idx="13">
                  <c:v>43895</c:v>
                </c:pt>
                <c:pt idx="14">
                  <c:v>43896</c:v>
                </c:pt>
                <c:pt idx="15">
                  <c:v>43899</c:v>
                </c:pt>
                <c:pt idx="16">
                  <c:v>43900</c:v>
                </c:pt>
                <c:pt idx="17">
                  <c:v>43901</c:v>
                </c:pt>
                <c:pt idx="18">
                  <c:v>43902</c:v>
                </c:pt>
                <c:pt idx="19">
                  <c:v>43903</c:v>
                </c:pt>
                <c:pt idx="20">
                  <c:v>43906</c:v>
                </c:pt>
                <c:pt idx="21">
                  <c:v>43907</c:v>
                </c:pt>
                <c:pt idx="22">
                  <c:v>43908</c:v>
                </c:pt>
                <c:pt idx="23">
                  <c:v>43909</c:v>
                </c:pt>
                <c:pt idx="24">
                  <c:v>43910</c:v>
                </c:pt>
                <c:pt idx="25">
                  <c:v>43913</c:v>
                </c:pt>
                <c:pt idx="26">
                  <c:v>43914</c:v>
                </c:pt>
                <c:pt idx="27">
                  <c:v>43915</c:v>
                </c:pt>
                <c:pt idx="28">
                  <c:v>43916</c:v>
                </c:pt>
                <c:pt idx="29">
                  <c:v>43917</c:v>
                </c:pt>
                <c:pt idx="30">
                  <c:v>43920</c:v>
                </c:pt>
                <c:pt idx="31">
                  <c:v>43921</c:v>
                </c:pt>
                <c:pt idx="32">
                  <c:v>43922</c:v>
                </c:pt>
                <c:pt idx="33">
                  <c:v>43923</c:v>
                </c:pt>
                <c:pt idx="34">
                  <c:v>43924</c:v>
                </c:pt>
                <c:pt idx="35">
                  <c:v>43927</c:v>
                </c:pt>
                <c:pt idx="36">
                  <c:v>43928</c:v>
                </c:pt>
                <c:pt idx="37">
                  <c:v>43929</c:v>
                </c:pt>
                <c:pt idx="38">
                  <c:v>43930</c:v>
                </c:pt>
                <c:pt idx="39">
                  <c:v>43934</c:v>
                </c:pt>
                <c:pt idx="40">
                  <c:v>43935</c:v>
                </c:pt>
                <c:pt idx="41">
                  <c:v>43936</c:v>
                </c:pt>
                <c:pt idx="42">
                  <c:v>43937</c:v>
                </c:pt>
                <c:pt idx="43">
                  <c:v>43938</c:v>
                </c:pt>
                <c:pt idx="44">
                  <c:v>43941</c:v>
                </c:pt>
                <c:pt idx="45">
                  <c:v>43942</c:v>
                </c:pt>
                <c:pt idx="46">
                  <c:v>43943</c:v>
                </c:pt>
                <c:pt idx="47">
                  <c:v>43944</c:v>
                </c:pt>
                <c:pt idx="48">
                  <c:v>43945</c:v>
                </c:pt>
                <c:pt idx="49">
                  <c:v>43948</c:v>
                </c:pt>
                <c:pt idx="50">
                  <c:v>43949</c:v>
                </c:pt>
                <c:pt idx="51">
                  <c:v>43950</c:v>
                </c:pt>
                <c:pt idx="52">
                  <c:v>43951</c:v>
                </c:pt>
                <c:pt idx="53">
                  <c:v>43952</c:v>
                </c:pt>
                <c:pt idx="54">
                  <c:v>43956</c:v>
                </c:pt>
                <c:pt idx="55">
                  <c:v>43957</c:v>
                </c:pt>
                <c:pt idx="56">
                  <c:v>43958</c:v>
                </c:pt>
                <c:pt idx="57">
                  <c:v>43959</c:v>
                </c:pt>
                <c:pt idx="58">
                  <c:v>43962</c:v>
                </c:pt>
                <c:pt idx="59">
                  <c:v>43963</c:v>
                </c:pt>
                <c:pt idx="60">
                  <c:v>43964</c:v>
                </c:pt>
                <c:pt idx="61">
                  <c:v>43965</c:v>
                </c:pt>
                <c:pt idx="62">
                  <c:v>43966</c:v>
                </c:pt>
                <c:pt idx="63">
                  <c:v>43969</c:v>
                </c:pt>
                <c:pt idx="64">
                  <c:v>43970</c:v>
                </c:pt>
                <c:pt idx="65">
                  <c:v>43971</c:v>
                </c:pt>
                <c:pt idx="66">
                  <c:v>43972</c:v>
                </c:pt>
                <c:pt idx="67">
                  <c:v>43973</c:v>
                </c:pt>
                <c:pt idx="68">
                  <c:v>43977</c:v>
                </c:pt>
                <c:pt idx="69">
                  <c:v>43978</c:v>
                </c:pt>
                <c:pt idx="70">
                  <c:v>43979</c:v>
                </c:pt>
                <c:pt idx="71">
                  <c:v>43980</c:v>
                </c:pt>
              </c:numCache>
            </c:numRef>
          </c:cat>
          <c:val>
            <c:numRef>
              <c:f>Commodities!$B$2:$B$73</c:f>
              <c:numCache>
                <c:formatCode>General</c:formatCode>
                <c:ptCount val="72"/>
                <c:pt idx="0">
                  <c:v>57.32</c:v>
                </c:pt>
                <c:pt idx="1">
                  <c:v>57.75</c:v>
                </c:pt>
                <c:pt idx="2">
                  <c:v>59.12</c:v>
                </c:pt>
                <c:pt idx="3">
                  <c:v>59.31</c:v>
                </c:pt>
                <c:pt idx="4">
                  <c:v>58.5</c:v>
                </c:pt>
                <c:pt idx="5">
                  <c:v>56.3</c:v>
                </c:pt>
                <c:pt idx="6">
                  <c:v>54.95</c:v>
                </c:pt>
                <c:pt idx="7">
                  <c:v>53.43</c:v>
                </c:pt>
                <c:pt idx="8">
                  <c:v>52.18</c:v>
                </c:pt>
                <c:pt idx="9">
                  <c:v>50.52</c:v>
                </c:pt>
                <c:pt idx="10">
                  <c:v>51.9</c:v>
                </c:pt>
                <c:pt idx="11">
                  <c:v>51.86</c:v>
                </c:pt>
                <c:pt idx="12">
                  <c:v>51.13</c:v>
                </c:pt>
                <c:pt idx="13">
                  <c:v>49.99</c:v>
                </c:pt>
                <c:pt idx="14">
                  <c:v>45.27</c:v>
                </c:pt>
                <c:pt idx="15">
                  <c:v>34.36</c:v>
                </c:pt>
                <c:pt idx="16">
                  <c:v>37.22</c:v>
                </c:pt>
                <c:pt idx="17">
                  <c:v>35.79</c:v>
                </c:pt>
                <c:pt idx="18">
                  <c:v>33.22</c:v>
                </c:pt>
                <c:pt idx="19">
                  <c:v>33.85</c:v>
                </c:pt>
                <c:pt idx="20">
                  <c:v>30.05</c:v>
                </c:pt>
                <c:pt idx="21">
                  <c:v>28.73</c:v>
                </c:pt>
                <c:pt idx="22">
                  <c:v>24.88</c:v>
                </c:pt>
                <c:pt idx="23">
                  <c:v>28.47</c:v>
                </c:pt>
                <c:pt idx="24">
                  <c:v>26.98</c:v>
                </c:pt>
                <c:pt idx="25">
                  <c:v>27.03</c:v>
                </c:pt>
                <c:pt idx="26">
                  <c:v>27.15</c:v>
                </c:pt>
                <c:pt idx="27">
                  <c:v>27.39</c:v>
                </c:pt>
                <c:pt idx="28">
                  <c:v>26.34</c:v>
                </c:pt>
                <c:pt idx="29">
                  <c:v>24.93</c:v>
                </c:pt>
                <c:pt idx="30">
                  <c:v>22.76</c:v>
                </c:pt>
                <c:pt idx="31">
                  <c:v>22.74</c:v>
                </c:pt>
                <c:pt idx="32">
                  <c:v>24.74</c:v>
                </c:pt>
                <c:pt idx="33">
                  <c:v>29.94</c:v>
                </c:pt>
                <c:pt idx="34">
                  <c:v>34.11</c:v>
                </c:pt>
                <c:pt idx="35">
                  <c:v>33.049999999999997</c:v>
                </c:pt>
                <c:pt idx="36">
                  <c:v>31.87</c:v>
                </c:pt>
                <c:pt idx="37">
                  <c:v>32.840000000000003</c:v>
                </c:pt>
                <c:pt idx="38">
                  <c:v>31.48</c:v>
                </c:pt>
                <c:pt idx="39">
                  <c:v>31.74</c:v>
                </c:pt>
                <c:pt idx="40">
                  <c:v>29.6</c:v>
                </c:pt>
                <c:pt idx="41">
                  <c:v>27.69</c:v>
                </c:pt>
                <c:pt idx="42">
                  <c:v>27.82</c:v>
                </c:pt>
                <c:pt idx="43">
                  <c:v>28.08</c:v>
                </c:pt>
                <c:pt idx="44">
                  <c:v>25.57</c:v>
                </c:pt>
                <c:pt idx="45">
                  <c:v>19.329999999999998</c:v>
                </c:pt>
                <c:pt idx="46">
                  <c:v>20.37</c:v>
                </c:pt>
                <c:pt idx="47">
                  <c:v>21.33</c:v>
                </c:pt>
                <c:pt idx="48">
                  <c:v>21.44</c:v>
                </c:pt>
                <c:pt idx="49">
                  <c:v>19.989999999999998</c:v>
                </c:pt>
                <c:pt idx="50">
                  <c:v>20.46</c:v>
                </c:pt>
                <c:pt idx="51">
                  <c:v>22.54</c:v>
                </c:pt>
                <c:pt idx="52">
                  <c:v>25.27</c:v>
                </c:pt>
                <c:pt idx="53">
                  <c:v>26.44</c:v>
                </c:pt>
                <c:pt idx="54">
                  <c:v>30.97</c:v>
                </c:pt>
                <c:pt idx="55">
                  <c:v>29.72</c:v>
                </c:pt>
                <c:pt idx="56">
                  <c:v>29.46</c:v>
                </c:pt>
                <c:pt idx="57">
                  <c:v>30.97</c:v>
                </c:pt>
                <c:pt idx="58">
                  <c:v>29.63</c:v>
                </c:pt>
                <c:pt idx="59">
                  <c:v>29.98</c:v>
                </c:pt>
                <c:pt idx="60">
                  <c:v>29.19</c:v>
                </c:pt>
                <c:pt idx="61">
                  <c:v>31.13</c:v>
                </c:pt>
                <c:pt idx="62">
                  <c:v>32.5</c:v>
                </c:pt>
                <c:pt idx="63">
                  <c:v>34.81</c:v>
                </c:pt>
                <c:pt idx="64">
                  <c:v>34.65</c:v>
                </c:pt>
                <c:pt idx="65">
                  <c:v>35.75</c:v>
                </c:pt>
                <c:pt idx="66">
                  <c:v>36.06</c:v>
                </c:pt>
                <c:pt idx="67">
                  <c:v>35.130000000000003</c:v>
                </c:pt>
                <c:pt idx="68">
                  <c:v>36.17</c:v>
                </c:pt>
                <c:pt idx="69">
                  <c:v>34.74</c:v>
                </c:pt>
                <c:pt idx="70">
                  <c:v>35.29</c:v>
                </c:pt>
                <c:pt idx="71">
                  <c:v>35.33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C3-A841-8E3C-EA1573B9ACDC}"/>
            </c:ext>
          </c:extLst>
        </c:ser>
        <c:ser>
          <c:idx val="1"/>
          <c:order val="1"/>
          <c:tx>
            <c:strRef>
              <c:f>Commodities!$C$1</c:f>
              <c:strCache>
                <c:ptCount val="1"/>
                <c:pt idx="0">
                  <c:v> WT Oil </c:v>
                </c:pt>
              </c:strCache>
            </c:strRef>
          </c:tx>
          <c:spPr>
            <a:ln w="5080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Commodities!$A$2:$A$73</c:f>
              <c:numCache>
                <c:formatCode>m/d/yy</c:formatCode>
                <c:ptCount val="72"/>
                <c:pt idx="0">
                  <c:v>43875</c:v>
                </c:pt>
                <c:pt idx="1">
                  <c:v>43879</c:v>
                </c:pt>
                <c:pt idx="2">
                  <c:v>43880</c:v>
                </c:pt>
                <c:pt idx="3">
                  <c:v>43881</c:v>
                </c:pt>
                <c:pt idx="4">
                  <c:v>43882</c:v>
                </c:pt>
                <c:pt idx="5">
                  <c:v>43885</c:v>
                </c:pt>
                <c:pt idx="6">
                  <c:v>43886</c:v>
                </c:pt>
                <c:pt idx="7">
                  <c:v>43887</c:v>
                </c:pt>
                <c:pt idx="8">
                  <c:v>43888</c:v>
                </c:pt>
                <c:pt idx="9">
                  <c:v>43889</c:v>
                </c:pt>
                <c:pt idx="10">
                  <c:v>43892</c:v>
                </c:pt>
                <c:pt idx="11">
                  <c:v>43893</c:v>
                </c:pt>
                <c:pt idx="12">
                  <c:v>43894</c:v>
                </c:pt>
                <c:pt idx="13">
                  <c:v>43895</c:v>
                </c:pt>
                <c:pt idx="14">
                  <c:v>43896</c:v>
                </c:pt>
                <c:pt idx="15">
                  <c:v>43899</c:v>
                </c:pt>
                <c:pt idx="16">
                  <c:v>43900</c:v>
                </c:pt>
                <c:pt idx="17">
                  <c:v>43901</c:v>
                </c:pt>
                <c:pt idx="18">
                  <c:v>43902</c:v>
                </c:pt>
                <c:pt idx="19">
                  <c:v>43903</c:v>
                </c:pt>
                <c:pt idx="20">
                  <c:v>43906</c:v>
                </c:pt>
                <c:pt idx="21">
                  <c:v>43907</c:v>
                </c:pt>
                <c:pt idx="22">
                  <c:v>43908</c:v>
                </c:pt>
                <c:pt idx="23">
                  <c:v>43909</c:v>
                </c:pt>
                <c:pt idx="24">
                  <c:v>43910</c:v>
                </c:pt>
                <c:pt idx="25">
                  <c:v>43913</c:v>
                </c:pt>
                <c:pt idx="26">
                  <c:v>43914</c:v>
                </c:pt>
                <c:pt idx="27">
                  <c:v>43915</c:v>
                </c:pt>
                <c:pt idx="28">
                  <c:v>43916</c:v>
                </c:pt>
                <c:pt idx="29">
                  <c:v>43917</c:v>
                </c:pt>
                <c:pt idx="30">
                  <c:v>43920</c:v>
                </c:pt>
                <c:pt idx="31">
                  <c:v>43921</c:v>
                </c:pt>
                <c:pt idx="32">
                  <c:v>43922</c:v>
                </c:pt>
                <c:pt idx="33">
                  <c:v>43923</c:v>
                </c:pt>
                <c:pt idx="34">
                  <c:v>43924</c:v>
                </c:pt>
                <c:pt idx="35">
                  <c:v>43927</c:v>
                </c:pt>
                <c:pt idx="36">
                  <c:v>43928</c:v>
                </c:pt>
                <c:pt idx="37">
                  <c:v>43929</c:v>
                </c:pt>
                <c:pt idx="38">
                  <c:v>43930</c:v>
                </c:pt>
                <c:pt idx="39">
                  <c:v>43934</c:v>
                </c:pt>
                <c:pt idx="40">
                  <c:v>43935</c:v>
                </c:pt>
                <c:pt idx="41">
                  <c:v>43936</c:v>
                </c:pt>
                <c:pt idx="42">
                  <c:v>43937</c:v>
                </c:pt>
                <c:pt idx="43">
                  <c:v>43938</c:v>
                </c:pt>
                <c:pt idx="44">
                  <c:v>43941</c:v>
                </c:pt>
                <c:pt idx="45">
                  <c:v>43942</c:v>
                </c:pt>
                <c:pt idx="46">
                  <c:v>43943</c:v>
                </c:pt>
                <c:pt idx="47">
                  <c:v>43944</c:v>
                </c:pt>
                <c:pt idx="48">
                  <c:v>43945</c:v>
                </c:pt>
                <c:pt idx="49">
                  <c:v>43948</c:v>
                </c:pt>
                <c:pt idx="50">
                  <c:v>43949</c:v>
                </c:pt>
                <c:pt idx="51">
                  <c:v>43950</c:v>
                </c:pt>
                <c:pt idx="52">
                  <c:v>43951</c:v>
                </c:pt>
                <c:pt idx="53">
                  <c:v>43952</c:v>
                </c:pt>
                <c:pt idx="54">
                  <c:v>43956</c:v>
                </c:pt>
                <c:pt idx="55">
                  <c:v>43957</c:v>
                </c:pt>
                <c:pt idx="56">
                  <c:v>43958</c:v>
                </c:pt>
                <c:pt idx="57">
                  <c:v>43959</c:v>
                </c:pt>
                <c:pt idx="58">
                  <c:v>43962</c:v>
                </c:pt>
                <c:pt idx="59">
                  <c:v>43963</c:v>
                </c:pt>
                <c:pt idx="60">
                  <c:v>43964</c:v>
                </c:pt>
                <c:pt idx="61">
                  <c:v>43965</c:v>
                </c:pt>
                <c:pt idx="62">
                  <c:v>43966</c:v>
                </c:pt>
                <c:pt idx="63">
                  <c:v>43969</c:v>
                </c:pt>
                <c:pt idx="64">
                  <c:v>43970</c:v>
                </c:pt>
                <c:pt idx="65">
                  <c:v>43971</c:v>
                </c:pt>
                <c:pt idx="66">
                  <c:v>43972</c:v>
                </c:pt>
                <c:pt idx="67">
                  <c:v>43973</c:v>
                </c:pt>
                <c:pt idx="68">
                  <c:v>43977</c:v>
                </c:pt>
                <c:pt idx="69">
                  <c:v>43978</c:v>
                </c:pt>
                <c:pt idx="70">
                  <c:v>43979</c:v>
                </c:pt>
                <c:pt idx="71">
                  <c:v>43980</c:v>
                </c:pt>
              </c:numCache>
            </c:numRef>
          </c:cat>
          <c:val>
            <c:numRef>
              <c:f>Commodities!$C$2:$C$73</c:f>
              <c:numCache>
                <c:formatCode>_("$"* #,##0.00_);_("$"* \(#,##0.00\);_("$"* "-"??_);_(@_)</c:formatCode>
                <c:ptCount val="72"/>
                <c:pt idx="0">
                  <c:v>52.05</c:v>
                </c:pt>
                <c:pt idx="1">
                  <c:v>52.05</c:v>
                </c:pt>
                <c:pt idx="2">
                  <c:v>53.29</c:v>
                </c:pt>
                <c:pt idx="3">
                  <c:v>53.78</c:v>
                </c:pt>
                <c:pt idx="4">
                  <c:v>53.38</c:v>
                </c:pt>
                <c:pt idx="5">
                  <c:v>51.43</c:v>
                </c:pt>
                <c:pt idx="6">
                  <c:v>49.9</c:v>
                </c:pt>
                <c:pt idx="7">
                  <c:v>48.73</c:v>
                </c:pt>
                <c:pt idx="8">
                  <c:v>47.09</c:v>
                </c:pt>
                <c:pt idx="9">
                  <c:v>44.76</c:v>
                </c:pt>
                <c:pt idx="10">
                  <c:v>46.75</c:v>
                </c:pt>
                <c:pt idx="11">
                  <c:v>47.18</c:v>
                </c:pt>
                <c:pt idx="12">
                  <c:v>46.78</c:v>
                </c:pt>
                <c:pt idx="13">
                  <c:v>45.9</c:v>
                </c:pt>
                <c:pt idx="14">
                  <c:v>41.28</c:v>
                </c:pt>
                <c:pt idx="15">
                  <c:v>31.13</c:v>
                </c:pt>
                <c:pt idx="16">
                  <c:v>34.36</c:v>
                </c:pt>
                <c:pt idx="17">
                  <c:v>32.979999999999997</c:v>
                </c:pt>
                <c:pt idx="18">
                  <c:v>31.5</c:v>
                </c:pt>
                <c:pt idx="19">
                  <c:v>31.73</c:v>
                </c:pt>
                <c:pt idx="20">
                  <c:v>28.7</c:v>
                </c:pt>
                <c:pt idx="21">
                  <c:v>26.95</c:v>
                </c:pt>
                <c:pt idx="22">
                  <c:v>20.37</c:v>
                </c:pt>
                <c:pt idx="23">
                  <c:v>25.22</c:v>
                </c:pt>
                <c:pt idx="24">
                  <c:v>22.43</c:v>
                </c:pt>
                <c:pt idx="25">
                  <c:v>23.36</c:v>
                </c:pt>
                <c:pt idx="26">
                  <c:v>24.01</c:v>
                </c:pt>
                <c:pt idx="27">
                  <c:v>24.49</c:v>
                </c:pt>
                <c:pt idx="28">
                  <c:v>22.6</c:v>
                </c:pt>
                <c:pt idx="29">
                  <c:v>21.51</c:v>
                </c:pt>
                <c:pt idx="30">
                  <c:v>20.09</c:v>
                </c:pt>
                <c:pt idx="31">
                  <c:v>20.48</c:v>
                </c:pt>
                <c:pt idx="32">
                  <c:v>20.309999999999999</c:v>
                </c:pt>
                <c:pt idx="33">
                  <c:v>25.32</c:v>
                </c:pt>
                <c:pt idx="34">
                  <c:v>28.34</c:v>
                </c:pt>
                <c:pt idx="35">
                  <c:v>26.08</c:v>
                </c:pt>
                <c:pt idx="36">
                  <c:v>23.63</c:v>
                </c:pt>
                <c:pt idx="37">
                  <c:v>25.09</c:v>
                </c:pt>
                <c:pt idx="38">
                  <c:v>22.76</c:v>
                </c:pt>
                <c:pt idx="39">
                  <c:v>22.41</c:v>
                </c:pt>
                <c:pt idx="40">
                  <c:v>20.11</c:v>
                </c:pt>
                <c:pt idx="41">
                  <c:v>19.87</c:v>
                </c:pt>
                <c:pt idx="42">
                  <c:v>19.87</c:v>
                </c:pt>
                <c:pt idx="43">
                  <c:v>18.27</c:v>
                </c:pt>
                <c:pt idx="44">
                  <c:v>-37.630000000000003</c:v>
                </c:pt>
                <c:pt idx="45">
                  <c:v>10.01</c:v>
                </c:pt>
                <c:pt idx="46">
                  <c:v>13.78</c:v>
                </c:pt>
                <c:pt idx="47">
                  <c:v>16.5</c:v>
                </c:pt>
                <c:pt idx="48">
                  <c:v>16.940000000000001</c:v>
                </c:pt>
                <c:pt idx="49">
                  <c:v>12.78</c:v>
                </c:pt>
                <c:pt idx="50">
                  <c:v>12.34</c:v>
                </c:pt>
                <c:pt idx="51">
                  <c:v>15.06</c:v>
                </c:pt>
                <c:pt idx="52" formatCode="General">
                  <c:v>18.84</c:v>
                </c:pt>
                <c:pt idx="53" formatCode="General">
                  <c:v>19.78</c:v>
                </c:pt>
                <c:pt idx="54" formatCode="General">
                  <c:v>24.56</c:v>
                </c:pt>
                <c:pt idx="55" formatCode="General">
                  <c:v>23.99</c:v>
                </c:pt>
                <c:pt idx="56" formatCode="General">
                  <c:v>23.55</c:v>
                </c:pt>
                <c:pt idx="57" formatCode="General">
                  <c:v>24.74</c:v>
                </c:pt>
                <c:pt idx="58" formatCode="General">
                  <c:v>24.14</c:v>
                </c:pt>
                <c:pt idx="59" formatCode="General">
                  <c:v>25.78</c:v>
                </c:pt>
                <c:pt idx="60" formatCode="General">
                  <c:v>25.29</c:v>
                </c:pt>
                <c:pt idx="61" formatCode="General">
                  <c:v>27.56</c:v>
                </c:pt>
                <c:pt idx="62" formatCode="General">
                  <c:v>29.43</c:v>
                </c:pt>
                <c:pt idx="63" formatCode="General">
                  <c:v>31.82</c:v>
                </c:pt>
                <c:pt idx="64" formatCode="General">
                  <c:v>32.5</c:v>
                </c:pt>
                <c:pt idx="65" formatCode="General">
                  <c:v>33.49</c:v>
                </c:pt>
                <c:pt idx="66" formatCode="General">
                  <c:v>33.92</c:v>
                </c:pt>
                <c:pt idx="67" formatCode="General">
                  <c:v>33.25</c:v>
                </c:pt>
                <c:pt idx="68" formatCode="General">
                  <c:v>34.35</c:v>
                </c:pt>
                <c:pt idx="69" formatCode="General">
                  <c:v>32.81</c:v>
                </c:pt>
                <c:pt idx="70" formatCode="General">
                  <c:v>33.71</c:v>
                </c:pt>
                <c:pt idx="71" formatCode="General">
                  <c:v>35.49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6C3-A841-8E3C-EA1573B9A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49961471"/>
        <c:axId val="1149963103"/>
      </c:lineChart>
      <c:lineChart>
        <c:grouping val="standard"/>
        <c:varyColors val="0"/>
        <c:ser>
          <c:idx val="2"/>
          <c:order val="2"/>
          <c:tx>
            <c:strRef>
              <c:f>Commodities!$D$1</c:f>
              <c:strCache>
                <c:ptCount val="1"/>
                <c:pt idx="0">
                  <c:v>Copper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Commodities!$A$2:$A$55</c:f>
              <c:numCache>
                <c:formatCode>m/d/yy</c:formatCode>
                <c:ptCount val="54"/>
                <c:pt idx="0">
                  <c:v>43875</c:v>
                </c:pt>
                <c:pt idx="1">
                  <c:v>43879</c:v>
                </c:pt>
                <c:pt idx="2">
                  <c:v>43880</c:v>
                </c:pt>
                <c:pt idx="3">
                  <c:v>43881</c:v>
                </c:pt>
                <c:pt idx="4">
                  <c:v>43882</c:v>
                </c:pt>
                <c:pt idx="5">
                  <c:v>43885</c:v>
                </c:pt>
                <c:pt idx="6">
                  <c:v>43886</c:v>
                </c:pt>
                <c:pt idx="7">
                  <c:v>43887</c:v>
                </c:pt>
                <c:pt idx="8">
                  <c:v>43888</c:v>
                </c:pt>
                <c:pt idx="9">
                  <c:v>43889</c:v>
                </c:pt>
                <c:pt idx="10">
                  <c:v>43892</c:v>
                </c:pt>
                <c:pt idx="11">
                  <c:v>43893</c:v>
                </c:pt>
                <c:pt idx="12">
                  <c:v>43894</c:v>
                </c:pt>
                <c:pt idx="13">
                  <c:v>43895</c:v>
                </c:pt>
                <c:pt idx="14">
                  <c:v>43896</c:v>
                </c:pt>
                <c:pt idx="15">
                  <c:v>43899</c:v>
                </c:pt>
                <c:pt idx="16">
                  <c:v>43900</c:v>
                </c:pt>
                <c:pt idx="17">
                  <c:v>43901</c:v>
                </c:pt>
                <c:pt idx="18">
                  <c:v>43902</c:v>
                </c:pt>
                <c:pt idx="19">
                  <c:v>43903</c:v>
                </c:pt>
                <c:pt idx="20">
                  <c:v>43906</c:v>
                </c:pt>
                <c:pt idx="21">
                  <c:v>43907</c:v>
                </c:pt>
                <c:pt idx="22">
                  <c:v>43908</c:v>
                </c:pt>
                <c:pt idx="23">
                  <c:v>43909</c:v>
                </c:pt>
                <c:pt idx="24">
                  <c:v>43910</c:v>
                </c:pt>
                <c:pt idx="25">
                  <c:v>43913</c:v>
                </c:pt>
                <c:pt idx="26">
                  <c:v>43914</c:v>
                </c:pt>
                <c:pt idx="27">
                  <c:v>43915</c:v>
                </c:pt>
                <c:pt idx="28">
                  <c:v>43916</c:v>
                </c:pt>
                <c:pt idx="29">
                  <c:v>43917</c:v>
                </c:pt>
                <c:pt idx="30">
                  <c:v>43920</c:v>
                </c:pt>
                <c:pt idx="31">
                  <c:v>43921</c:v>
                </c:pt>
                <c:pt idx="32">
                  <c:v>43922</c:v>
                </c:pt>
                <c:pt idx="33">
                  <c:v>43923</c:v>
                </c:pt>
                <c:pt idx="34">
                  <c:v>43924</c:v>
                </c:pt>
                <c:pt idx="35">
                  <c:v>43927</c:v>
                </c:pt>
                <c:pt idx="36">
                  <c:v>43928</c:v>
                </c:pt>
                <c:pt idx="37">
                  <c:v>43929</c:v>
                </c:pt>
                <c:pt idx="38">
                  <c:v>43930</c:v>
                </c:pt>
                <c:pt idx="39">
                  <c:v>43934</c:v>
                </c:pt>
                <c:pt idx="40">
                  <c:v>43935</c:v>
                </c:pt>
                <c:pt idx="41">
                  <c:v>43936</c:v>
                </c:pt>
                <c:pt idx="42">
                  <c:v>43937</c:v>
                </c:pt>
                <c:pt idx="43">
                  <c:v>43938</c:v>
                </c:pt>
                <c:pt idx="44">
                  <c:v>43941</c:v>
                </c:pt>
                <c:pt idx="45">
                  <c:v>43942</c:v>
                </c:pt>
                <c:pt idx="46">
                  <c:v>43943</c:v>
                </c:pt>
                <c:pt idx="47">
                  <c:v>43944</c:v>
                </c:pt>
                <c:pt idx="48">
                  <c:v>43945</c:v>
                </c:pt>
                <c:pt idx="49">
                  <c:v>43948</c:v>
                </c:pt>
                <c:pt idx="50">
                  <c:v>43949</c:v>
                </c:pt>
                <c:pt idx="51">
                  <c:v>43950</c:v>
                </c:pt>
                <c:pt idx="52">
                  <c:v>43951</c:v>
                </c:pt>
                <c:pt idx="53">
                  <c:v>43952</c:v>
                </c:pt>
              </c:numCache>
            </c:numRef>
          </c:cat>
          <c:val>
            <c:numRef>
              <c:f>Commodities!$D$2:$D$73</c:f>
              <c:numCache>
                <c:formatCode>#,##0.00</c:formatCode>
                <c:ptCount val="72"/>
                <c:pt idx="0">
                  <c:v>5736.15</c:v>
                </c:pt>
                <c:pt idx="1">
                  <c:v>5727.35</c:v>
                </c:pt>
                <c:pt idx="2">
                  <c:v>5755</c:v>
                </c:pt>
                <c:pt idx="3">
                  <c:v>5729</c:v>
                </c:pt>
                <c:pt idx="4">
                  <c:v>5701.5</c:v>
                </c:pt>
                <c:pt idx="5">
                  <c:v>5657.35</c:v>
                </c:pt>
                <c:pt idx="6">
                  <c:v>5662.75</c:v>
                </c:pt>
                <c:pt idx="7">
                  <c:v>5613.75</c:v>
                </c:pt>
                <c:pt idx="8">
                  <c:v>5617.9</c:v>
                </c:pt>
                <c:pt idx="9">
                  <c:v>5572</c:v>
                </c:pt>
                <c:pt idx="10">
                  <c:v>5639.5</c:v>
                </c:pt>
                <c:pt idx="11">
                  <c:v>5667.5</c:v>
                </c:pt>
                <c:pt idx="12">
                  <c:v>5694.35</c:v>
                </c:pt>
                <c:pt idx="13">
                  <c:v>5667.25</c:v>
                </c:pt>
                <c:pt idx="14">
                  <c:v>5623.5</c:v>
                </c:pt>
                <c:pt idx="15">
                  <c:v>5482.85</c:v>
                </c:pt>
                <c:pt idx="16">
                  <c:v>5521.95</c:v>
                </c:pt>
                <c:pt idx="17">
                  <c:v>5551.65</c:v>
                </c:pt>
                <c:pt idx="18">
                  <c:v>5386.25</c:v>
                </c:pt>
                <c:pt idx="19">
                  <c:v>5530.1</c:v>
                </c:pt>
                <c:pt idx="20">
                  <c:v>5265.75</c:v>
                </c:pt>
                <c:pt idx="21">
                  <c:v>5203.8500000000004</c:v>
                </c:pt>
                <c:pt idx="22">
                  <c:v>4860.3500000000004</c:v>
                </c:pt>
                <c:pt idx="23">
                  <c:v>4684.8500000000004</c:v>
                </c:pt>
                <c:pt idx="24">
                  <c:v>4854.8500000000004</c:v>
                </c:pt>
                <c:pt idx="25">
                  <c:v>4617.5</c:v>
                </c:pt>
                <c:pt idx="26">
                  <c:v>4789.5</c:v>
                </c:pt>
                <c:pt idx="27">
                  <c:v>4754</c:v>
                </c:pt>
                <c:pt idx="28">
                  <c:v>4775.3</c:v>
                </c:pt>
                <c:pt idx="29">
                  <c:v>4774.2</c:v>
                </c:pt>
                <c:pt idx="30">
                  <c:v>4763</c:v>
                </c:pt>
                <c:pt idx="31">
                  <c:v>4796.8500000000004</c:v>
                </c:pt>
                <c:pt idx="32">
                  <c:v>4771.8500000000004</c:v>
                </c:pt>
                <c:pt idx="33">
                  <c:v>4821.5</c:v>
                </c:pt>
                <c:pt idx="34">
                  <c:v>4863.5</c:v>
                </c:pt>
                <c:pt idx="35">
                  <c:v>4867</c:v>
                </c:pt>
                <c:pt idx="36">
                  <c:v>5067.5</c:v>
                </c:pt>
                <c:pt idx="37">
                  <c:v>4976</c:v>
                </c:pt>
                <c:pt idx="38">
                  <c:v>4963.5</c:v>
                </c:pt>
                <c:pt idx="39">
                  <c:v>4963.5</c:v>
                </c:pt>
                <c:pt idx="40">
                  <c:v>5119</c:v>
                </c:pt>
                <c:pt idx="41">
                  <c:v>5039.3</c:v>
                </c:pt>
                <c:pt idx="42">
                  <c:v>5098.5</c:v>
                </c:pt>
                <c:pt idx="43">
                  <c:v>5175.5</c:v>
                </c:pt>
                <c:pt idx="44">
                  <c:v>5169.5</c:v>
                </c:pt>
                <c:pt idx="45">
                  <c:v>4994.5</c:v>
                </c:pt>
                <c:pt idx="46">
                  <c:v>5033.8500000000004</c:v>
                </c:pt>
                <c:pt idx="47">
                  <c:v>5120.3500000000004</c:v>
                </c:pt>
                <c:pt idx="48">
                  <c:v>5118.1499999999996</c:v>
                </c:pt>
                <c:pt idx="49">
                  <c:v>5165.5</c:v>
                </c:pt>
                <c:pt idx="50">
                  <c:v>5169.3</c:v>
                </c:pt>
                <c:pt idx="51">
                  <c:v>5183.8500000000004</c:v>
                </c:pt>
                <c:pt idx="52">
                  <c:v>5230.8</c:v>
                </c:pt>
                <c:pt idx="53">
                  <c:v>5061</c:v>
                </c:pt>
                <c:pt idx="54">
                  <c:v>5111.3500000000004</c:v>
                </c:pt>
                <c:pt idx="55">
                  <c:v>5199.5</c:v>
                </c:pt>
                <c:pt idx="56">
                  <c:v>5227.3</c:v>
                </c:pt>
                <c:pt idx="57">
                  <c:v>5228.55</c:v>
                </c:pt>
                <c:pt idx="58">
                  <c:v>5231</c:v>
                </c:pt>
                <c:pt idx="59">
                  <c:v>5234</c:v>
                </c:pt>
                <c:pt idx="60">
                  <c:v>5212.5</c:v>
                </c:pt>
                <c:pt idx="61">
                  <c:v>5155.5</c:v>
                </c:pt>
                <c:pt idx="62">
                  <c:v>5165.25</c:v>
                </c:pt>
                <c:pt idx="63">
                  <c:v>5249.5</c:v>
                </c:pt>
                <c:pt idx="64">
                  <c:v>5314</c:v>
                </c:pt>
                <c:pt idx="65">
                  <c:v>5333.15</c:v>
                </c:pt>
                <c:pt idx="66">
                  <c:v>5386.85</c:v>
                </c:pt>
                <c:pt idx="67">
                  <c:v>5242.3500000000004</c:v>
                </c:pt>
                <c:pt idx="68">
                  <c:v>5341.35</c:v>
                </c:pt>
                <c:pt idx="69">
                  <c:v>5308.35</c:v>
                </c:pt>
                <c:pt idx="70">
                  <c:v>5278.65</c:v>
                </c:pt>
                <c:pt idx="71">
                  <c:v>5332.25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6C3-A841-8E3C-EA1573B9A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2518655"/>
        <c:axId val="1129461167"/>
      </c:lineChart>
      <c:dateAx>
        <c:axId val="1149961471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9963103"/>
        <c:crosses val="autoZero"/>
        <c:auto val="1"/>
        <c:lblOffset val="100"/>
        <c:baseTimeUnit val="days"/>
      </c:dateAx>
      <c:valAx>
        <c:axId val="11499631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per barrel of oil (Brent and WTI)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9961471"/>
        <c:crosses val="autoZero"/>
        <c:crossBetween val="between"/>
      </c:valAx>
      <c:valAx>
        <c:axId val="1129461167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of copper (per ton)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2518655"/>
        <c:crosses val="max"/>
        <c:crossBetween val="between"/>
      </c:valAx>
      <c:dateAx>
        <c:axId val="1072518655"/>
        <c:scaling>
          <c:orientation val="minMax"/>
        </c:scaling>
        <c:delete val="1"/>
        <c:axPos val="b"/>
        <c:numFmt formatCode="m/d/yy" sourceLinked="1"/>
        <c:majorTickMark val="out"/>
        <c:minorTickMark val="none"/>
        <c:tickLblPos val="nextTo"/>
        <c:crossAx val="1129461167"/>
        <c:crosses val="autoZero"/>
        <c:auto val="1"/>
        <c:lblOffset val="100"/>
        <c:baseTimeUnit val="days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Price of Gold &amp; Bitcoin: Feb 14, 2020 - June 1,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1"/>
          <c:tx>
            <c:strRef>
              <c:f>'Gold &amp; Cryptos'!$D$1</c:f>
              <c:strCache>
                <c:ptCount val="1"/>
                <c:pt idx="0">
                  <c:v>Gold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'Gold &amp; Cryptos'!$A$2:$A$86</c:f>
              <c:numCache>
                <c:formatCode>m/d/yy</c:formatCode>
                <c:ptCount val="85"/>
                <c:pt idx="0">
                  <c:v>43875</c:v>
                </c:pt>
                <c:pt idx="1">
                  <c:v>43878</c:v>
                </c:pt>
                <c:pt idx="2">
                  <c:v>43879</c:v>
                </c:pt>
                <c:pt idx="3">
                  <c:v>43880</c:v>
                </c:pt>
                <c:pt idx="4">
                  <c:v>43881</c:v>
                </c:pt>
                <c:pt idx="5">
                  <c:v>43882</c:v>
                </c:pt>
                <c:pt idx="6">
                  <c:v>43884</c:v>
                </c:pt>
                <c:pt idx="7">
                  <c:v>43885</c:v>
                </c:pt>
                <c:pt idx="8">
                  <c:v>43886</c:v>
                </c:pt>
                <c:pt idx="9">
                  <c:v>43887</c:v>
                </c:pt>
                <c:pt idx="10">
                  <c:v>43888</c:v>
                </c:pt>
                <c:pt idx="11">
                  <c:v>43889</c:v>
                </c:pt>
                <c:pt idx="12">
                  <c:v>43892</c:v>
                </c:pt>
                <c:pt idx="13">
                  <c:v>43893</c:v>
                </c:pt>
                <c:pt idx="14">
                  <c:v>43894</c:v>
                </c:pt>
                <c:pt idx="15">
                  <c:v>43895</c:v>
                </c:pt>
                <c:pt idx="16">
                  <c:v>43896</c:v>
                </c:pt>
                <c:pt idx="17">
                  <c:v>43898</c:v>
                </c:pt>
                <c:pt idx="18">
                  <c:v>43899</c:v>
                </c:pt>
                <c:pt idx="19">
                  <c:v>43900</c:v>
                </c:pt>
                <c:pt idx="20">
                  <c:v>43901</c:v>
                </c:pt>
                <c:pt idx="21">
                  <c:v>43902</c:v>
                </c:pt>
                <c:pt idx="22">
                  <c:v>43903</c:v>
                </c:pt>
                <c:pt idx="23">
                  <c:v>43906</c:v>
                </c:pt>
                <c:pt idx="24">
                  <c:v>43907</c:v>
                </c:pt>
                <c:pt idx="25">
                  <c:v>43908</c:v>
                </c:pt>
                <c:pt idx="26">
                  <c:v>43909</c:v>
                </c:pt>
                <c:pt idx="27">
                  <c:v>43910</c:v>
                </c:pt>
                <c:pt idx="28">
                  <c:v>43912</c:v>
                </c:pt>
                <c:pt idx="29">
                  <c:v>43913</c:v>
                </c:pt>
                <c:pt idx="30">
                  <c:v>43914</c:v>
                </c:pt>
                <c:pt idx="31">
                  <c:v>43915</c:v>
                </c:pt>
                <c:pt idx="32">
                  <c:v>43916</c:v>
                </c:pt>
                <c:pt idx="33">
                  <c:v>43917</c:v>
                </c:pt>
                <c:pt idx="34">
                  <c:v>43920</c:v>
                </c:pt>
                <c:pt idx="35">
                  <c:v>43921</c:v>
                </c:pt>
                <c:pt idx="36">
                  <c:v>43922</c:v>
                </c:pt>
                <c:pt idx="37">
                  <c:v>43923</c:v>
                </c:pt>
                <c:pt idx="38">
                  <c:v>43924</c:v>
                </c:pt>
                <c:pt idx="39">
                  <c:v>43927</c:v>
                </c:pt>
                <c:pt idx="40">
                  <c:v>43928</c:v>
                </c:pt>
                <c:pt idx="41">
                  <c:v>43929</c:v>
                </c:pt>
                <c:pt idx="42">
                  <c:v>43930</c:v>
                </c:pt>
                <c:pt idx="43">
                  <c:v>43931</c:v>
                </c:pt>
                <c:pt idx="44">
                  <c:v>43934</c:v>
                </c:pt>
                <c:pt idx="45">
                  <c:v>43935</c:v>
                </c:pt>
                <c:pt idx="46">
                  <c:v>43936</c:v>
                </c:pt>
                <c:pt idx="47">
                  <c:v>43937</c:v>
                </c:pt>
                <c:pt idx="48">
                  <c:v>43938</c:v>
                </c:pt>
                <c:pt idx="49">
                  <c:v>43939</c:v>
                </c:pt>
                <c:pt idx="50">
                  <c:v>43942</c:v>
                </c:pt>
                <c:pt idx="51">
                  <c:v>43943</c:v>
                </c:pt>
                <c:pt idx="52">
                  <c:v>43944</c:v>
                </c:pt>
                <c:pt idx="53">
                  <c:v>43945</c:v>
                </c:pt>
                <c:pt idx="54">
                  <c:v>43947</c:v>
                </c:pt>
                <c:pt idx="55">
                  <c:v>43948</c:v>
                </c:pt>
                <c:pt idx="56">
                  <c:v>43949</c:v>
                </c:pt>
                <c:pt idx="57">
                  <c:v>43950</c:v>
                </c:pt>
                <c:pt idx="58">
                  <c:v>43951</c:v>
                </c:pt>
                <c:pt idx="59">
                  <c:v>43952</c:v>
                </c:pt>
                <c:pt idx="60">
                  <c:v>43953</c:v>
                </c:pt>
                <c:pt idx="61">
                  <c:v>43954</c:v>
                </c:pt>
                <c:pt idx="62">
                  <c:v>43955</c:v>
                </c:pt>
                <c:pt idx="63">
                  <c:v>43956</c:v>
                </c:pt>
                <c:pt idx="64">
                  <c:v>43957</c:v>
                </c:pt>
                <c:pt idx="65">
                  <c:v>43958</c:v>
                </c:pt>
                <c:pt idx="66">
                  <c:v>43959</c:v>
                </c:pt>
                <c:pt idx="67">
                  <c:v>43960</c:v>
                </c:pt>
                <c:pt idx="68">
                  <c:v>43961</c:v>
                </c:pt>
                <c:pt idx="69">
                  <c:v>43962</c:v>
                </c:pt>
                <c:pt idx="70">
                  <c:v>43963</c:v>
                </c:pt>
                <c:pt idx="71">
                  <c:v>43964</c:v>
                </c:pt>
                <c:pt idx="72">
                  <c:v>43965</c:v>
                </c:pt>
                <c:pt idx="73">
                  <c:v>43966</c:v>
                </c:pt>
                <c:pt idx="74">
                  <c:v>43967</c:v>
                </c:pt>
                <c:pt idx="75">
                  <c:v>43968</c:v>
                </c:pt>
                <c:pt idx="76">
                  <c:v>43969</c:v>
                </c:pt>
                <c:pt idx="77">
                  <c:v>43970</c:v>
                </c:pt>
                <c:pt idx="78">
                  <c:v>43971</c:v>
                </c:pt>
                <c:pt idx="79">
                  <c:v>43972</c:v>
                </c:pt>
                <c:pt idx="80">
                  <c:v>43973</c:v>
                </c:pt>
                <c:pt idx="81">
                  <c:v>43974</c:v>
                </c:pt>
                <c:pt idx="82">
                  <c:v>43975</c:v>
                </c:pt>
                <c:pt idx="83">
                  <c:v>43976</c:v>
                </c:pt>
                <c:pt idx="84">
                  <c:v>43977</c:v>
                </c:pt>
              </c:numCache>
            </c:numRef>
          </c:cat>
          <c:val>
            <c:numRef>
              <c:f>'Gold &amp; Cryptos'!$D$2:$D$86</c:f>
              <c:numCache>
                <c:formatCode>#,##0.00</c:formatCode>
                <c:ptCount val="85"/>
                <c:pt idx="0">
                  <c:v>1583.8</c:v>
                </c:pt>
                <c:pt idx="1">
                  <c:v>1581.05</c:v>
                </c:pt>
                <c:pt idx="2">
                  <c:v>1601.6</c:v>
                </c:pt>
                <c:pt idx="3">
                  <c:v>1611.35</c:v>
                </c:pt>
                <c:pt idx="4">
                  <c:v>1619.75</c:v>
                </c:pt>
                <c:pt idx="5">
                  <c:v>1643.45</c:v>
                </c:pt>
                <c:pt idx="6">
                  <c:v>1643.45</c:v>
                </c:pt>
                <c:pt idx="7">
                  <c:v>1659.35</c:v>
                </c:pt>
                <c:pt idx="8">
                  <c:v>1634.95</c:v>
                </c:pt>
                <c:pt idx="9">
                  <c:v>1640.9</c:v>
                </c:pt>
                <c:pt idx="10">
                  <c:v>1645.3</c:v>
                </c:pt>
                <c:pt idx="11">
                  <c:v>1585.85</c:v>
                </c:pt>
                <c:pt idx="12">
                  <c:v>1589.8</c:v>
                </c:pt>
                <c:pt idx="13">
                  <c:v>1640.95</c:v>
                </c:pt>
                <c:pt idx="14">
                  <c:v>1636.85</c:v>
                </c:pt>
                <c:pt idx="15">
                  <c:v>1672.28</c:v>
                </c:pt>
                <c:pt idx="16">
                  <c:v>1673.75</c:v>
                </c:pt>
                <c:pt idx="17">
                  <c:v>1697.4</c:v>
                </c:pt>
                <c:pt idx="18">
                  <c:v>1673.6</c:v>
                </c:pt>
                <c:pt idx="19">
                  <c:v>1653.8</c:v>
                </c:pt>
                <c:pt idx="20">
                  <c:v>1638.35</c:v>
                </c:pt>
                <c:pt idx="21">
                  <c:v>1574.8</c:v>
                </c:pt>
                <c:pt idx="22">
                  <c:v>1529.3</c:v>
                </c:pt>
                <c:pt idx="23">
                  <c:v>1507.5</c:v>
                </c:pt>
                <c:pt idx="24">
                  <c:v>1537.15</c:v>
                </c:pt>
                <c:pt idx="25">
                  <c:v>1484.25</c:v>
                </c:pt>
                <c:pt idx="26">
                  <c:v>1467.4</c:v>
                </c:pt>
                <c:pt idx="27">
                  <c:v>1498.6</c:v>
                </c:pt>
                <c:pt idx="28">
                  <c:v>1490.85</c:v>
                </c:pt>
                <c:pt idx="29">
                  <c:v>1566.05</c:v>
                </c:pt>
                <c:pt idx="30">
                  <c:v>1630.65</c:v>
                </c:pt>
                <c:pt idx="31">
                  <c:v>1611.8</c:v>
                </c:pt>
                <c:pt idx="32">
                  <c:v>1631.8</c:v>
                </c:pt>
                <c:pt idx="33">
                  <c:v>1628.2</c:v>
                </c:pt>
                <c:pt idx="34">
                  <c:v>1623.58</c:v>
                </c:pt>
                <c:pt idx="35">
                  <c:v>1571</c:v>
                </c:pt>
                <c:pt idx="36">
                  <c:v>1595.05</c:v>
                </c:pt>
                <c:pt idx="37">
                  <c:v>1614.3</c:v>
                </c:pt>
                <c:pt idx="38">
                  <c:v>1618.45</c:v>
                </c:pt>
                <c:pt idx="39">
                  <c:v>1664.7</c:v>
                </c:pt>
                <c:pt idx="40">
                  <c:v>1648.96</c:v>
                </c:pt>
                <c:pt idx="41">
                  <c:v>1646</c:v>
                </c:pt>
                <c:pt idx="42">
                  <c:v>1683.89</c:v>
                </c:pt>
                <c:pt idx="43">
                  <c:v>1696.9</c:v>
                </c:pt>
                <c:pt idx="44">
                  <c:v>1714.3</c:v>
                </c:pt>
                <c:pt idx="45">
                  <c:v>1730.45</c:v>
                </c:pt>
                <c:pt idx="46">
                  <c:v>1716.9</c:v>
                </c:pt>
                <c:pt idx="47">
                  <c:v>1717.7</c:v>
                </c:pt>
                <c:pt idx="48">
                  <c:v>1683.85</c:v>
                </c:pt>
                <c:pt idx="49">
                  <c:v>1694.13</c:v>
                </c:pt>
                <c:pt idx="50">
                  <c:v>1687.5</c:v>
                </c:pt>
                <c:pt idx="51">
                  <c:v>1715.2</c:v>
                </c:pt>
                <c:pt idx="52">
                  <c:v>1732.54</c:v>
                </c:pt>
                <c:pt idx="53">
                  <c:v>1729.43</c:v>
                </c:pt>
                <c:pt idx="54">
                  <c:v>1734.41</c:v>
                </c:pt>
                <c:pt idx="55">
                  <c:v>1714.9</c:v>
                </c:pt>
                <c:pt idx="56">
                  <c:v>1708.8</c:v>
                </c:pt>
                <c:pt idx="57">
                  <c:v>1712.27</c:v>
                </c:pt>
                <c:pt idx="58">
                  <c:v>1686.8</c:v>
                </c:pt>
                <c:pt idx="59">
                  <c:v>1700.4</c:v>
                </c:pt>
                <c:pt idx="60">
                  <c:v>1701.4</c:v>
                </c:pt>
                <c:pt idx="61">
                  <c:v>1707.03</c:v>
                </c:pt>
                <c:pt idx="62">
                  <c:v>1685.5</c:v>
                </c:pt>
                <c:pt idx="63">
                  <c:v>1717.93</c:v>
                </c:pt>
                <c:pt idx="64">
                  <c:v>1702.65</c:v>
                </c:pt>
                <c:pt idx="65">
                  <c:v>1702.65</c:v>
                </c:pt>
                <c:pt idx="66">
                  <c:v>1702.65</c:v>
                </c:pt>
                <c:pt idx="67">
                  <c:v>1697.4</c:v>
                </c:pt>
                <c:pt idx="68">
                  <c:v>1702.04</c:v>
                </c:pt>
                <c:pt idx="69">
                  <c:v>1715.63</c:v>
                </c:pt>
                <c:pt idx="70">
                  <c:v>1732.05</c:v>
                </c:pt>
                <c:pt idx="71">
                  <c:v>1743</c:v>
                </c:pt>
                <c:pt idx="72">
                  <c:v>1743.55</c:v>
                </c:pt>
                <c:pt idx="73">
                  <c:v>1732.4</c:v>
                </c:pt>
                <c:pt idx="74">
                  <c:v>1744.09</c:v>
                </c:pt>
                <c:pt idx="75">
                  <c:v>1748.98</c:v>
                </c:pt>
                <c:pt idx="76">
                  <c:v>1726.55</c:v>
                </c:pt>
                <c:pt idx="77">
                  <c:v>1736.35</c:v>
                </c:pt>
                <c:pt idx="78">
                  <c:v>1736.69</c:v>
                </c:pt>
                <c:pt idx="79">
                  <c:v>1736.69</c:v>
                </c:pt>
                <c:pt idx="80">
                  <c:v>1729.13</c:v>
                </c:pt>
                <c:pt idx="81">
                  <c:v>1711.78</c:v>
                </c:pt>
                <c:pt idx="82">
                  <c:v>1708.8</c:v>
                </c:pt>
                <c:pt idx="83">
                  <c:v>1720.05</c:v>
                </c:pt>
                <c:pt idx="84">
                  <c:v>1730.35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4C5-A149-8F96-B93216B658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5258144"/>
        <c:axId val="1304934336"/>
      </c:lineChart>
      <c:lineChart>
        <c:grouping val="standard"/>
        <c:varyColors val="0"/>
        <c:ser>
          <c:idx val="0"/>
          <c:order val="0"/>
          <c:tx>
            <c:strRef>
              <c:f>'Gold &amp; Cryptos'!$B$1</c:f>
              <c:strCache>
                <c:ptCount val="1"/>
                <c:pt idx="0">
                  <c:v> Bitcoin 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'Gold &amp; Cryptos'!$A$2:$A$86</c:f>
              <c:numCache>
                <c:formatCode>m/d/yy</c:formatCode>
                <c:ptCount val="85"/>
                <c:pt idx="0">
                  <c:v>43875</c:v>
                </c:pt>
                <c:pt idx="1">
                  <c:v>43878</c:v>
                </c:pt>
                <c:pt idx="2">
                  <c:v>43879</c:v>
                </c:pt>
                <c:pt idx="3">
                  <c:v>43880</c:v>
                </c:pt>
                <c:pt idx="4">
                  <c:v>43881</c:v>
                </c:pt>
                <c:pt idx="5">
                  <c:v>43882</c:v>
                </c:pt>
                <c:pt idx="6">
                  <c:v>43884</c:v>
                </c:pt>
                <c:pt idx="7">
                  <c:v>43885</c:v>
                </c:pt>
                <c:pt idx="8">
                  <c:v>43886</c:v>
                </c:pt>
                <c:pt idx="9">
                  <c:v>43887</c:v>
                </c:pt>
                <c:pt idx="10">
                  <c:v>43888</c:v>
                </c:pt>
                <c:pt idx="11">
                  <c:v>43889</c:v>
                </c:pt>
                <c:pt idx="12">
                  <c:v>43892</c:v>
                </c:pt>
                <c:pt idx="13">
                  <c:v>43893</c:v>
                </c:pt>
                <c:pt idx="14">
                  <c:v>43894</c:v>
                </c:pt>
                <c:pt idx="15">
                  <c:v>43895</c:v>
                </c:pt>
                <c:pt idx="16">
                  <c:v>43896</c:v>
                </c:pt>
                <c:pt idx="17">
                  <c:v>43898</c:v>
                </c:pt>
                <c:pt idx="18">
                  <c:v>43899</c:v>
                </c:pt>
                <c:pt idx="19">
                  <c:v>43900</c:v>
                </c:pt>
                <c:pt idx="20">
                  <c:v>43901</c:v>
                </c:pt>
                <c:pt idx="21">
                  <c:v>43902</c:v>
                </c:pt>
                <c:pt idx="22">
                  <c:v>43903</c:v>
                </c:pt>
                <c:pt idx="23">
                  <c:v>43906</c:v>
                </c:pt>
                <c:pt idx="24">
                  <c:v>43907</c:v>
                </c:pt>
                <c:pt idx="25">
                  <c:v>43908</c:v>
                </c:pt>
                <c:pt idx="26">
                  <c:v>43909</c:v>
                </c:pt>
                <c:pt idx="27">
                  <c:v>43910</c:v>
                </c:pt>
                <c:pt idx="28">
                  <c:v>43912</c:v>
                </c:pt>
                <c:pt idx="29">
                  <c:v>43913</c:v>
                </c:pt>
                <c:pt idx="30">
                  <c:v>43914</c:v>
                </c:pt>
                <c:pt idx="31">
                  <c:v>43915</c:v>
                </c:pt>
                <c:pt idx="32">
                  <c:v>43916</c:v>
                </c:pt>
                <c:pt idx="33">
                  <c:v>43917</c:v>
                </c:pt>
                <c:pt idx="34">
                  <c:v>43920</c:v>
                </c:pt>
                <c:pt idx="35">
                  <c:v>43921</c:v>
                </c:pt>
                <c:pt idx="36">
                  <c:v>43922</c:v>
                </c:pt>
                <c:pt idx="37">
                  <c:v>43923</c:v>
                </c:pt>
                <c:pt idx="38">
                  <c:v>43924</c:v>
                </c:pt>
                <c:pt idx="39">
                  <c:v>43927</c:v>
                </c:pt>
                <c:pt idx="40">
                  <c:v>43928</c:v>
                </c:pt>
                <c:pt idx="41">
                  <c:v>43929</c:v>
                </c:pt>
                <c:pt idx="42">
                  <c:v>43930</c:v>
                </c:pt>
                <c:pt idx="43">
                  <c:v>43931</c:v>
                </c:pt>
                <c:pt idx="44">
                  <c:v>43934</c:v>
                </c:pt>
                <c:pt idx="45">
                  <c:v>43935</c:v>
                </c:pt>
                <c:pt idx="46">
                  <c:v>43936</c:v>
                </c:pt>
                <c:pt idx="47">
                  <c:v>43937</c:v>
                </c:pt>
                <c:pt idx="48">
                  <c:v>43938</c:v>
                </c:pt>
                <c:pt idx="49">
                  <c:v>43939</c:v>
                </c:pt>
                <c:pt idx="50">
                  <c:v>43942</c:v>
                </c:pt>
                <c:pt idx="51">
                  <c:v>43943</c:v>
                </c:pt>
                <c:pt idx="52">
                  <c:v>43944</c:v>
                </c:pt>
                <c:pt idx="53">
                  <c:v>43945</c:v>
                </c:pt>
                <c:pt idx="54">
                  <c:v>43947</c:v>
                </c:pt>
                <c:pt idx="55">
                  <c:v>43948</c:v>
                </c:pt>
                <c:pt idx="56">
                  <c:v>43949</c:v>
                </c:pt>
                <c:pt idx="57">
                  <c:v>43950</c:v>
                </c:pt>
                <c:pt idx="58">
                  <c:v>43951</c:v>
                </c:pt>
                <c:pt idx="59">
                  <c:v>43952</c:v>
                </c:pt>
                <c:pt idx="60">
                  <c:v>43953</c:v>
                </c:pt>
                <c:pt idx="61">
                  <c:v>43954</c:v>
                </c:pt>
                <c:pt idx="62">
                  <c:v>43955</c:v>
                </c:pt>
                <c:pt idx="63">
                  <c:v>43956</c:v>
                </c:pt>
                <c:pt idx="64">
                  <c:v>43957</c:v>
                </c:pt>
                <c:pt idx="65">
                  <c:v>43958</c:v>
                </c:pt>
                <c:pt idx="66">
                  <c:v>43959</c:v>
                </c:pt>
                <c:pt idx="67">
                  <c:v>43960</c:v>
                </c:pt>
                <c:pt idx="68">
                  <c:v>43961</c:v>
                </c:pt>
                <c:pt idx="69">
                  <c:v>43962</c:v>
                </c:pt>
                <c:pt idx="70">
                  <c:v>43963</c:v>
                </c:pt>
                <c:pt idx="71">
                  <c:v>43964</c:v>
                </c:pt>
                <c:pt idx="72">
                  <c:v>43965</c:v>
                </c:pt>
                <c:pt idx="73">
                  <c:v>43966</c:v>
                </c:pt>
                <c:pt idx="74">
                  <c:v>43967</c:v>
                </c:pt>
                <c:pt idx="75">
                  <c:v>43968</c:v>
                </c:pt>
                <c:pt idx="76">
                  <c:v>43969</c:v>
                </c:pt>
                <c:pt idx="77">
                  <c:v>43970</c:v>
                </c:pt>
                <c:pt idx="78">
                  <c:v>43971</c:v>
                </c:pt>
                <c:pt idx="79">
                  <c:v>43972</c:v>
                </c:pt>
                <c:pt idx="80">
                  <c:v>43973</c:v>
                </c:pt>
                <c:pt idx="81">
                  <c:v>43974</c:v>
                </c:pt>
                <c:pt idx="82">
                  <c:v>43975</c:v>
                </c:pt>
                <c:pt idx="83">
                  <c:v>43976</c:v>
                </c:pt>
                <c:pt idx="84">
                  <c:v>43977</c:v>
                </c:pt>
              </c:numCache>
            </c:numRef>
          </c:cat>
          <c:val>
            <c:numRef>
              <c:f>'Gold &amp; Cryptos'!$B$2:$B$86</c:f>
              <c:numCache>
                <c:formatCode>_("$"* #,##0.00_);_("$"* \(#,##0.00\);_("$"* "-"??_);_(@_)</c:formatCode>
                <c:ptCount val="85"/>
                <c:pt idx="0">
                  <c:v>10361.69</c:v>
                </c:pt>
                <c:pt idx="1">
                  <c:v>9707.5400000000009</c:v>
                </c:pt>
                <c:pt idx="2">
                  <c:v>10181.9</c:v>
                </c:pt>
                <c:pt idx="3">
                  <c:v>9613.6299999999992</c:v>
                </c:pt>
                <c:pt idx="4">
                  <c:v>9617.08</c:v>
                </c:pt>
                <c:pt idx="5">
                  <c:v>9703.3799999999992</c:v>
                </c:pt>
                <c:pt idx="6">
                  <c:v>9990.74</c:v>
                </c:pt>
                <c:pt idx="7">
                  <c:v>9670.61</c:v>
                </c:pt>
                <c:pt idx="8">
                  <c:v>9324.74</c:v>
                </c:pt>
                <c:pt idx="9">
                  <c:v>8796.4699999999993</c:v>
                </c:pt>
                <c:pt idx="10">
                  <c:v>8814.2800000000007</c:v>
                </c:pt>
                <c:pt idx="11">
                  <c:v>8711.57</c:v>
                </c:pt>
                <c:pt idx="12">
                  <c:v>8920.01</c:v>
                </c:pt>
                <c:pt idx="13">
                  <c:v>8767.31</c:v>
                </c:pt>
                <c:pt idx="14">
                  <c:v>8769</c:v>
                </c:pt>
                <c:pt idx="15">
                  <c:v>9076.5499999999993</c:v>
                </c:pt>
                <c:pt idx="16">
                  <c:v>9154.7999999999993</c:v>
                </c:pt>
                <c:pt idx="17">
                  <c:v>8051.15</c:v>
                </c:pt>
                <c:pt idx="18">
                  <c:v>7947.43</c:v>
                </c:pt>
                <c:pt idx="19">
                  <c:v>7899.41</c:v>
                </c:pt>
                <c:pt idx="20">
                  <c:v>7950.27</c:v>
                </c:pt>
                <c:pt idx="21">
                  <c:v>4807.2299999999996</c:v>
                </c:pt>
                <c:pt idx="22">
                  <c:v>5595.03</c:v>
                </c:pt>
                <c:pt idx="23">
                  <c:v>5036.84</c:v>
                </c:pt>
                <c:pt idx="24">
                  <c:v>5387.64</c:v>
                </c:pt>
                <c:pt idx="25">
                  <c:v>5402.93</c:v>
                </c:pt>
                <c:pt idx="26">
                  <c:v>6201.83</c:v>
                </c:pt>
                <c:pt idx="27">
                  <c:v>6251.49</c:v>
                </c:pt>
                <c:pt idx="28">
                  <c:v>5840.3</c:v>
                </c:pt>
                <c:pt idx="29">
                  <c:v>6485.36</c:v>
                </c:pt>
                <c:pt idx="30">
                  <c:v>6770.01</c:v>
                </c:pt>
                <c:pt idx="31">
                  <c:v>6714.9</c:v>
                </c:pt>
                <c:pt idx="32">
                  <c:v>6766.04</c:v>
                </c:pt>
                <c:pt idx="33">
                  <c:v>6688.35</c:v>
                </c:pt>
                <c:pt idx="34">
                  <c:v>6413.36</c:v>
                </c:pt>
                <c:pt idx="35">
                  <c:v>6436.59</c:v>
                </c:pt>
                <c:pt idx="36">
                  <c:v>6667.74</c:v>
                </c:pt>
                <c:pt idx="37">
                  <c:v>6810.31</c:v>
                </c:pt>
                <c:pt idx="38">
                  <c:v>6773.51</c:v>
                </c:pt>
                <c:pt idx="39" formatCode="#,##0.00">
                  <c:v>6782.79</c:v>
                </c:pt>
                <c:pt idx="40" formatCode="#,##0.00">
                  <c:v>7339.5</c:v>
                </c:pt>
                <c:pt idx="41" formatCode="#,##0.00">
                  <c:v>7212.8</c:v>
                </c:pt>
                <c:pt idx="42" formatCode="#,##0.00">
                  <c:v>7345.37</c:v>
                </c:pt>
                <c:pt idx="43" formatCode="General">
                  <c:v>7302.25</c:v>
                </c:pt>
                <c:pt idx="44" formatCode="General">
                  <c:v>6888.4399400000002</c:v>
                </c:pt>
                <c:pt idx="45" formatCode="General">
                  <c:v>6881.1298800000004</c:v>
                </c:pt>
                <c:pt idx="46" formatCode="General">
                  <c:v>6857.7597699999997</c:v>
                </c:pt>
                <c:pt idx="47" formatCode="General">
                  <c:v>6549.2997999999998</c:v>
                </c:pt>
                <c:pt idx="48" formatCode="General">
                  <c:v>7126.0497999999998</c:v>
                </c:pt>
                <c:pt idx="49" formatCode="General">
                  <c:v>7058.3300799999997</c:v>
                </c:pt>
                <c:pt idx="50" formatCode="General">
                  <c:v>6856.6899400000002</c:v>
                </c:pt>
                <c:pt idx="51" formatCode="General">
                  <c:v>6859.2900399999999</c:v>
                </c:pt>
                <c:pt idx="52" formatCode="General">
                  <c:v>7142.3300799999997</c:v>
                </c:pt>
                <c:pt idx="53" formatCode="General">
                  <c:v>7500.0297899999996</c:v>
                </c:pt>
                <c:pt idx="54" formatCode="General">
                  <c:v>7542.6098599999996</c:v>
                </c:pt>
                <c:pt idx="55" formatCode="General">
                  <c:v>7745.1499000000003</c:v>
                </c:pt>
                <c:pt idx="56" formatCode="General">
                  <c:v>7769.7299800000001</c:v>
                </c:pt>
                <c:pt idx="57" formatCode="General">
                  <c:v>7776.3100599999998</c:v>
                </c:pt>
                <c:pt idx="58" formatCode="#,##0.00">
                  <c:v>8769.49</c:v>
                </c:pt>
                <c:pt idx="59" formatCode="#,##0.00">
                  <c:v>8663.39</c:v>
                </c:pt>
                <c:pt idx="60" formatCode="#,##0.00">
                  <c:v>8927.19</c:v>
                </c:pt>
                <c:pt idx="61" formatCode="#,##0.00">
                  <c:v>8907.0499999999993</c:v>
                </c:pt>
                <c:pt idx="62" formatCode="#,##0.00">
                  <c:v>9029.2099999999991</c:v>
                </c:pt>
                <c:pt idx="63" formatCode="#,##0.00">
                  <c:v>9073.5300000000007</c:v>
                </c:pt>
                <c:pt idx="64" formatCode="#,##0.00">
                  <c:v>9981.01</c:v>
                </c:pt>
                <c:pt idx="65" formatCode="#,##0.00">
                  <c:v>9795.8700000000008</c:v>
                </c:pt>
                <c:pt idx="66" formatCode="#,##0.00">
                  <c:v>9579.66</c:v>
                </c:pt>
                <c:pt idx="67" formatCode="#,##0.00">
                  <c:v>8776.58</c:v>
                </c:pt>
                <c:pt idx="68" formatCode="#,##0.00">
                  <c:v>8574.3700000000008</c:v>
                </c:pt>
                <c:pt idx="69" formatCode="#,##0.00">
                  <c:v>8828.01</c:v>
                </c:pt>
                <c:pt idx="70" formatCode="#,##0.00">
                  <c:v>9346.02</c:v>
                </c:pt>
                <c:pt idx="71" formatCode="#,##0.00">
                  <c:v>9826.5300000000007</c:v>
                </c:pt>
                <c:pt idx="72" formatCode="#,##0.00">
                  <c:v>9315.3799999999992</c:v>
                </c:pt>
                <c:pt idx="73" formatCode="#,##0.00">
                  <c:v>9700.65</c:v>
                </c:pt>
                <c:pt idx="74" formatCode="#,##0.00">
                  <c:v>9705.7800000000007</c:v>
                </c:pt>
                <c:pt idx="75" formatCode="#,##0.00">
                  <c:v>9776.7000000000007</c:v>
                </c:pt>
                <c:pt idx="76" formatCode="#,##0.00">
                  <c:v>9502.25</c:v>
                </c:pt>
                <c:pt idx="77" formatCode="#,##0.00">
                  <c:v>9050.4500000000007</c:v>
                </c:pt>
                <c:pt idx="78" formatCode="#,##0.00">
                  <c:v>9183.2000000000007</c:v>
                </c:pt>
                <c:pt idx="79" formatCode="#,##0.00">
                  <c:v>9178.67</c:v>
                </c:pt>
                <c:pt idx="80" formatCode="#,##0.00">
                  <c:v>8709.14</c:v>
                </c:pt>
                <c:pt idx="81" formatCode="#,##0.00">
                  <c:v>8901.6200000000008</c:v>
                </c:pt>
                <c:pt idx="82" formatCode="#,##0.00">
                  <c:v>8853.4699999999993</c:v>
                </c:pt>
                <c:pt idx="83" formatCode="#,##0.00">
                  <c:v>9200.84</c:v>
                </c:pt>
                <c:pt idx="84" formatCode="#,##0.00">
                  <c:v>9591.4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C5-A149-8F96-B93216B658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6238880"/>
        <c:axId val="1395750768"/>
      </c:lineChart>
      <c:dateAx>
        <c:axId val="1345258144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4934336"/>
        <c:crosses val="autoZero"/>
        <c:auto val="1"/>
        <c:lblOffset val="100"/>
        <c:baseTimeUnit val="days"/>
      </c:dateAx>
      <c:valAx>
        <c:axId val="130493433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of Gold (oz)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5258144"/>
        <c:crosses val="autoZero"/>
        <c:crossBetween val="between"/>
      </c:valAx>
      <c:valAx>
        <c:axId val="139575076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of Bitcoin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&quot;$&quot;* #,##0.00_);_(&quot;$&quot;* \(#,##0.00\);_(&quot;$&quot;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6238880"/>
        <c:crosses val="max"/>
        <c:crossBetween val="between"/>
      </c:valAx>
      <c:dateAx>
        <c:axId val="1396238880"/>
        <c:scaling>
          <c:orientation val="minMax"/>
        </c:scaling>
        <c:delete val="1"/>
        <c:axPos val="b"/>
        <c:numFmt formatCode="m/d/yy" sourceLinked="1"/>
        <c:majorTickMark val="out"/>
        <c:minorTickMark val="none"/>
        <c:tickLblPos val="nextTo"/>
        <c:crossAx val="1395750768"/>
        <c:crosses val="autoZero"/>
        <c:auto val="1"/>
        <c:lblOffset val="100"/>
        <c:baseTimeUnit val="days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7A1C3AA-996F-C54B-8312-F5C674EA60A4}">
  <sheetPr/>
  <sheetViews>
    <sheetView zoomScale="14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4E73DD4-13E1-8D45-907E-A48B989179E1}">
  <sheetPr/>
  <sheetViews>
    <sheetView zoomScale="140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4E99B5F-6912-E24B-A631-918F2AB756B1}">
  <sheetPr/>
  <sheetViews>
    <sheetView tabSelected="1" zoomScale="14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3214" cy="627742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5C80100-EFB1-1B43-B8BA-7A19FB390D5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3214" cy="627742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DD743F1-8A78-CD42-B035-6C09D3746E9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0.6202</cdr:x>
      <cdr:y>0.81856</cdr:y>
    </cdr:from>
    <cdr:to>
      <cdr:x>0.89168</cdr:x>
      <cdr:y>0.91553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513C64E-37E4-F040-A71E-40C7481A48B7}"/>
            </a:ext>
          </a:extLst>
        </cdr:cNvPr>
        <cdr:cNvSpPr txBox="1"/>
      </cdr:nvSpPr>
      <cdr:spPr>
        <a:xfrm xmlns:a="http://schemas.openxmlformats.org/drawingml/2006/main">
          <a:off x="5378684" y="5140890"/>
          <a:ext cx="2354398" cy="6090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US" sz="1100"/>
            <a:t>WT</a:t>
          </a:r>
          <a:r>
            <a:rPr lang="en-US" sz="1100" baseline="0"/>
            <a:t> crude near-term futures traded at a negative price for a brief period on April 19.</a:t>
          </a:r>
          <a:endParaRPr lang="en-US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3214" cy="627742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296B29D-9D97-DF47-8DB3-E5C3E987982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tradingeconomics.com/czech-republic/stock-market" TargetMode="External"/><Relationship Id="rId117" Type="http://schemas.openxmlformats.org/officeDocument/2006/relationships/hyperlink" Target="https://tradingeconomics.com/mauritius/stock-market" TargetMode="External"/><Relationship Id="rId21" Type="http://schemas.openxmlformats.org/officeDocument/2006/relationships/hyperlink" Target="https://tradingeconomics.com/hex:ind" TargetMode="External"/><Relationship Id="rId42" Type="http://schemas.openxmlformats.org/officeDocument/2006/relationships/hyperlink" Target="https://tradingeconomics.com/bosnia-and-herzegovina/stock-market" TargetMode="External"/><Relationship Id="rId47" Type="http://schemas.openxmlformats.org/officeDocument/2006/relationships/hyperlink" Target="https://tradingeconomics.com/euro-area/stock-market" TargetMode="External"/><Relationship Id="rId63" Type="http://schemas.openxmlformats.org/officeDocument/2006/relationships/hyperlink" Target="https://tradingeconomics.com/venezuela/stock-market" TargetMode="External"/><Relationship Id="rId68" Type="http://schemas.openxmlformats.org/officeDocument/2006/relationships/hyperlink" Target="https://tradingeconomics.com/bermuda/stock-market" TargetMode="External"/><Relationship Id="rId84" Type="http://schemas.openxmlformats.org/officeDocument/2006/relationships/hyperlink" Target="https://tradingeconomics.com/philippines/stock-market" TargetMode="External"/><Relationship Id="rId89" Type="http://schemas.openxmlformats.org/officeDocument/2006/relationships/hyperlink" Target="https://tradingeconomics.com/vietnam/stock-market" TargetMode="External"/><Relationship Id="rId112" Type="http://schemas.openxmlformats.org/officeDocument/2006/relationships/hyperlink" Target="https://tradingeconomics.com/nseasi:ind" TargetMode="External"/><Relationship Id="rId16" Type="http://schemas.openxmlformats.org/officeDocument/2006/relationships/hyperlink" Target="https://tradingeconomics.com/belgium/stock-market" TargetMode="External"/><Relationship Id="rId107" Type="http://schemas.openxmlformats.org/officeDocument/2006/relationships/hyperlink" Target="https://tradingeconomics.com/top40:ind" TargetMode="External"/><Relationship Id="rId11" Type="http://schemas.openxmlformats.org/officeDocument/2006/relationships/hyperlink" Target="https://tradingeconomics.com/netherlands/stock-market" TargetMode="External"/><Relationship Id="rId32" Type="http://schemas.openxmlformats.org/officeDocument/2006/relationships/hyperlink" Target="https://tradingeconomics.com/croatia/stock-market" TargetMode="External"/><Relationship Id="rId37" Type="http://schemas.openxmlformats.org/officeDocument/2006/relationships/hyperlink" Target="https://tradingeconomics.com/macedonia/stock-market" TargetMode="External"/><Relationship Id="rId53" Type="http://schemas.openxmlformats.org/officeDocument/2006/relationships/hyperlink" Target="https://tradingeconomics.com/ccmp:ind" TargetMode="External"/><Relationship Id="rId58" Type="http://schemas.openxmlformats.org/officeDocument/2006/relationships/hyperlink" Target="https://tradingeconomics.com/canada/stock-market" TargetMode="External"/><Relationship Id="rId74" Type="http://schemas.openxmlformats.org/officeDocument/2006/relationships/hyperlink" Target="https://tradingeconomics.com/south-korea/stock-market" TargetMode="External"/><Relationship Id="rId79" Type="http://schemas.openxmlformats.org/officeDocument/2006/relationships/hyperlink" Target="https://tradingeconomics.com/thailand/stock-market" TargetMode="External"/><Relationship Id="rId102" Type="http://schemas.openxmlformats.org/officeDocument/2006/relationships/hyperlink" Target="https://tradingeconomics.com/as52:ind" TargetMode="External"/><Relationship Id="rId5" Type="http://schemas.openxmlformats.org/officeDocument/2006/relationships/hyperlink" Target="https://tradingeconomics.com/united-kingdom/stock-market" TargetMode="External"/><Relationship Id="rId90" Type="http://schemas.openxmlformats.org/officeDocument/2006/relationships/hyperlink" Target="https://tradingeconomics.com/oman/stock-market" TargetMode="External"/><Relationship Id="rId95" Type="http://schemas.openxmlformats.org/officeDocument/2006/relationships/hyperlink" Target="https://tradingeconomics.com/laos/stock-market" TargetMode="External"/><Relationship Id="rId22" Type="http://schemas.openxmlformats.org/officeDocument/2006/relationships/hyperlink" Target="https://tradingeconomics.com/ireland/stock-market" TargetMode="External"/><Relationship Id="rId27" Type="http://schemas.openxmlformats.org/officeDocument/2006/relationships/hyperlink" Target="https://tradingeconomics.com/romania/stock-market" TargetMode="External"/><Relationship Id="rId43" Type="http://schemas.openxmlformats.org/officeDocument/2006/relationships/hyperlink" Target="https://tradingeconomics.com/malta/stock-market" TargetMode="External"/><Relationship Id="rId48" Type="http://schemas.openxmlformats.org/officeDocument/2006/relationships/hyperlink" Target="https://tradingeconomics.com/monex:ind" TargetMode="External"/><Relationship Id="rId64" Type="http://schemas.openxmlformats.org/officeDocument/2006/relationships/hyperlink" Target="https://tradingeconomics.com/colombia/stock-market" TargetMode="External"/><Relationship Id="rId69" Type="http://schemas.openxmlformats.org/officeDocument/2006/relationships/hyperlink" Target="https://tradingeconomics.com/japan/stock-market" TargetMode="External"/><Relationship Id="rId113" Type="http://schemas.openxmlformats.org/officeDocument/2006/relationships/hyperlink" Target="https://tradingeconomics.com/tanzania/stock-market" TargetMode="External"/><Relationship Id="rId118" Type="http://schemas.openxmlformats.org/officeDocument/2006/relationships/hyperlink" Target="https://tradingeconomics.com/uganda/stock-market" TargetMode="External"/><Relationship Id="rId80" Type="http://schemas.openxmlformats.org/officeDocument/2006/relationships/hyperlink" Target="https://tradingeconomics.com/malaysia/stock-market" TargetMode="External"/><Relationship Id="rId85" Type="http://schemas.openxmlformats.org/officeDocument/2006/relationships/hyperlink" Target="https://tradingeconomics.com/pakistan/stock-market" TargetMode="External"/><Relationship Id="rId12" Type="http://schemas.openxmlformats.org/officeDocument/2006/relationships/hyperlink" Target="https://tradingeconomics.com/turkey/stock-market" TargetMode="External"/><Relationship Id="rId17" Type="http://schemas.openxmlformats.org/officeDocument/2006/relationships/hyperlink" Target="https://tradingeconomics.com/norway/stock-market" TargetMode="External"/><Relationship Id="rId33" Type="http://schemas.openxmlformats.org/officeDocument/2006/relationships/hyperlink" Target="https://tradingeconomics.com/bulgaria/stock-market" TargetMode="External"/><Relationship Id="rId38" Type="http://schemas.openxmlformats.org/officeDocument/2006/relationships/hyperlink" Target="https://tradingeconomics.com/latvia/stock-market" TargetMode="External"/><Relationship Id="rId59" Type="http://schemas.openxmlformats.org/officeDocument/2006/relationships/hyperlink" Target="https://tradingeconomics.com/brazil/stock-market" TargetMode="External"/><Relationship Id="rId103" Type="http://schemas.openxmlformats.org/officeDocument/2006/relationships/hyperlink" Target="https://tradingeconomics.com/australia/stock-market" TargetMode="External"/><Relationship Id="rId108" Type="http://schemas.openxmlformats.org/officeDocument/2006/relationships/hyperlink" Target="https://tradingeconomics.com/south-africa/stock-market" TargetMode="External"/><Relationship Id="rId54" Type="http://schemas.openxmlformats.org/officeDocument/2006/relationships/hyperlink" Target="https://tradingeconomics.com/mid:ind" TargetMode="External"/><Relationship Id="rId70" Type="http://schemas.openxmlformats.org/officeDocument/2006/relationships/hyperlink" Target="https://tradingeconomics.com/china/stock-market" TargetMode="External"/><Relationship Id="rId75" Type="http://schemas.openxmlformats.org/officeDocument/2006/relationships/hyperlink" Target="https://tradingeconomics.com/indonesia/stock-market" TargetMode="External"/><Relationship Id="rId91" Type="http://schemas.openxmlformats.org/officeDocument/2006/relationships/hyperlink" Target="https://tradingeconomics.com/sri-lanka/stock-market" TargetMode="External"/><Relationship Id="rId96" Type="http://schemas.openxmlformats.org/officeDocument/2006/relationships/hyperlink" Target="https://tradingeconomics.com/mongolia/stock-market" TargetMode="External"/><Relationship Id="rId1" Type="http://schemas.openxmlformats.org/officeDocument/2006/relationships/hyperlink" Target="https://tradingeconomics.com/united-states/stock-market" TargetMode="External"/><Relationship Id="rId6" Type="http://schemas.openxmlformats.org/officeDocument/2006/relationships/hyperlink" Target="https://tradingeconomics.com/germany/stock-market" TargetMode="External"/><Relationship Id="rId23" Type="http://schemas.openxmlformats.org/officeDocument/2006/relationships/hyperlink" Target="https://tradingeconomics.com/greece/stock-market" TargetMode="External"/><Relationship Id="rId28" Type="http://schemas.openxmlformats.org/officeDocument/2006/relationships/hyperlink" Target="https://tradingeconomics.com/hungary/stock-market" TargetMode="External"/><Relationship Id="rId49" Type="http://schemas.openxmlformats.org/officeDocument/2006/relationships/hyperlink" Target="https://tradingeconomics.com/stoxx:ind" TargetMode="External"/><Relationship Id="rId114" Type="http://schemas.openxmlformats.org/officeDocument/2006/relationships/hyperlink" Target="https://tradingeconomics.com/tunisia/stock-market" TargetMode="External"/><Relationship Id="rId119" Type="http://schemas.openxmlformats.org/officeDocument/2006/relationships/hyperlink" Target="https://tradingeconomics.com/botswana/stock-market" TargetMode="External"/><Relationship Id="rId10" Type="http://schemas.openxmlformats.org/officeDocument/2006/relationships/hyperlink" Target="https://tradingeconomics.com/russia/stock-market" TargetMode="External"/><Relationship Id="rId31" Type="http://schemas.openxmlformats.org/officeDocument/2006/relationships/hyperlink" Target="https://tradingeconomics.com/luxembourg/stock-market" TargetMode="External"/><Relationship Id="rId44" Type="http://schemas.openxmlformats.org/officeDocument/2006/relationships/hyperlink" Target="https://tradingeconomics.com/cyprus/stock-market" TargetMode="External"/><Relationship Id="rId52" Type="http://schemas.openxmlformats.org/officeDocument/2006/relationships/hyperlink" Target="https://tradingeconomics.com/ndx:ind" TargetMode="External"/><Relationship Id="rId60" Type="http://schemas.openxmlformats.org/officeDocument/2006/relationships/hyperlink" Target="https://tradingeconomics.com/mexico/stock-market" TargetMode="External"/><Relationship Id="rId65" Type="http://schemas.openxmlformats.org/officeDocument/2006/relationships/hyperlink" Target="https://tradingeconomics.com/chile/stock-market" TargetMode="External"/><Relationship Id="rId73" Type="http://schemas.openxmlformats.org/officeDocument/2006/relationships/hyperlink" Target="https://tradingeconomics.com/india/stock-market" TargetMode="External"/><Relationship Id="rId78" Type="http://schemas.openxmlformats.org/officeDocument/2006/relationships/hyperlink" Target="https://tradingeconomics.com/united-arab-emirates/stock-market" TargetMode="External"/><Relationship Id="rId81" Type="http://schemas.openxmlformats.org/officeDocument/2006/relationships/hyperlink" Target="https://tradingeconomics.com/singapore/stock-market" TargetMode="External"/><Relationship Id="rId86" Type="http://schemas.openxmlformats.org/officeDocument/2006/relationships/hyperlink" Target="https://tradingeconomics.com/kazakhstan/stock-market" TargetMode="External"/><Relationship Id="rId94" Type="http://schemas.openxmlformats.org/officeDocument/2006/relationships/hyperlink" Target="https://tradingeconomics.com/dfmgi:ind" TargetMode="External"/><Relationship Id="rId99" Type="http://schemas.openxmlformats.org/officeDocument/2006/relationships/hyperlink" Target="https://tradingeconomics.com/vxj:ind" TargetMode="External"/><Relationship Id="rId101" Type="http://schemas.openxmlformats.org/officeDocument/2006/relationships/hyperlink" Target="https://tradingeconomics.com/bahrain/stock-market" TargetMode="External"/><Relationship Id="rId4" Type="http://schemas.openxmlformats.org/officeDocument/2006/relationships/hyperlink" Target="https://tradingeconomics.com/vix:ind" TargetMode="External"/><Relationship Id="rId9" Type="http://schemas.openxmlformats.org/officeDocument/2006/relationships/hyperlink" Target="https://tradingeconomics.com/spain/stock-market" TargetMode="External"/><Relationship Id="rId13" Type="http://schemas.openxmlformats.org/officeDocument/2006/relationships/hyperlink" Target="https://tradingeconomics.com/switzerland/stock-market" TargetMode="External"/><Relationship Id="rId18" Type="http://schemas.openxmlformats.org/officeDocument/2006/relationships/hyperlink" Target="https://tradingeconomics.com/austria/stock-market" TargetMode="External"/><Relationship Id="rId39" Type="http://schemas.openxmlformats.org/officeDocument/2006/relationships/hyperlink" Target="https://tradingeconomics.com/estonia/stock-market" TargetMode="External"/><Relationship Id="rId109" Type="http://schemas.openxmlformats.org/officeDocument/2006/relationships/hyperlink" Target="https://tradingeconomics.com/egypt/stock-market" TargetMode="External"/><Relationship Id="rId34" Type="http://schemas.openxmlformats.org/officeDocument/2006/relationships/hyperlink" Target="https://tradingeconomics.com/slovenia/stock-market" TargetMode="External"/><Relationship Id="rId50" Type="http://schemas.openxmlformats.org/officeDocument/2006/relationships/hyperlink" Target="https://tradingeconomics.com/united-states/stock-market" TargetMode="External"/><Relationship Id="rId55" Type="http://schemas.openxmlformats.org/officeDocument/2006/relationships/hyperlink" Target="https://tradingeconomics.com/rty:ind" TargetMode="External"/><Relationship Id="rId76" Type="http://schemas.openxmlformats.org/officeDocument/2006/relationships/hyperlink" Target="https://tradingeconomics.com/saudi-arabia/stock-market" TargetMode="External"/><Relationship Id="rId97" Type="http://schemas.openxmlformats.org/officeDocument/2006/relationships/hyperlink" Target="https://tradingeconomics.com/nifty:ind" TargetMode="External"/><Relationship Id="rId104" Type="http://schemas.openxmlformats.org/officeDocument/2006/relationships/hyperlink" Target="https://tradingeconomics.com/as30:ind" TargetMode="External"/><Relationship Id="rId120" Type="http://schemas.openxmlformats.org/officeDocument/2006/relationships/hyperlink" Target="https://tradingeconomics.com/zimbabwe/stock-market" TargetMode="External"/><Relationship Id="rId7" Type="http://schemas.openxmlformats.org/officeDocument/2006/relationships/hyperlink" Target="https://tradingeconomics.com/france/stock-market" TargetMode="External"/><Relationship Id="rId71" Type="http://schemas.openxmlformats.org/officeDocument/2006/relationships/hyperlink" Target="https://tradingeconomics.com/sse50:ind" TargetMode="External"/><Relationship Id="rId92" Type="http://schemas.openxmlformats.org/officeDocument/2006/relationships/hyperlink" Target="https://tradingeconomics.com/lebanon/stock-market" TargetMode="External"/><Relationship Id="rId2" Type="http://schemas.openxmlformats.org/officeDocument/2006/relationships/hyperlink" Target="https://tradingeconomics.com/spx:ind" TargetMode="External"/><Relationship Id="rId29" Type="http://schemas.openxmlformats.org/officeDocument/2006/relationships/hyperlink" Target="https://tradingeconomics.com/ukraine/stock-market" TargetMode="External"/><Relationship Id="rId24" Type="http://schemas.openxmlformats.org/officeDocument/2006/relationships/hyperlink" Target="https://tradingeconomics.com/bvlx:ind" TargetMode="External"/><Relationship Id="rId40" Type="http://schemas.openxmlformats.org/officeDocument/2006/relationships/hyperlink" Target="https://tradingeconomics.com/spe350:ind" TargetMode="External"/><Relationship Id="rId45" Type="http://schemas.openxmlformats.org/officeDocument/2006/relationships/hyperlink" Target="https://tradingeconomics.com/iceland/stock-market" TargetMode="External"/><Relationship Id="rId66" Type="http://schemas.openxmlformats.org/officeDocument/2006/relationships/hyperlink" Target="https://tradingeconomics.com/panama/stock-market" TargetMode="External"/><Relationship Id="rId87" Type="http://schemas.openxmlformats.org/officeDocument/2006/relationships/hyperlink" Target="https://tradingeconomics.com/qatar/stock-market" TargetMode="External"/><Relationship Id="rId110" Type="http://schemas.openxmlformats.org/officeDocument/2006/relationships/hyperlink" Target="https://tradingeconomics.com/morocco/stock-market" TargetMode="External"/><Relationship Id="rId115" Type="http://schemas.openxmlformats.org/officeDocument/2006/relationships/hyperlink" Target="https://tradingeconomics.com/ghana/stock-market" TargetMode="External"/><Relationship Id="rId61" Type="http://schemas.openxmlformats.org/officeDocument/2006/relationships/hyperlink" Target="https://tradingeconomics.com/peru/stock-market" TargetMode="External"/><Relationship Id="rId82" Type="http://schemas.openxmlformats.org/officeDocument/2006/relationships/hyperlink" Target="https://tradingeconomics.com/israel/stock-market" TargetMode="External"/><Relationship Id="rId19" Type="http://schemas.openxmlformats.org/officeDocument/2006/relationships/hyperlink" Target="https://tradingeconomics.com/denmark/stock-market" TargetMode="External"/><Relationship Id="rId14" Type="http://schemas.openxmlformats.org/officeDocument/2006/relationships/hyperlink" Target="https://tradingeconomics.com/sweden/stock-market" TargetMode="External"/><Relationship Id="rId30" Type="http://schemas.openxmlformats.org/officeDocument/2006/relationships/hyperlink" Target="https://tradingeconomics.com/slovakia/stock-market" TargetMode="External"/><Relationship Id="rId35" Type="http://schemas.openxmlformats.org/officeDocument/2006/relationships/hyperlink" Target="https://tradingeconomics.com/lithuania/stock-market" TargetMode="External"/><Relationship Id="rId56" Type="http://schemas.openxmlformats.org/officeDocument/2006/relationships/hyperlink" Target="https://tradingeconomics.com/vix:ind" TargetMode="External"/><Relationship Id="rId77" Type="http://schemas.openxmlformats.org/officeDocument/2006/relationships/hyperlink" Target="https://tradingeconomics.com/taiwan/stock-market" TargetMode="External"/><Relationship Id="rId100" Type="http://schemas.openxmlformats.org/officeDocument/2006/relationships/hyperlink" Target="https://tradingeconomics.com/iran/stock-market" TargetMode="External"/><Relationship Id="rId105" Type="http://schemas.openxmlformats.org/officeDocument/2006/relationships/hyperlink" Target="https://tradingeconomics.com/new-zealand/stock-market" TargetMode="External"/><Relationship Id="rId8" Type="http://schemas.openxmlformats.org/officeDocument/2006/relationships/hyperlink" Target="https://tradingeconomics.com/italy/stock-market" TargetMode="External"/><Relationship Id="rId51" Type="http://schemas.openxmlformats.org/officeDocument/2006/relationships/hyperlink" Target="https://tradingeconomics.com/spx:ind" TargetMode="External"/><Relationship Id="rId72" Type="http://schemas.openxmlformats.org/officeDocument/2006/relationships/hyperlink" Target="https://tradingeconomics.com/shsz300:ind" TargetMode="External"/><Relationship Id="rId93" Type="http://schemas.openxmlformats.org/officeDocument/2006/relationships/hyperlink" Target="https://tradingeconomics.com/jordan/stock-market" TargetMode="External"/><Relationship Id="rId98" Type="http://schemas.openxmlformats.org/officeDocument/2006/relationships/hyperlink" Target="https://tradingeconomics.com/kuwait/stock-market" TargetMode="External"/><Relationship Id="rId3" Type="http://schemas.openxmlformats.org/officeDocument/2006/relationships/hyperlink" Target="https://tradingeconomics.com/ndx:ind" TargetMode="External"/><Relationship Id="rId25" Type="http://schemas.openxmlformats.org/officeDocument/2006/relationships/hyperlink" Target="https://tradingeconomics.com/portugal/stock-market" TargetMode="External"/><Relationship Id="rId46" Type="http://schemas.openxmlformats.org/officeDocument/2006/relationships/hyperlink" Target="https://tradingeconomics.com/n100:ind" TargetMode="External"/><Relationship Id="rId67" Type="http://schemas.openxmlformats.org/officeDocument/2006/relationships/hyperlink" Target="https://tradingeconomics.com/jamaica/stock-market" TargetMode="External"/><Relationship Id="rId116" Type="http://schemas.openxmlformats.org/officeDocument/2006/relationships/hyperlink" Target="https://tradingeconomics.com/namibia/stock-market" TargetMode="External"/><Relationship Id="rId20" Type="http://schemas.openxmlformats.org/officeDocument/2006/relationships/hyperlink" Target="https://tradingeconomics.com/finland/stock-market" TargetMode="External"/><Relationship Id="rId41" Type="http://schemas.openxmlformats.org/officeDocument/2006/relationships/hyperlink" Target="https://tradingeconomics.com/spglobal:ind" TargetMode="External"/><Relationship Id="rId62" Type="http://schemas.openxmlformats.org/officeDocument/2006/relationships/hyperlink" Target="https://tradingeconomics.com/argentina/stock-market" TargetMode="External"/><Relationship Id="rId83" Type="http://schemas.openxmlformats.org/officeDocument/2006/relationships/hyperlink" Target="https://tradingeconomics.com/hong-kong/stock-market" TargetMode="External"/><Relationship Id="rId88" Type="http://schemas.openxmlformats.org/officeDocument/2006/relationships/hyperlink" Target="https://tradingeconomics.com/vhindex:ind" TargetMode="External"/><Relationship Id="rId111" Type="http://schemas.openxmlformats.org/officeDocument/2006/relationships/hyperlink" Target="https://tradingeconomics.com/kenya/stock-market" TargetMode="External"/><Relationship Id="rId15" Type="http://schemas.openxmlformats.org/officeDocument/2006/relationships/hyperlink" Target="https://tradingeconomics.com/poland/stock-market" TargetMode="External"/><Relationship Id="rId36" Type="http://schemas.openxmlformats.org/officeDocument/2006/relationships/hyperlink" Target="https://tradingeconomics.com/serbia/stock-market" TargetMode="External"/><Relationship Id="rId57" Type="http://schemas.openxmlformats.org/officeDocument/2006/relationships/hyperlink" Target="https://tradingeconomics.com/ecuador/stock-market" TargetMode="External"/><Relationship Id="rId106" Type="http://schemas.openxmlformats.org/officeDocument/2006/relationships/hyperlink" Target="https://tradingeconomics.com/nigeria/stock-market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markets.businessinsider.com/commodities/gold-price" TargetMode="External"/></Relationships>
</file>

<file path=xl/worksheets/_rels/sheet10.xml.rels><?xml version="1.0" encoding="UTF-8" standalone="yes"?>
<Relationships xmlns="http://schemas.openxmlformats.org/package/2006/relationships"><Relationship Id="rId117" Type="http://schemas.openxmlformats.org/officeDocument/2006/relationships/hyperlink" Target="https://tradingeconomics.com/uganda/stock-market" TargetMode="External"/><Relationship Id="rId21" Type="http://schemas.openxmlformats.org/officeDocument/2006/relationships/hyperlink" Target="https://tradingeconomics.com/finland/stock-market" TargetMode="External"/><Relationship Id="rId42" Type="http://schemas.openxmlformats.org/officeDocument/2006/relationships/hyperlink" Target="https://tradingeconomics.com/estonia/stock-market" TargetMode="External"/><Relationship Id="rId63" Type="http://schemas.openxmlformats.org/officeDocument/2006/relationships/hyperlink" Target="https://tradingeconomics.com/venezuela/stock-market" TargetMode="External"/><Relationship Id="rId84" Type="http://schemas.openxmlformats.org/officeDocument/2006/relationships/hyperlink" Target="https://tradingeconomics.com/hong-kong/stock-market" TargetMode="External"/><Relationship Id="rId138" Type="http://schemas.openxmlformats.org/officeDocument/2006/relationships/hyperlink" Target="https://tradingeconomics.com/poland/stock-market" TargetMode="External"/><Relationship Id="rId159" Type="http://schemas.openxmlformats.org/officeDocument/2006/relationships/hyperlink" Target="https://tradingeconomics.com/serbia/stock-market" TargetMode="External"/><Relationship Id="rId170" Type="http://schemas.openxmlformats.org/officeDocument/2006/relationships/hyperlink" Target="https://tradingeconomics.com/euro-area/stock-market" TargetMode="External"/><Relationship Id="rId191" Type="http://schemas.openxmlformats.org/officeDocument/2006/relationships/hyperlink" Target="https://tradingeconomics.com/jamaica/stock-market" TargetMode="External"/><Relationship Id="rId205" Type="http://schemas.openxmlformats.org/officeDocument/2006/relationships/hyperlink" Target="https://tradingeconomics.com/singapore/stock-market" TargetMode="External"/><Relationship Id="rId226" Type="http://schemas.openxmlformats.org/officeDocument/2006/relationships/hyperlink" Target="https://tradingeconomics.com/as52:ind" TargetMode="External"/><Relationship Id="rId107" Type="http://schemas.openxmlformats.org/officeDocument/2006/relationships/hyperlink" Target="https://tradingeconomics.com/nigeria/stock-market" TargetMode="External"/><Relationship Id="rId11" Type="http://schemas.openxmlformats.org/officeDocument/2006/relationships/hyperlink" Target="https://tradingeconomics.com/netherlands/stock-market" TargetMode="External"/><Relationship Id="rId32" Type="http://schemas.openxmlformats.org/officeDocument/2006/relationships/hyperlink" Target="https://tradingeconomics.com/croatia/stock-market" TargetMode="External"/><Relationship Id="rId53" Type="http://schemas.openxmlformats.org/officeDocument/2006/relationships/hyperlink" Target="https://tradingeconomics.com/ccmp:ind" TargetMode="External"/><Relationship Id="rId74" Type="http://schemas.openxmlformats.org/officeDocument/2006/relationships/hyperlink" Target="https://tradingeconomics.com/south-korea/stock-market" TargetMode="External"/><Relationship Id="rId128" Type="http://schemas.openxmlformats.org/officeDocument/2006/relationships/hyperlink" Target="https://tradingeconomics.com/united-kingdom/stock-market" TargetMode="External"/><Relationship Id="rId149" Type="http://schemas.openxmlformats.org/officeDocument/2006/relationships/hyperlink" Target="https://tradingeconomics.com/czech-republic/stock-market" TargetMode="External"/><Relationship Id="rId5" Type="http://schemas.openxmlformats.org/officeDocument/2006/relationships/hyperlink" Target="https://tradingeconomics.com/united-kingdom/stock-market" TargetMode="External"/><Relationship Id="rId95" Type="http://schemas.openxmlformats.org/officeDocument/2006/relationships/hyperlink" Target="https://tradingeconomics.com/laos/stock-market" TargetMode="External"/><Relationship Id="rId160" Type="http://schemas.openxmlformats.org/officeDocument/2006/relationships/hyperlink" Target="https://tradingeconomics.com/macedonia/stock-market" TargetMode="External"/><Relationship Id="rId181" Type="http://schemas.openxmlformats.org/officeDocument/2006/relationships/hyperlink" Target="https://tradingeconomics.com/canada/stock-market" TargetMode="External"/><Relationship Id="rId216" Type="http://schemas.openxmlformats.org/officeDocument/2006/relationships/hyperlink" Target="https://tradingeconomics.com/laos/stock-market" TargetMode="External"/><Relationship Id="rId237" Type="http://schemas.openxmlformats.org/officeDocument/2006/relationships/hyperlink" Target="https://tradingeconomics.com/ghana/stock-market" TargetMode="External"/><Relationship Id="rId22" Type="http://schemas.openxmlformats.org/officeDocument/2006/relationships/hyperlink" Target="https://tradingeconomics.com/ireland/stock-market" TargetMode="External"/><Relationship Id="rId43" Type="http://schemas.openxmlformats.org/officeDocument/2006/relationships/hyperlink" Target="https://tradingeconomics.com/spe350:ind" TargetMode="External"/><Relationship Id="rId64" Type="http://schemas.openxmlformats.org/officeDocument/2006/relationships/hyperlink" Target="https://tradingeconomics.com/colombia/stock-market" TargetMode="External"/><Relationship Id="rId118" Type="http://schemas.openxmlformats.org/officeDocument/2006/relationships/hyperlink" Target="https://tradingeconomics.com/botswana/stock-market" TargetMode="External"/><Relationship Id="rId139" Type="http://schemas.openxmlformats.org/officeDocument/2006/relationships/hyperlink" Target="https://tradingeconomics.com/belgium/stock-market" TargetMode="External"/><Relationship Id="rId85" Type="http://schemas.openxmlformats.org/officeDocument/2006/relationships/hyperlink" Target="https://tradingeconomics.com/philippines/stock-market" TargetMode="External"/><Relationship Id="rId150" Type="http://schemas.openxmlformats.org/officeDocument/2006/relationships/hyperlink" Target="https://tradingeconomics.com/romania/stock-market" TargetMode="External"/><Relationship Id="rId171" Type="http://schemas.openxmlformats.org/officeDocument/2006/relationships/hyperlink" Target="https://tradingeconomics.com/stoxx:ind" TargetMode="External"/><Relationship Id="rId192" Type="http://schemas.openxmlformats.org/officeDocument/2006/relationships/hyperlink" Target="https://tradingeconomics.com/japan/stock-market" TargetMode="External"/><Relationship Id="rId206" Type="http://schemas.openxmlformats.org/officeDocument/2006/relationships/hyperlink" Target="https://tradingeconomics.com/israel/stock-market" TargetMode="External"/><Relationship Id="rId227" Type="http://schemas.openxmlformats.org/officeDocument/2006/relationships/hyperlink" Target="https://tradingeconomics.com/new-zealand/stock-market" TargetMode="External"/><Relationship Id="rId12" Type="http://schemas.openxmlformats.org/officeDocument/2006/relationships/hyperlink" Target="https://tradingeconomics.com/turkey/stock-market" TargetMode="External"/><Relationship Id="rId33" Type="http://schemas.openxmlformats.org/officeDocument/2006/relationships/hyperlink" Target="https://tradingeconomics.com/bulgaria/stock-market" TargetMode="External"/><Relationship Id="rId108" Type="http://schemas.openxmlformats.org/officeDocument/2006/relationships/hyperlink" Target="https://tradingeconomics.com/south-africa/stock-market" TargetMode="External"/><Relationship Id="rId129" Type="http://schemas.openxmlformats.org/officeDocument/2006/relationships/hyperlink" Target="https://tradingeconomics.com/germany/stock-market" TargetMode="External"/><Relationship Id="rId54" Type="http://schemas.openxmlformats.org/officeDocument/2006/relationships/hyperlink" Target="https://tradingeconomics.com/mid:ind" TargetMode="External"/><Relationship Id="rId75" Type="http://schemas.openxmlformats.org/officeDocument/2006/relationships/hyperlink" Target="https://tradingeconomics.com/bangladesh/stock-market" TargetMode="External"/><Relationship Id="rId96" Type="http://schemas.openxmlformats.org/officeDocument/2006/relationships/hyperlink" Target="https://tradingeconomics.com/mongolia/stock-market" TargetMode="External"/><Relationship Id="rId140" Type="http://schemas.openxmlformats.org/officeDocument/2006/relationships/hyperlink" Target="https://tradingeconomics.com/norway/stock-market" TargetMode="External"/><Relationship Id="rId161" Type="http://schemas.openxmlformats.org/officeDocument/2006/relationships/hyperlink" Target="https://tradingeconomics.com/cyprus/stock-market" TargetMode="External"/><Relationship Id="rId182" Type="http://schemas.openxmlformats.org/officeDocument/2006/relationships/hyperlink" Target="https://tradingeconomics.com/brazil/stock-market" TargetMode="External"/><Relationship Id="rId217" Type="http://schemas.openxmlformats.org/officeDocument/2006/relationships/hyperlink" Target="https://tradingeconomics.com/dfmgi:ind" TargetMode="External"/><Relationship Id="rId6" Type="http://schemas.openxmlformats.org/officeDocument/2006/relationships/hyperlink" Target="https://tradingeconomics.com/germany/stock-market" TargetMode="External"/><Relationship Id="rId238" Type="http://schemas.openxmlformats.org/officeDocument/2006/relationships/hyperlink" Target="https://tradingeconomics.com/namibia/stock-market" TargetMode="External"/><Relationship Id="rId23" Type="http://schemas.openxmlformats.org/officeDocument/2006/relationships/hyperlink" Target="https://tradingeconomics.com/greece/stock-market" TargetMode="External"/><Relationship Id="rId119" Type="http://schemas.openxmlformats.org/officeDocument/2006/relationships/hyperlink" Target="https://tradingeconomics.com/mauritius/stock-market" TargetMode="External"/><Relationship Id="rId44" Type="http://schemas.openxmlformats.org/officeDocument/2006/relationships/hyperlink" Target="https://tradingeconomics.com/spglobal:ind" TargetMode="External"/><Relationship Id="rId65" Type="http://schemas.openxmlformats.org/officeDocument/2006/relationships/hyperlink" Target="https://tradingeconomics.com/chile/stock-market" TargetMode="External"/><Relationship Id="rId86" Type="http://schemas.openxmlformats.org/officeDocument/2006/relationships/hyperlink" Target="https://tradingeconomics.com/pakistan/stock-market" TargetMode="External"/><Relationship Id="rId130" Type="http://schemas.openxmlformats.org/officeDocument/2006/relationships/hyperlink" Target="https://tradingeconomics.com/france/stock-market" TargetMode="External"/><Relationship Id="rId151" Type="http://schemas.openxmlformats.org/officeDocument/2006/relationships/hyperlink" Target="https://tradingeconomics.com/hungary/stock-market" TargetMode="External"/><Relationship Id="rId172" Type="http://schemas.openxmlformats.org/officeDocument/2006/relationships/hyperlink" Target="https://tradingeconomics.com/monex:ind" TargetMode="External"/><Relationship Id="rId193" Type="http://schemas.openxmlformats.org/officeDocument/2006/relationships/hyperlink" Target="https://tradingeconomics.com/china/stock-market" TargetMode="External"/><Relationship Id="rId207" Type="http://schemas.openxmlformats.org/officeDocument/2006/relationships/hyperlink" Target="https://tradingeconomics.com/hong-kong/stock-market" TargetMode="External"/><Relationship Id="rId228" Type="http://schemas.openxmlformats.org/officeDocument/2006/relationships/hyperlink" Target="https://tradingeconomics.com/nigeria/stock-market" TargetMode="External"/><Relationship Id="rId13" Type="http://schemas.openxmlformats.org/officeDocument/2006/relationships/hyperlink" Target="https://tradingeconomics.com/switzerland/stock-market" TargetMode="External"/><Relationship Id="rId109" Type="http://schemas.openxmlformats.org/officeDocument/2006/relationships/hyperlink" Target="https://tradingeconomics.com/top40:ind" TargetMode="External"/><Relationship Id="rId34" Type="http://schemas.openxmlformats.org/officeDocument/2006/relationships/hyperlink" Target="https://tradingeconomics.com/slovenia/stock-market" TargetMode="External"/><Relationship Id="rId55" Type="http://schemas.openxmlformats.org/officeDocument/2006/relationships/hyperlink" Target="https://tradingeconomics.com/rty:ind" TargetMode="External"/><Relationship Id="rId76" Type="http://schemas.openxmlformats.org/officeDocument/2006/relationships/hyperlink" Target="https://tradingeconomics.com/indonesia/stock-market" TargetMode="External"/><Relationship Id="rId97" Type="http://schemas.openxmlformats.org/officeDocument/2006/relationships/hyperlink" Target="https://tradingeconomics.com/dfmgi:ind" TargetMode="External"/><Relationship Id="rId120" Type="http://schemas.openxmlformats.org/officeDocument/2006/relationships/hyperlink" Target="https://tradingeconomics.com/namibia/stock-market" TargetMode="External"/><Relationship Id="rId141" Type="http://schemas.openxmlformats.org/officeDocument/2006/relationships/hyperlink" Target="https://tradingeconomics.com/austria/stock-market" TargetMode="External"/><Relationship Id="rId7" Type="http://schemas.openxmlformats.org/officeDocument/2006/relationships/hyperlink" Target="https://tradingeconomics.com/france/stock-market" TargetMode="External"/><Relationship Id="rId162" Type="http://schemas.openxmlformats.org/officeDocument/2006/relationships/hyperlink" Target="https://tradingeconomics.com/latvia/stock-market" TargetMode="External"/><Relationship Id="rId183" Type="http://schemas.openxmlformats.org/officeDocument/2006/relationships/hyperlink" Target="https://tradingeconomics.com/mexico/stock-market" TargetMode="External"/><Relationship Id="rId218" Type="http://schemas.openxmlformats.org/officeDocument/2006/relationships/hyperlink" Target="https://tradingeconomics.com/mongolia/stock-market" TargetMode="External"/><Relationship Id="rId239" Type="http://schemas.openxmlformats.org/officeDocument/2006/relationships/hyperlink" Target="https://tradingeconomics.com/mauritius/stock-market" TargetMode="External"/><Relationship Id="rId24" Type="http://schemas.openxmlformats.org/officeDocument/2006/relationships/hyperlink" Target="https://tradingeconomics.com/bvlx:ind" TargetMode="External"/><Relationship Id="rId45" Type="http://schemas.openxmlformats.org/officeDocument/2006/relationships/hyperlink" Target="https://tradingeconomics.com/iceland/stock-market" TargetMode="External"/><Relationship Id="rId66" Type="http://schemas.openxmlformats.org/officeDocument/2006/relationships/hyperlink" Target="https://tradingeconomics.com/panama/stock-market" TargetMode="External"/><Relationship Id="rId87" Type="http://schemas.openxmlformats.org/officeDocument/2006/relationships/hyperlink" Target="https://tradingeconomics.com/kazakhstan/stock-market" TargetMode="External"/><Relationship Id="rId110" Type="http://schemas.openxmlformats.org/officeDocument/2006/relationships/hyperlink" Target="https://tradingeconomics.com/egypt/stock-market" TargetMode="External"/><Relationship Id="rId131" Type="http://schemas.openxmlformats.org/officeDocument/2006/relationships/hyperlink" Target="https://tradingeconomics.com/italy/stock-market" TargetMode="External"/><Relationship Id="rId152" Type="http://schemas.openxmlformats.org/officeDocument/2006/relationships/hyperlink" Target="https://tradingeconomics.com/ukraine/stock-market" TargetMode="External"/><Relationship Id="rId173" Type="http://schemas.openxmlformats.org/officeDocument/2006/relationships/hyperlink" Target="https://tradingeconomics.com/united-states/stock-market" TargetMode="External"/><Relationship Id="rId194" Type="http://schemas.openxmlformats.org/officeDocument/2006/relationships/hyperlink" Target="https://tradingeconomics.com/sse50:ind" TargetMode="External"/><Relationship Id="rId208" Type="http://schemas.openxmlformats.org/officeDocument/2006/relationships/hyperlink" Target="https://tradingeconomics.com/philippines/stock-market" TargetMode="External"/><Relationship Id="rId229" Type="http://schemas.openxmlformats.org/officeDocument/2006/relationships/hyperlink" Target="https://tradingeconomics.com/top40:ind" TargetMode="External"/><Relationship Id="rId240" Type="http://schemas.openxmlformats.org/officeDocument/2006/relationships/hyperlink" Target="https://tradingeconomics.com/uganda/stock-market" TargetMode="External"/><Relationship Id="rId14" Type="http://schemas.openxmlformats.org/officeDocument/2006/relationships/hyperlink" Target="https://tradingeconomics.com/sweden/stock-market" TargetMode="External"/><Relationship Id="rId35" Type="http://schemas.openxmlformats.org/officeDocument/2006/relationships/hyperlink" Target="https://tradingeconomics.com/lithuania/stock-market" TargetMode="External"/><Relationship Id="rId56" Type="http://schemas.openxmlformats.org/officeDocument/2006/relationships/hyperlink" Target="https://tradingeconomics.com/vix:ind" TargetMode="External"/><Relationship Id="rId77" Type="http://schemas.openxmlformats.org/officeDocument/2006/relationships/hyperlink" Target="https://tradingeconomics.com/saudi-arabia/stock-market" TargetMode="External"/><Relationship Id="rId100" Type="http://schemas.openxmlformats.org/officeDocument/2006/relationships/hyperlink" Target="https://tradingeconomics.com/nifty:ind" TargetMode="External"/><Relationship Id="rId8" Type="http://schemas.openxmlformats.org/officeDocument/2006/relationships/hyperlink" Target="https://tradingeconomics.com/italy/stock-market" TargetMode="External"/><Relationship Id="rId98" Type="http://schemas.openxmlformats.org/officeDocument/2006/relationships/hyperlink" Target="https://tradingeconomics.com/kuwait/stock-market" TargetMode="External"/><Relationship Id="rId121" Type="http://schemas.openxmlformats.org/officeDocument/2006/relationships/hyperlink" Target="https://tradingeconomics.com/zimbabwe/stock-market" TargetMode="External"/><Relationship Id="rId142" Type="http://schemas.openxmlformats.org/officeDocument/2006/relationships/hyperlink" Target="https://tradingeconomics.com/denmark/stock-market" TargetMode="External"/><Relationship Id="rId163" Type="http://schemas.openxmlformats.org/officeDocument/2006/relationships/hyperlink" Target="https://tradingeconomics.com/bosnia-and-herzegovina/stock-market" TargetMode="External"/><Relationship Id="rId184" Type="http://schemas.openxmlformats.org/officeDocument/2006/relationships/hyperlink" Target="https://tradingeconomics.com/peru/stock-market" TargetMode="External"/><Relationship Id="rId219" Type="http://schemas.openxmlformats.org/officeDocument/2006/relationships/hyperlink" Target="https://tradingeconomics.com/nifty:ind" TargetMode="External"/><Relationship Id="rId230" Type="http://schemas.openxmlformats.org/officeDocument/2006/relationships/hyperlink" Target="https://tradingeconomics.com/south-africa/stock-market" TargetMode="External"/><Relationship Id="rId25" Type="http://schemas.openxmlformats.org/officeDocument/2006/relationships/hyperlink" Target="https://tradingeconomics.com/portugal/stock-market" TargetMode="External"/><Relationship Id="rId46" Type="http://schemas.openxmlformats.org/officeDocument/2006/relationships/hyperlink" Target="https://tradingeconomics.com/n100:ind" TargetMode="External"/><Relationship Id="rId67" Type="http://schemas.openxmlformats.org/officeDocument/2006/relationships/hyperlink" Target="https://tradingeconomics.com/bermuda/stock-market" TargetMode="External"/><Relationship Id="rId88" Type="http://schemas.openxmlformats.org/officeDocument/2006/relationships/hyperlink" Target="https://tradingeconomics.com/qatar/stock-market" TargetMode="External"/><Relationship Id="rId111" Type="http://schemas.openxmlformats.org/officeDocument/2006/relationships/hyperlink" Target="https://tradingeconomics.com/morocco/stock-market" TargetMode="External"/><Relationship Id="rId132" Type="http://schemas.openxmlformats.org/officeDocument/2006/relationships/hyperlink" Target="https://tradingeconomics.com/spain/stock-market" TargetMode="External"/><Relationship Id="rId153" Type="http://schemas.openxmlformats.org/officeDocument/2006/relationships/hyperlink" Target="https://tradingeconomics.com/slovakia/stock-market" TargetMode="External"/><Relationship Id="rId174" Type="http://schemas.openxmlformats.org/officeDocument/2006/relationships/hyperlink" Target="https://tradingeconomics.com/spx:ind" TargetMode="External"/><Relationship Id="rId195" Type="http://schemas.openxmlformats.org/officeDocument/2006/relationships/hyperlink" Target="https://tradingeconomics.com/shsz300:ind" TargetMode="External"/><Relationship Id="rId209" Type="http://schemas.openxmlformats.org/officeDocument/2006/relationships/hyperlink" Target="https://tradingeconomics.com/pakistan/stock-market" TargetMode="External"/><Relationship Id="rId220" Type="http://schemas.openxmlformats.org/officeDocument/2006/relationships/hyperlink" Target="https://tradingeconomics.com/vxj:ind" TargetMode="External"/><Relationship Id="rId241" Type="http://schemas.openxmlformats.org/officeDocument/2006/relationships/hyperlink" Target="https://tradingeconomics.com/botswana/stock-market" TargetMode="External"/><Relationship Id="rId15" Type="http://schemas.openxmlformats.org/officeDocument/2006/relationships/hyperlink" Target="https://tradingeconomics.com/poland/stock-market" TargetMode="External"/><Relationship Id="rId36" Type="http://schemas.openxmlformats.org/officeDocument/2006/relationships/hyperlink" Target="https://tradingeconomics.com/serbia/stock-market" TargetMode="External"/><Relationship Id="rId57" Type="http://schemas.openxmlformats.org/officeDocument/2006/relationships/hyperlink" Target="https://tradingeconomics.com/ecuador/stock-market" TargetMode="External"/><Relationship Id="rId106" Type="http://schemas.openxmlformats.org/officeDocument/2006/relationships/hyperlink" Target="https://tradingeconomics.com/new-zealand/stock-market" TargetMode="External"/><Relationship Id="rId127" Type="http://schemas.openxmlformats.org/officeDocument/2006/relationships/hyperlink" Target="https://tradingeconomics.com/vix:ind" TargetMode="External"/><Relationship Id="rId10" Type="http://schemas.openxmlformats.org/officeDocument/2006/relationships/hyperlink" Target="https://tradingeconomics.com/russia/stock-market" TargetMode="External"/><Relationship Id="rId31" Type="http://schemas.openxmlformats.org/officeDocument/2006/relationships/hyperlink" Target="https://tradingeconomics.com/luxembourg/stock-market" TargetMode="External"/><Relationship Id="rId52" Type="http://schemas.openxmlformats.org/officeDocument/2006/relationships/hyperlink" Target="https://tradingeconomics.com/ndx:ind" TargetMode="External"/><Relationship Id="rId73" Type="http://schemas.openxmlformats.org/officeDocument/2006/relationships/hyperlink" Target="https://tradingeconomics.com/india/stock-market" TargetMode="External"/><Relationship Id="rId78" Type="http://schemas.openxmlformats.org/officeDocument/2006/relationships/hyperlink" Target="https://tradingeconomics.com/taiwan/stock-market" TargetMode="External"/><Relationship Id="rId94" Type="http://schemas.openxmlformats.org/officeDocument/2006/relationships/hyperlink" Target="https://tradingeconomics.com/jordan/stock-market" TargetMode="External"/><Relationship Id="rId99" Type="http://schemas.openxmlformats.org/officeDocument/2006/relationships/hyperlink" Target="https://tradingeconomics.com/iran/stock-market" TargetMode="External"/><Relationship Id="rId101" Type="http://schemas.openxmlformats.org/officeDocument/2006/relationships/hyperlink" Target="https://tradingeconomics.com/vxj:ind" TargetMode="External"/><Relationship Id="rId122" Type="http://schemas.openxmlformats.org/officeDocument/2006/relationships/hyperlink" Target="https://tradingeconomics.com/mauritius/stock-market" TargetMode="External"/><Relationship Id="rId143" Type="http://schemas.openxmlformats.org/officeDocument/2006/relationships/hyperlink" Target="https://tradingeconomics.com/hex:ind" TargetMode="External"/><Relationship Id="rId148" Type="http://schemas.openxmlformats.org/officeDocument/2006/relationships/hyperlink" Target="https://tradingeconomics.com/portugal/stock-market" TargetMode="External"/><Relationship Id="rId164" Type="http://schemas.openxmlformats.org/officeDocument/2006/relationships/hyperlink" Target="https://tradingeconomics.com/spe350:ind" TargetMode="External"/><Relationship Id="rId169" Type="http://schemas.openxmlformats.org/officeDocument/2006/relationships/hyperlink" Target="https://tradingeconomics.com/n100:ind" TargetMode="External"/><Relationship Id="rId185" Type="http://schemas.openxmlformats.org/officeDocument/2006/relationships/hyperlink" Target="https://tradingeconomics.com/argentina/stock-market" TargetMode="External"/><Relationship Id="rId4" Type="http://schemas.openxmlformats.org/officeDocument/2006/relationships/hyperlink" Target="https://tradingeconomics.com/vix:ind" TargetMode="External"/><Relationship Id="rId9" Type="http://schemas.openxmlformats.org/officeDocument/2006/relationships/hyperlink" Target="https://tradingeconomics.com/spain/stock-market" TargetMode="External"/><Relationship Id="rId180" Type="http://schemas.openxmlformats.org/officeDocument/2006/relationships/hyperlink" Target="https://tradingeconomics.com/ecuador/stock-market" TargetMode="External"/><Relationship Id="rId210" Type="http://schemas.openxmlformats.org/officeDocument/2006/relationships/hyperlink" Target="https://tradingeconomics.com/kazakhstan/stock-market" TargetMode="External"/><Relationship Id="rId215" Type="http://schemas.openxmlformats.org/officeDocument/2006/relationships/hyperlink" Target="https://tradingeconomics.com/lebanon/stock-market" TargetMode="External"/><Relationship Id="rId236" Type="http://schemas.openxmlformats.org/officeDocument/2006/relationships/hyperlink" Target="https://tradingeconomics.com/tunisia/stock-market" TargetMode="External"/><Relationship Id="rId26" Type="http://schemas.openxmlformats.org/officeDocument/2006/relationships/hyperlink" Target="https://tradingeconomics.com/czech-republic/stock-market" TargetMode="External"/><Relationship Id="rId231" Type="http://schemas.openxmlformats.org/officeDocument/2006/relationships/hyperlink" Target="https://tradingeconomics.com/egypt/stock-market" TargetMode="External"/><Relationship Id="rId47" Type="http://schemas.openxmlformats.org/officeDocument/2006/relationships/hyperlink" Target="https://tradingeconomics.com/euro-area/stock-market" TargetMode="External"/><Relationship Id="rId68" Type="http://schemas.openxmlformats.org/officeDocument/2006/relationships/hyperlink" Target="https://tradingeconomics.com/jamaica/stock-market" TargetMode="External"/><Relationship Id="rId89" Type="http://schemas.openxmlformats.org/officeDocument/2006/relationships/hyperlink" Target="https://tradingeconomics.com/vhindex:ind" TargetMode="External"/><Relationship Id="rId112" Type="http://schemas.openxmlformats.org/officeDocument/2006/relationships/hyperlink" Target="https://tradingeconomics.com/nseasi:ind" TargetMode="External"/><Relationship Id="rId133" Type="http://schemas.openxmlformats.org/officeDocument/2006/relationships/hyperlink" Target="https://tradingeconomics.com/russia/stock-market" TargetMode="External"/><Relationship Id="rId154" Type="http://schemas.openxmlformats.org/officeDocument/2006/relationships/hyperlink" Target="https://tradingeconomics.com/luxembourg/stock-market" TargetMode="External"/><Relationship Id="rId175" Type="http://schemas.openxmlformats.org/officeDocument/2006/relationships/hyperlink" Target="https://tradingeconomics.com/ndx:ind" TargetMode="External"/><Relationship Id="rId196" Type="http://schemas.openxmlformats.org/officeDocument/2006/relationships/hyperlink" Target="https://tradingeconomics.com/india/stock-market" TargetMode="External"/><Relationship Id="rId200" Type="http://schemas.openxmlformats.org/officeDocument/2006/relationships/hyperlink" Target="https://tradingeconomics.com/saudi-arabia/stock-market" TargetMode="External"/><Relationship Id="rId16" Type="http://schemas.openxmlformats.org/officeDocument/2006/relationships/hyperlink" Target="https://tradingeconomics.com/belgium/stock-market" TargetMode="External"/><Relationship Id="rId221" Type="http://schemas.openxmlformats.org/officeDocument/2006/relationships/hyperlink" Target="https://tradingeconomics.com/kuwait/stock-market" TargetMode="External"/><Relationship Id="rId242" Type="http://schemas.openxmlformats.org/officeDocument/2006/relationships/hyperlink" Target="https://tradingeconomics.com/zimbabwe/stock-market" TargetMode="External"/><Relationship Id="rId37" Type="http://schemas.openxmlformats.org/officeDocument/2006/relationships/hyperlink" Target="https://tradingeconomics.com/cyprus/stock-market" TargetMode="External"/><Relationship Id="rId58" Type="http://schemas.openxmlformats.org/officeDocument/2006/relationships/hyperlink" Target="https://tradingeconomics.com/canada/stock-market" TargetMode="External"/><Relationship Id="rId79" Type="http://schemas.openxmlformats.org/officeDocument/2006/relationships/hyperlink" Target="https://tradingeconomics.com/united-arab-emirates/stock-market" TargetMode="External"/><Relationship Id="rId102" Type="http://schemas.openxmlformats.org/officeDocument/2006/relationships/hyperlink" Target="https://tradingeconomics.com/bahrain/stock-market" TargetMode="External"/><Relationship Id="rId123" Type="http://schemas.openxmlformats.org/officeDocument/2006/relationships/hyperlink" Target="https://tradingeconomics.com/zimbabwe/stock-market" TargetMode="External"/><Relationship Id="rId144" Type="http://schemas.openxmlformats.org/officeDocument/2006/relationships/hyperlink" Target="https://tradingeconomics.com/finland/stock-market" TargetMode="External"/><Relationship Id="rId90" Type="http://schemas.openxmlformats.org/officeDocument/2006/relationships/hyperlink" Target="https://tradingeconomics.com/vietnam/stock-market" TargetMode="External"/><Relationship Id="rId165" Type="http://schemas.openxmlformats.org/officeDocument/2006/relationships/hyperlink" Target="https://tradingeconomics.com/spglobal:ind" TargetMode="External"/><Relationship Id="rId186" Type="http://schemas.openxmlformats.org/officeDocument/2006/relationships/hyperlink" Target="https://tradingeconomics.com/venezuela/stock-market" TargetMode="External"/><Relationship Id="rId211" Type="http://schemas.openxmlformats.org/officeDocument/2006/relationships/hyperlink" Target="https://tradingeconomics.com/qatar/stock-market" TargetMode="External"/><Relationship Id="rId232" Type="http://schemas.openxmlformats.org/officeDocument/2006/relationships/hyperlink" Target="https://tradingeconomics.com/morocco/stock-market" TargetMode="External"/><Relationship Id="rId27" Type="http://schemas.openxmlformats.org/officeDocument/2006/relationships/hyperlink" Target="https://tradingeconomics.com/romania/stock-market" TargetMode="External"/><Relationship Id="rId48" Type="http://schemas.openxmlformats.org/officeDocument/2006/relationships/hyperlink" Target="https://tradingeconomics.com/stoxx:ind" TargetMode="External"/><Relationship Id="rId69" Type="http://schemas.openxmlformats.org/officeDocument/2006/relationships/hyperlink" Target="https://tradingeconomics.com/japan/stock-market" TargetMode="External"/><Relationship Id="rId113" Type="http://schemas.openxmlformats.org/officeDocument/2006/relationships/hyperlink" Target="https://tradingeconomics.com/kenya/stock-market" TargetMode="External"/><Relationship Id="rId134" Type="http://schemas.openxmlformats.org/officeDocument/2006/relationships/hyperlink" Target="https://tradingeconomics.com/netherlands/stock-market" TargetMode="External"/><Relationship Id="rId80" Type="http://schemas.openxmlformats.org/officeDocument/2006/relationships/hyperlink" Target="https://tradingeconomics.com/thailand/stock-market" TargetMode="External"/><Relationship Id="rId155" Type="http://schemas.openxmlformats.org/officeDocument/2006/relationships/hyperlink" Target="https://tradingeconomics.com/croatia/stock-market" TargetMode="External"/><Relationship Id="rId176" Type="http://schemas.openxmlformats.org/officeDocument/2006/relationships/hyperlink" Target="https://tradingeconomics.com/ccmp:ind" TargetMode="External"/><Relationship Id="rId197" Type="http://schemas.openxmlformats.org/officeDocument/2006/relationships/hyperlink" Target="https://tradingeconomics.com/south-korea/stock-market" TargetMode="External"/><Relationship Id="rId201" Type="http://schemas.openxmlformats.org/officeDocument/2006/relationships/hyperlink" Target="https://tradingeconomics.com/taiwan/stock-market" TargetMode="External"/><Relationship Id="rId222" Type="http://schemas.openxmlformats.org/officeDocument/2006/relationships/hyperlink" Target="https://tradingeconomics.com/iran/stock-market" TargetMode="External"/><Relationship Id="rId17" Type="http://schemas.openxmlformats.org/officeDocument/2006/relationships/hyperlink" Target="https://tradingeconomics.com/norway/stock-market" TargetMode="External"/><Relationship Id="rId38" Type="http://schemas.openxmlformats.org/officeDocument/2006/relationships/hyperlink" Target="https://tradingeconomics.com/latvia/stock-market" TargetMode="External"/><Relationship Id="rId59" Type="http://schemas.openxmlformats.org/officeDocument/2006/relationships/hyperlink" Target="https://tradingeconomics.com/brazil/stock-market" TargetMode="External"/><Relationship Id="rId103" Type="http://schemas.openxmlformats.org/officeDocument/2006/relationships/hyperlink" Target="https://tradingeconomics.com/as52:ind" TargetMode="External"/><Relationship Id="rId124" Type="http://schemas.openxmlformats.org/officeDocument/2006/relationships/hyperlink" Target="https://tradingeconomics.com/united-states/stock-market" TargetMode="External"/><Relationship Id="rId70" Type="http://schemas.openxmlformats.org/officeDocument/2006/relationships/hyperlink" Target="https://tradingeconomics.com/china/stock-market" TargetMode="External"/><Relationship Id="rId91" Type="http://schemas.openxmlformats.org/officeDocument/2006/relationships/hyperlink" Target="https://tradingeconomics.com/oman/stock-market" TargetMode="External"/><Relationship Id="rId145" Type="http://schemas.openxmlformats.org/officeDocument/2006/relationships/hyperlink" Target="https://tradingeconomics.com/ireland/stock-market" TargetMode="External"/><Relationship Id="rId166" Type="http://schemas.openxmlformats.org/officeDocument/2006/relationships/hyperlink" Target="https://tradingeconomics.com/estonia/stock-market" TargetMode="External"/><Relationship Id="rId187" Type="http://schemas.openxmlformats.org/officeDocument/2006/relationships/hyperlink" Target="https://tradingeconomics.com/colombia/stock-market" TargetMode="External"/><Relationship Id="rId1" Type="http://schemas.openxmlformats.org/officeDocument/2006/relationships/hyperlink" Target="https://tradingeconomics.com/united-states/stock-market" TargetMode="External"/><Relationship Id="rId212" Type="http://schemas.openxmlformats.org/officeDocument/2006/relationships/hyperlink" Target="https://tradingeconomics.com/vhindex:ind" TargetMode="External"/><Relationship Id="rId233" Type="http://schemas.openxmlformats.org/officeDocument/2006/relationships/hyperlink" Target="https://tradingeconomics.com/kenya/stock-market" TargetMode="External"/><Relationship Id="rId28" Type="http://schemas.openxmlformats.org/officeDocument/2006/relationships/hyperlink" Target="https://tradingeconomics.com/hungary/stock-market" TargetMode="External"/><Relationship Id="rId49" Type="http://schemas.openxmlformats.org/officeDocument/2006/relationships/hyperlink" Target="https://tradingeconomics.com/monex:ind" TargetMode="External"/><Relationship Id="rId114" Type="http://schemas.openxmlformats.org/officeDocument/2006/relationships/hyperlink" Target="https://tradingeconomics.com/tanzania/stock-market" TargetMode="External"/><Relationship Id="rId60" Type="http://schemas.openxmlformats.org/officeDocument/2006/relationships/hyperlink" Target="https://tradingeconomics.com/mexico/stock-market" TargetMode="External"/><Relationship Id="rId81" Type="http://schemas.openxmlformats.org/officeDocument/2006/relationships/hyperlink" Target="https://tradingeconomics.com/malaysia/stock-market" TargetMode="External"/><Relationship Id="rId135" Type="http://schemas.openxmlformats.org/officeDocument/2006/relationships/hyperlink" Target="https://tradingeconomics.com/turkey/stock-market" TargetMode="External"/><Relationship Id="rId156" Type="http://schemas.openxmlformats.org/officeDocument/2006/relationships/hyperlink" Target="https://tradingeconomics.com/bulgaria/stock-market" TargetMode="External"/><Relationship Id="rId177" Type="http://schemas.openxmlformats.org/officeDocument/2006/relationships/hyperlink" Target="https://tradingeconomics.com/mid:ind" TargetMode="External"/><Relationship Id="rId198" Type="http://schemas.openxmlformats.org/officeDocument/2006/relationships/hyperlink" Target="https://tradingeconomics.com/bangladesh/stock-market" TargetMode="External"/><Relationship Id="rId202" Type="http://schemas.openxmlformats.org/officeDocument/2006/relationships/hyperlink" Target="https://tradingeconomics.com/united-arab-emirates/stock-market" TargetMode="External"/><Relationship Id="rId223" Type="http://schemas.openxmlformats.org/officeDocument/2006/relationships/hyperlink" Target="https://tradingeconomics.com/bahrain/stock-market" TargetMode="External"/><Relationship Id="rId18" Type="http://schemas.openxmlformats.org/officeDocument/2006/relationships/hyperlink" Target="https://tradingeconomics.com/austria/stock-market" TargetMode="External"/><Relationship Id="rId39" Type="http://schemas.openxmlformats.org/officeDocument/2006/relationships/hyperlink" Target="https://tradingeconomics.com/bosnia-and-herzegovina/stock-market" TargetMode="External"/><Relationship Id="rId50" Type="http://schemas.openxmlformats.org/officeDocument/2006/relationships/hyperlink" Target="https://tradingeconomics.com/united-states/stock-market" TargetMode="External"/><Relationship Id="rId104" Type="http://schemas.openxmlformats.org/officeDocument/2006/relationships/hyperlink" Target="https://tradingeconomics.com/australia/stock-market" TargetMode="External"/><Relationship Id="rId125" Type="http://schemas.openxmlformats.org/officeDocument/2006/relationships/hyperlink" Target="https://tradingeconomics.com/spx:ind" TargetMode="External"/><Relationship Id="rId146" Type="http://schemas.openxmlformats.org/officeDocument/2006/relationships/hyperlink" Target="https://tradingeconomics.com/greece/stock-market" TargetMode="External"/><Relationship Id="rId167" Type="http://schemas.openxmlformats.org/officeDocument/2006/relationships/hyperlink" Target="https://tradingeconomics.com/malta/stock-market" TargetMode="External"/><Relationship Id="rId188" Type="http://schemas.openxmlformats.org/officeDocument/2006/relationships/hyperlink" Target="https://tradingeconomics.com/chile/stock-market" TargetMode="External"/><Relationship Id="rId71" Type="http://schemas.openxmlformats.org/officeDocument/2006/relationships/hyperlink" Target="https://tradingeconomics.com/sse50:ind" TargetMode="External"/><Relationship Id="rId92" Type="http://schemas.openxmlformats.org/officeDocument/2006/relationships/hyperlink" Target="https://tradingeconomics.com/sri-lanka/stock-market" TargetMode="External"/><Relationship Id="rId213" Type="http://schemas.openxmlformats.org/officeDocument/2006/relationships/hyperlink" Target="https://tradingeconomics.com/vietnam/stock-market" TargetMode="External"/><Relationship Id="rId234" Type="http://schemas.openxmlformats.org/officeDocument/2006/relationships/hyperlink" Target="https://tradingeconomics.com/nseasi:ind" TargetMode="External"/><Relationship Id="rId2" Type="http://schemas.openxmlformats.org/officeDocument/2006/relationships/hyperlink" Target="https://tradingeconomics.com/spx:ind" TargetMode="External"/><Relationship Id="rId29" Type="http://schemas.openxmlformats.org/officeDocument/2006/relationships/hyperlink" Target="https://tradingeconomics.com/ukraine/stock-market" TargetMode="External"/><Relationship Id="rId40" Type="http://schemas.openxmlformats.org/officeDocument/2006/relationships/hyperlink" Target="https://tradingeconomics.com/malta/stock-market" TargetMode="External"/><Relationship Id="rId115" Type="http://schemas.openxmlformats.org/officeDocument/2006/relationships/hyperlink" Target="https://tradingeconomics.com/tunisia/stock-market" TargetMode="External"/><Relationship Id="rId136" Type="http://schemas.openxmlformats.org/officeDocument/2006/relationships/hyperlink" Target="https://tradingeconomics.com/switzerland/stock-market" TargetMode="External"/><Relationship Id="rId157" Type="http://schemas.openxmlformats.org/officeDocument/2006/relationships/hyperlink" Target="https://tradingeconomics.com/slovenia/stock-market" TargetMode="External"/><Relationship Id="rId178" Type="http://schemas.openxmlformats.org/officeDocument/2006/relationships/hyperlink" Target="https://tradingeconomics.com/rty:ind" TargetMode="External"/><Relationship Id="rId61" Type="http://schemas.openxmlformats.org/officeDocument/2006/relationships/hyperlink" Target="https://tradingeconomics.com/peru/stock-market" TargetMode="External"/><Relationship Id="rId82" Type="http://schemas.openxmlformats.org/officeDocument/2006/relationships/hyperlink" Target="https://tradingeconomics.com/singapore/stock-market" TargetMode="External"/><Relationship Id="rId199" Type="http://schemas.openxmlformats.org/officeDocument/2006/relationships/hyperlink" Target="https://tradingeconomics.com/indonesia/stock-market" TargetMode="External"/><Relationship Id="rId203" Type="http://schemas.openxmlformats.org/officeDocument/2006/relationships/hyperlink" Target="https://tradingeconomics.com/thailand/stock-market" TargetMode="External"/><Relationship Id="rId19" Type="http://schemas.openxmlformats.org/officeDocument/2006/relationships/hyperlink" Target="https://tradingeconomics.com/denmark/stock-market" TargetMode="External"/><Relationship Id="rId224" Type="http://schemas.openxmlformats.org/officeDocument/2006/relationships/hyperlink" Target="https://tradingeconomics.com/australia/stock-market" TargetMode="External"/><Relationship Id="rId30" Type="http://schemas.openxmlformats.org/officeDocument/2006/relationships/hyperlink" Target="https://tradingeconomics.com/slovakia/stock-market" TargetMode="External"/><Relationship Id="rId105" Type="http://schemas.openxmlformats.org/officeDocument/2006/relationships/hyperlink" Target="https://tradingeconomics.com/as30:ind" TargetMode="External"/><Relationship Id="rId126" Type="http://schemas.openxmlformats.org/officeDocument/2006/relationships/hyperlink" Target="https://tradingeconomics.com/ndx:ind" TargetMode="External"/><Relationship Id="rId147" Type="http://schemas.openxmlformats.org/officeDocument/2006/relationships/hyperlink" Target="https://tradingeconomics.com/bvlx:ind" TargetMode="External"/><Relationship Id="rId168" Type="http://schemas.openxmlformats.org/officeDocument/2006/relationships/hyperlink" Target="https://tradingeconomics.com/iceland/stock-market" TargetMode="External"/><Relationship Id="rId51" Type="http://schemas.openxmlformats.org/officeDocument/2006/relationships/hyperlink" Target="https://tradingeconomics.com/spx:ind" TargetMode="External"/><Relationship Id="rId72" Type="http://schemas.openxmlformats.org/officeDocument/2006/relationships/hyperlink" Target="https://tradingeconomics.com/shsz300:ind" TargetMode="External"/><Relationship Id="rId93" Type="http://schemas.openxmlformats.org/officeDocument/2006/relationships/hyperlink" Target="https://tradingeconomics.com/lebanon/stock-market" TargetMode="External"/><Relationship Id="rId189" Type="http://schemas.openxmlformats.org/officeDocument/2006/relationships/hyperlink" Target="https://tradingeconomics.com/panama/stock-market" TargetMode="External"/><Relationship Id="rId3" Type="http://schemas.openxmlformats.org/officeDocument/2006/relationships/hyperlink" Target="https://tradingeconomics.com/ndx:ind" TargetMode="External"/><Relationship Id="rId214" Type="http://schemas.openxmlformats.org/officeDocument/2006/relationships/hyperlink" Target="https://tradingeconomics.com/oman/stock-market" TargetMode="External"/><Relationship Id="rId235" Type="http://schemas.openxmlformats.org/officeDocument/2006/relationships/hyperlink" Target="https://tradingeconomics.com/tanzania/stock-market" TargetMode="External"/><Relationship Id="rId116" Type="http://schemas.openxmlformats.org/officeDocument/2006/relationships/hyperlink" Target="https://tradingeconomics.com/ghana/stock-market" TargetMode="External"/><Relationship Id="rId137" Type="http://schemas.openxmlformats.org/officeDocument/2006/relationships/hyperlink" Target="https://tradingeconomics.com/sweden/stock-market" TargetMode="External"/><Relationship Id="rId158" Type="http://schemas.openxmlformats.org/officeDocument/2006/relationships/hyperlink" Target="https://tradingeconomics.com/lithuania/stock-market" TargetMode="External"/><Relationship Id="rId20" Type="http://schemas.openxmlformats.org/officeDocument/2006/relationships/hyperlink" Target="https://tradingeconomics.com/hex:ind" TargetMode="External"/><Relationship Id="rId41" Type="http://schemas.openxmlformats.org/officeDocument/2006/relationships/hyperlink" Target="https://tradingeconomics.com/macedonia/stock-market" TargetMode="External"/><Relationship Id="rId62" Type="http://schemas.openxmlformats.org/officeDocument/2006/relationships/hyperlink" Target="https://tradingeconomics.com/argentina/stock-market" TargetMode="External"/><Relationship Id="rId83" Type="http://schemas.openxmlformats.org/officeDocument/2006/relationships/hyperlink" Target="https://tradingeconomics.com/israel/stock-market" TargetMode="External"/><Relationship Id="rId179" Type="http://schemas.openxmlformats.org/officeDocument/2006/relationships/hyperlink" Target="https://tradingeconomics.com/vix:ind" TargetMode="External"/><Relationship Id="rId190" Type="http://schemas.openxmlformats.org/officeDocument/2006/relationships/hyperlink" Target="https://tradingeconomics.com/bermuda/stock-market" TargetMode="External"/><Relationship Id="rId204" Type="http://schemas.openxmlformats.org/officeDocument/2006/relationships/hyperlink" Target="https://tradingeconomics.com/malaysia/stock-market" TargetMode="External"/><Relationship Id="rId225" Type="http://schemas.openxmlformats.org/officeDocument/2006/relationships/hyperlink" Target="https://tradingeconomics.com/as30:in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EC5CD-CD1F-4F4C-A9FC-8975807EDBF0}">
  <dimension ref="B1:V156"/>
  <sheetViews>
    <sheetView workbookViewId="0">
      <selection activeCell="J29" sqref="J29"/>
    </sheetView>
  </sheetViews>
  <sheetFormatPr baseColWidth="10" defaultRowHeight="19"/>
  <cols>
    <col min="2" max="2" width="10.83203125" style="14"/>
    <col min="3" max="3" width="18.1640625" customWidth="1"/>
    <col min="4" max="4" width="15.83203125" bestFit="1" customWidth="1"/>
    <col min="5" max="5" width="8.1640625" style="83" bestFit="1" customWidth="1"/>
    <col min="6" max="6" width="8.83203125" style="85" bestFit="1" customWidth="1"/>
    <col min="7" max="7" width="9" style="85" bestFit="1" customWidth="1"/>
    <col min="8" max="8" width="10" bestFit="1" customWidth="1"/>
    <col min="9" max="9" width="8.83203125" bestFit="1" customWidth="1"/>
    <col min="10" max="10" width="11.1640625" style="73" bestFit="1" customWidth="1"/>
    <col min="11" max="11" width="10" style="89" bestFit="1" customWidth="1"/>
    <col min="12" max="12" width="11" bestFit="1" customWidth="1"/>
    <col min="14" max="14" width="16.6640625" customWidth="1"/>
    <col min="15" max="15" width="12.1640625" style="77" bestFit="1" customWidth="1"/>
  </cols>
  <sheetData>
    <row r="1" spans="2:22" ht="20" thickBot="1">
      <c r="M1" s="51" t="s">
        <v>0</v>
      </c>
      <c r="N1" s="51" t="s">
        <v>1</v>
      </c>
      <c r="O1" s="51"/>
      <c r="P1" s="51" t="s">
        <v>269</v>
      </c>
      <c r="Q1" s="51" t="s">
        <v>2</v>
      </c>
      <c r="R1" s="51" t="s">
        <v>3</v>
      </c>
      <c r="S1" s="51" t="s">
        <v>238</v>
      </c>
      <c r="T1" s="51" t="s">
        <v>4</v>
      </c>
      <c r="U1" s="51"/>
    </row>
    <row r="2" spans="2:22" ht="20" thickBot="1">
      <c r="E2" s="110" t="s">
        <v>1247</v>
      </c>
      <c r="F2" s="111"/>
      <c r="G2" s="112"/>
      <c r="H2" s="110" t="s">
        <v>151</v>
      </c>
      <c r="I2" s="111"/>
      <c r="J2" s="111"/>
      <c r="K2" s="111"/>
      <c r="L2" s="112"/>
      <c r="M2" s="51"/>
      <c r="N2" s="1" t="s">
        <v>5</v>
      </c>
      <c r="O2" s="126">
        <v>25383</v>
      </c>
      <c r="P2" s="51" t="s">
        <v>1279</v>
      </c>
      <c r="Q2" s="61">
        <v>-6.9999999999999999E-4</v>
      </c>
      <c r="R2" s="51" t="s">
        <v>1280</v>
      </c>
      <c r="S2" s="51" t="s">
        <v>1277</v>
      </c>
      <c r="T2" s="51" t="s">
        <v>1281</v>
      </c>
      <c r="U2" s="51" t="s">
        <v>1282</v>
      </c>
      <c r="V2" s="2"/>
    </row>
    <row r="3" spans="2:22" s="8" customFormat="1">
      <c r="B3" s="15"/>
      <c r="C3" s="9" t="s">
        <v>148</v>
      </c>
      <c r="D3" s="9" t="s">
        <v>149</v>
      </c>
      <c r="E3" s="92">
        <v>43875</v>
      </c>
      <c r="F3" s="93">
        <v>43910</v>
      </c>
      <c r="G3" s="93">
        <v>43983</v>
      </c>
      <c r="H3" s="90" t="s">
        <v>1237</v>
      </c>
      <c r="I3" s="90" t="s">
        <v>1238</v>
      </c>
      <c r="J3" s="91" t="s">
        <v>1239</v>
      </c>
      <c r="K3" s="90" t="s">
        <v>1712</v>
      </c>
      <c r="L3" s="91" t="s">
        <v>1711</v>
      </c>
      <c r="M3" s="51"/>
      <c r="N3" s="1" t="s">
        <v>6</v>
      </c>
      <c r="O3" s="126">
        <v>3044</v>
      </c>
      <c r="P3" s="51" t="s">
        <v>1254</v>
      </c>
      <c r="Q3" s="61">
        <v>4.7999999999999996E-3</v>
      </c>
      <c r="R3" s="51" t="s">
        <v>1284</v>
      </c>
      <c r="S3" s="51" t="s">
        <v>1285</v>
      </c>
      <c r="T3" s="51" t="s">
        <v>1286</v>
      </c>
      <c r="U3" s="51" t="s">
        <v>1282</v>
      </c>
      <c r="V3" s="2"/>
    </row>
    <row r="4" spans="2:22">
      <c r="B4" s="106" t="s">
        <v>150</v>
      </c>
      <c r="C4" s="4" t="s">
        <v>6</v>
      </c>
      <c r="D4" s="4" t="s">
        <v>136</v>
      </c>
      <c r="E4" s="5">
        <v>3214</v>
      </c>
      <c r="F4" s="86">
        <v>2305</v>
      </c>
      <c r="G4" s="86">
        <f t="shared" ref="G4:G20" si="0">VLOOKUP(C4,$N$2:$R$130,2,FALSE)</f>
        <v>3044</v>
      </c>
      <c r="H4" s="84">
        <f t="shared" ref="H4:H20" si="1">VLOOKUP(C4,$N$2:$R$130,4,FALSE)</f>
        <v>4.7999999999999996E-3</v>
      </c>
      <c r="I4" s="84" t="str">
        <f t="shared" ref="I4:I20" si="2">VLOOKUP(C4,$N$2:$R$130,5,FALSE)</f>
        <v>3.01% </v>
      </c>
      <c r="J4" s="88">
        <f>F4/E4-1</f>
        <v>-0.28282514001244552</v>
      </c>
      <c r="K4" s="88">
        <f>G4/F4-1</f>
        <v>0.32060737527114958</v>
      </c>
      <c r="L4" s="88">
        <f>G4/E4-1</f>
        <v>-5.289359054138143E-2</v>
      </c>
      <c r="M4" s="51"/>
      <c r="N4" s="1" t="s">
        <v>7</v>
      </c>
      <c r="O4" s="126">
        <v>9556</v>
      </c>
      <c r="P4" s="51" t="s">
        <v>1288</v>
      </c>
      <c r="Q4" s="61">
        <v>1.47E-2</v>
      </c>
      <c r="R4" s="51" t="s">
        <v>1021</v>
      </c>
      <c r="S4" s="51" t="s">
        <v>252</v>
      </c>
      <c r="T4" s="51" t="s">
        <v>1289</v>
      </c>
      <c r="U4" s="51" t="s">
        <v>1282</v>
      </c>
      <c r="V4" s="2"/>
    </row>
    <row r="5" spans="2:22">
      <c r="B5" s="106"/>
      <c r="C5" s="4" t="s">
        <v>7</v>
      </c>
      <c r="D5" s="4" t="s">
        <v>136</v>
      </c>
      <c r="E5" s="5">
        <v>9624</v>
      </c>
      <c r="F5" s="86">
        <v>6994</v>
      </c>
      <c r="G5" s="86">
        <f t="shared" si="0"/>
        <v>9556</v>
      </c>
      <c r="H5" s="84">
        <f t="shared" si="1"/>
        <v>1.47E-2</v>
      </c>
      <c r="I5" s="84" t="str">
        <f t="shared" si="2"/>
        <v>1.50% </v>
      </c>
      <c r="J5" s="88">
        <f t="shared" ref="J5:J20" si="3">F5/E5-1</f>
        <v>-0.27327514546965914</v>
      </c>
      <c r="K5" s="88">
        <f t="shared" ref="K5:K20" si="4">G5/F5-1</f>
        <v>0.36631398341435517</v>
      </c>
      <c r="L5" s="88">
        <f t="shared" ref="L5:L20" si="5">G5/E5-1</f>
        <v>-7.0656691604322752E-3</v>
      </c>
      <c r="M5" s="51"/>
      <c r="N5" s="1" t="s">
        <v>8</v>
      </c>
      <c r="O5" s="51">
        <v>27.51</v>
      </c>
      <c r="P5" s="51" t="s">
        <v>1291</v>
      </c>
      <c r="Q5" s="61">
        <v>-1.0800000000000001E-2</v>
      </c>
      <c r="R5" s="51" t="s">
        <v>1126</v>
      </c>
      <c r="S5" s="51" t="s">
        <v>1292</v>
      </c>
      <c r="T5" s="51" t="s">
        <v>1293</v>
      </c>
      <c r="U5" s="51" t="s">
        <v>1282</v>
      </c>
      <c r="V5" s="2"/>
    </row>
    <row r="6" spans="2:22">
      <c r="B6" s="106"/>
      <c r="C6" s="4" t="s">
        <v>61</v>
      </c>
      <c r="D6" s="4" t="s">
        <v>137</v>
      </c>
      <c r="E6" s="5">
        <v>17848</v>
      </c>
      <c r="F6" s="86">
        <v>11852</v>
      </c>
      <c r="G6" s="86">
        <f t="shared" si="0"/>
        <v>15193</v>
      </c>
      <c r="H6" s="84">
        <f t="shared" si="1"/>
        <v>-4.5999999999999999E-3</v>
      </c>
      <c r="I6" s="84" t="str">
        <f t="shared" si="2"/>
        <v>1.87% </v>
      </c>
      <c r="J6" s="88">
        <f t="shared" si="3"/>
        <v>-0.33594800537875391</v>
      </c>
      <c r="K6" s="88">
        <f t="shared" si="4"/>
        <v>0.28189335133310833</v>
      </c>
      <c r="L6" s="88">
        <f t="shared" si="5"/>
        <v>-0.14875616315553564</v>
      </c>
      <c r="M6" s="3"/>
      <c r="O6"/>
    </row>
    <row r="7" spans="2:22">
      <c r="B7" s="106"/>
      <c r="C7" s="4" t="s">
        <v>63</v>
      </c>
      <c r="D7" s="4" t="s">
        <v>156</v>
      </c>
      <c r="E7" s="5">
        <v>45000</v>
      </c>
      <c r="F7" s="86">
        <v>34270</v>
      </c>
      <c r="G7" s="86">
        <f t="shared" si="0"/>
        <v>36123</v>
      </c>
      <c r="H7" s="84">
        <f t="shared" si="1"/>
        <v>-1.06E-2</v>
      </c>
      <c r="I7" s="84" t="str">
        <f t="shared" si="2"/>
        <v>0.95% </v>
      </c>
      <c r="J7" s="88">
        <f t="shared" si="3"/>
        <v>-0.23844444444444446</v>
      </c>
      <c r="K7" s="88">
        <f t="shared" si="4"/>
        <v>5.4070615698861957E-2</v>
      </c>
      <c r="L7" s="88">
        <f t="shared" si="5"/>
        <v>-0.1972666666666667</v>
      </c>
      <c r="M7" s="51"/>
      <c r="N7" s="51" t="s">
        <v>9</v>
      </c>
      <c r="O7" s="51" t="s">
        <v>1</v>
      </c>
      <c r="P7" s="51"/>
      <c r="Q7" s="51" t="s">
        <v>269</v>
      </c>
      <c r="R7" s="51" t="s">
        <v>2</v>
      </c>
      <c r="S7" s="51" t="s">
        <v>3</v>
      </c>
      <c r="T7" s="51" t="s">
        <v>238</v>
      </c>
      <c r="U7" s="51" t="s">
        <v>4</v>
      </c>
      <c r="V7" s="51"/>
    </row>
    <row r="8" spans="2:22">
      <c r="B8" s="106"/>
      <c r="C8" s="4" t="s">
        <v>62</v>
      </c>
      <c r="D8" s="4" t="s">
        <v>138</v>
      </c>
      <c r="E8" s="5">
        <v>114381</v>
      </c>
      <c r="F8" s="86">
        <v>67069</v>
      </c>
      <c r="G8" s="86">
        <f t="shared" si="0"/>
        <v>87403</v>
      </c>
      <c r="H8" s="84">
        <f t="shared" si="1"/>
        <v>5.1999999999999998E-3</v>
      </c>
      <c r="I8" s="84" t="str">
        <f t="shared" si="2"/>
        <v>6.36% </v>
      </c>
      <c r="J8" s="88">
        <f t="shared" si="3"/>
        <v>-0.41363513170893762</v>
      </c>
      <c r="K8" s="88">
        <f t="shared" si="4"/>
        <v>0.30318030684817132</v>
      </c>
      <c r="L8" s="88">
        <f t="shared" si="5"/>
        <v>-0.23586085101546583</v>
      </c>
      <c r="M8" s="51"/>
      <c r="N8" s="1" t="s">
        <v>10</v>
      </c>
      <c r="O8" s="126">
        <v>6077</v>
      </c>
      <c r="P8" s="51" t="s">
        <v>1294</v>
      </c>
      <c r="Q8" s="61">
        <v>-2.29E-2</v>
      </c>
      <c r="R8" s="51" t="s">
        <v>1295</v>
      </c>
      <c r="S8" s="51" t="s">
        <v>1296</v>
      </c>
      <c r="T8" s="51" t="s">
        <v>1297</v>
      </c>
      <c r="U8" s="51" t="s">
        <v>1282</v>
      </c>
      <c r="V8" s="2"/>
    </row>
    <row r="9" spans="2:22">
      <c r="B9" s="106" t="s">
        <v>9</v>
      </c>
      <c r="C9" s="4" t="s">
        <v>10</v>
      </c>
      <c r="D9" s="4" t="s">
        <v>139</v>
      </c>
      <c r="E9" s="5">
        <v>7409</v>
      </c>
      <c r="F9" s="86">
        <v>5191</v>
      </c>
      <c r="G9" s="86">
        <f t="shared" si="0"/>
        <v>6077</v>
      </c>
      <c r="H9" s="84">
        <f t="shared" si="1"/>
        <v>-2.29E-2</v>
      </c>
      <c r="I9" s="84" t="str">
        <f t="shared" si="2"/>
        <v>1.39% </v>
      </c>
      <c r="J9" s="88">
        <f t="shared" si="3"/>
        <v>-0.29936563638817659</v>
      </c>
      <c r="K9" s="88">
        <f t="shared" si="4"/>
        <v>0.1706800231169332</v>
      </c>
      <c r="L9" s="88">
        <f t="shared" si="5"/>
        <v>-0.17978134701039272</v>
      </c>
      <c r="M9" s="51"/>
      <c r="N9" s="1" t="s">
        <v>11</v>
      </c>
      <c r="O9" s="126">
        <v>11587</v>
      </c>
      <c r="P9" s="51" t="s">
        <v>1298</v>
      </c>
      <c r="Q9" s="61">
        <v>-1.6500000000000001E-2</v>
      </c>
      <c r="R9" s="51" t="s">
        <v>1299</v>
      </c>
      <c r="S9" s="51" t="s">
        <v>531</v>
      </c>
      <c r="T9" s="51" t="s">
        <v>1300</v>
      </c>
      <c r="U9" s="51" t="s">
        <v>1282</v>
      </c>
      <c r="V9" s="2"/>
    </row>
    <row r="10" spans="2:22">
      <c r="B10" s="106"/>
      <c r="C10" s="4" t="s">
        <v>11</v>
      </c>
      <c r="D10" s="4" t="s">
        <v>152</v>
      </c>
      <c r="E10" s="5">
        <v>13744</v>
      </c>
      <c r="F10" s="86">
        <v>8929</v>
      </c>
      <c r="G10" s="86">
        <f t="shared" si="0"/>
        <v>11587</v>
      </c>
      <c r="H10" s="84">
        <f t="shared" si="1"/>
        <v>-1.6500000000000001E-2</v>
      </c>
      <c r="I10" s="84" t="str">
        <f t="shared" si="2"/>
        <v>4.63% </v>
      </c>
      <c r="J10" s="88">
        <f t="shared" si="3"/>
        <v>-0.35033469150174623</v>
      </c>
      <c r="K10" s="88">
        <f t="shared" si="4"/>
        <v>0.2976817112778587</v>
      </c>
      <c r="L10" s="88">
        <f t="shared" si="5"/>
        <v>-0.15694121071012801</v>
      </c>
      <c r="M10" s="51"/>
      <c r="N10" s="1" t="s">
        <v>12</v>
      </c>
      <c r="O10" s="126">
        <v>4701</v>
      </c>
      <c r="P10" s="51" t="s">
        <v>1301</v>
      </c>
      <c r="Q10" s="61">
        <v>-1.4800000000000001E-2</v>
      </c>
      <c r="R10" s="51" t="s">
        <v>1302</v>
      </c>
      <c r="S10" s="51" t="s">
        <v>1303</v>
      </c>
      <c r="T10" s="51" t="s">
        <v>919</v>
      </c>
      <c r="U10" s="51" t="s">
        <v>1282</v>
      </c>
      <c r="V10" s="2"/>
    </row>
    <row r="11" spans="2:22">
      <c r="B11" s="106"/>
      <c r="C11" s="4" t="s">
        <v>12</v>
      </c>
      <c r="D11" s="4" t="s">
        <v>153</v>
      </c>
      <c r="E11" s="5">
        <v>6069</v>
      </c>
      <c r="F11" s="86">
        <v>4131</v>
      </c>
      <c r="G11" s="86">
        <f t="shared" si="0"/>
        <v>4701</v>
      </c>
      <c r="H11" s="84">
        <f t="shared" si="1"/>
        <v>-1.4800000000000001E-2</v>
      </c>
      <c r="I11" s="84" t="str">
        <f t="shared" si="2"/>
        <v>5.77% </v>
      </c>
      <c r="J11" s="88">
        <f t="shared" si="3"/>
        <v>-0.31932773109243695</v>
      </c>
      <c r="K11" s="88">
        <f t="shared" si="4"/>
        <v>0.13798111837327531</v>
      </c>
      <c r="L11" s="88">
        <f t="shared" si="5"/>
        <v>-0.22540781018289668</v>
      </c>
      <c r="M11" s="51"/>
      <c r="N11" s="1" t="s">
        <v>13</v>
      </c>
      <c r="O11" s="126">
        <v>18198</v>
      </c>
      <c r="P11" s="51" t="s">
        <v>1304</v>
      </c>
      <c r="Q11" s="61">
        <v>-8.3999999999999995E-3</v>
      </c>
      <c r="R11" s="51" t="s">
        <v>1305</v>
      </c>
      <c r="S11" s="51" t="s">
        <v>1306</v>
      </c>
      <c r="T11" s="51" t="s">
        <v>1307</v>
      </c>
      <c r="U11" s="51" t="s">
        <v>1282</v>
      </c>
      <c r="V11" s="2"/>
    </row>
    <row r="12" spans="2:22">
      <c r="B12" s="106"/>
      <c r="C12" s="4" t="s">
        <v>44</v>
      </c>
      <c r="D12" s="4" t="s">
        <v>9</v>
      </c>
      <c r="E12" s="5">
        <v>1731</v>
      </c>
      <c r="F12" s="86">
        <v>1181</v>
      </c>
      <c r="G12" s="86">
        <f t="shared" si="0"/>
        <v>1397.62</v>
      </c>
      <c r="H12" s="84">
        <f t="shared" si="1"/>
        <v>-1.61E-2</v>
      </c>
      <c r="I12" s="84" t="str">
        <f t="shared" si="2"/>
        <v>2.81% </v>
      </c>
      <c r="J12" s="88">
        <f t="shared" si="3"/>
        <v>-0.31773541305603692</v>
      </c>
      <c r="K12" s="88">
        <f t="shared" si="4"/>
        <v>0.18342082980524976</v>
      </c>
      <c r="L12" s="88">
        <f t="shared" si="5"/>
        <v>-0.1925938763720394</v>
      </c>
      <c r="M12" s="51"/>
      <c r="N12" s="1" t="s">
        <v>14</v>
      </c>
      <c r="O12" s="51" t="s">
        <v>1308</v>
      </c>
      <c r="P12" s="51" t="s">
        <v>1309</v>
      </c>
      <c r="Q12" s="61">
        <v>-1.61E-2</v>
      </c>
      <c r="R12" s="51" t="s">
        <v>1310</v>
      </c>
      <c r="S12" s="51" t="s">
        <v>1311</v>
      </c>
      <c r="T12" s="51" t="s">
        <v>1312</v>
      </c>
      <c r="U12" s="51" t="s">
        <v>1282</v>
      </c>
      <c r="V12" s="2"/>
    </row>
    <row r="13" spans="2:22">
      <c r="B13" s="106" t="s">
        <v>72</v>
      </c>
      <c r="C13" s="4" t="s">
        <v>140</v>
      </c>
      <c r="D13" s="4" t="s">
        <v>141</v>
      </c>
      <c r="E13" s="5">
        <v>23688</v>
      </c>
      <c r="F13" s="86">
        <v>16553</v>
      </c>
      <c r="G13" s="86">
        <f t="shared" si="0"/>
        <v>21878</v>
      </c>
      <c r="H13" s="84">
        <f t="shared" si="1"/>
        <v>-1.8E-3</v>
      </c>
      <c r="I13" s="84" t="str">
        <f t="shared" si="2"/>
        <v>7.31% </v>
      </c>
      <c r="J13" s="88">
        <f t="shared" si="3"/>
        <v>-0.30120736237757517</v>
      </c>
      <c r="K13" s="88">
        <f t="shared" si="4"/>
        <v>0.32169395275780821</v>
      </c>
      <c r="L13" s="88">
        <f t="shared" si="5"/>
        <v>-7.6409996622762599E-2</v>
      </c>
      <c r="M13" s="51"/>
      <c r="N13" s="1" t="s">
        <v>15</v>
      </c>
      <c r="O13" s="51" t="s">
        <v>1313</v>
      </c>
      <c r="P13" s="51" t="s">
        <v>1314</v>
      </c>
      <c r="Q13" s="61">
        <v>-1.6199999999999999E-2</v>
      </c>
      <c r="R13" s="51" t="s">
        <v>1315</v>
      </c>
      <c r="S13" s="51" t="s">
        <v>1316</v>
      </c>
      <c r="T13" s="51" t="s">
        <v>1317</v>
      </c>
      <c r="U13" s="51" t="s">
        <v>1282</v>
      </c>
      <c r="V13" s="2"/>
    </row>
    <row r="14" spans="2:22">
      <c r="B14" s="106"/>
      <c r="C14" s="4" t="s">
        <v>142</v>
      </c>
      <c r="D14" s="4" t="s">
        <v>143</v>
      </c>
      <c r="E14" s="5">
        <v>2895</v>
      </c>
      <c r="F14" s="86">
        <v>2628</v>
      </c>
      <c r="G14" s="86">
        <f t="shared" si="0"/>
        <v>2807</v>
      </c>
      <c r="H14" s="84">
        <f t="shared" si="1"/>
        <v>-1.1000000000000001E-3</v>
      </c>
      <c r="I14" s="84" t="str">
        <f t="shared" si="2"/>
        <v>1.11% </v>
      </c>
      <c r="J14" s="88">
        <f t="shared" si="3"/>
        <v>-9.2227979274611349E-2</v>
      </c>
      <c r="K14" s="88">
        <f t="shared" si="4"/>
        <v>6.811263318112637E-2</v>
      </c>
      <c r="L14" s="88">
        <f t="shared" si="5"/>
        <v>-3.0397236614853163E-2</v>
      </c>
      <c r="M14" s="51"/>
      <c r="N14" s="1" t="s">
        <v>16</v>
      </c>
      <c r="O14" s="51" t="s">
        <v>1318</v>
      </c>
      <c r="P14" s="51" t="s">
        <v>1319</v>
      </c>
      <c r="Q14" s="61">
        <v>-1.18E-2</v>
      </c>
      <c r="R14" s="51" t="s">
        <v>1320</v>
      </c>
      <c r="S14" s="51" t="s">
        <v>1321</v>
      </c>
      <c r="T14" s="51" t="s">
        <v>662</v>
      </c>
      <c r="U14" s="51" t="s">
        <v>1282</v>
      </c>
      <c r="V14" s="2"/>
    </row>
    <row r="15" spans="2:22">
      <c r="B15" s="106"/>
      <c r="C15" s="4" t="s">
        <v>89</v>
      </c>
      <c r="D15" s="4" t="s">
        <v>144</v>
      </c>
      <c r="E15" s="5">
        <v>27816</v>
      </c>
      <c r="F15" s="86">
        <v>22805</v>
      </c>
      <c r="G15" s="86">
        <f t="shared" si="0"/>
        <v>22961</v>
      </c>
      <c r="H15" s="84">
        <f t="shared" si="1"/>
        <v>-7.4000000000000003E-3</v>
      </c>
      <c r="I15" s="84" t="str">
        <f t="shared" si="2"/>
        <v>0.14% </v>
      </c>
      <c r="J15" s="88">
        <f t="shared" si="3"/>
        <v>-0.18014811619211968</v>
      </c>
      <c r="K15" s="88">
        <f t="shared" si="4"/>
        <v>6.840605130453925E-3</v>
      </c>
      <c r="L15" s="88">
        <f t="shared" si="5"/>
        <v>-0.17453983318953126</v>
      </c>
      <c r="M15" s="51"/>
      <c r="N15" s="1" t="s">
        <v>17</v>
      </c>
      <c r="O15" s="51" t="s">
        <v>1322</v>
      </c>
      <c r="P15" s="51" t="s">
        <v>1323</v>
      </c>
      <c r="Q15" s="61">
        <v>1.5E-3</v>
      </c>
      <c r="R15" s="51" t="s">
        <v>1324</v>
      </c>
      <c r="S15" s="51" t="s">
        <v>1325</v>
      </c>
      <c r="T15" s="51" t="s">
        <v>1326</v>
      </c>
      <c r="U15" s="51" t="s">
        <v>1282</v>
      </c>
      <c r="V15" s="2"/>
    </row>
    <row r="16" spans="2:22">
      <c r="B16" s="106"/>
      <c r="C16" s="4" t="s">
        <v>1228</v>
      </c>
      <c r="D16" s="4" t="s">
        <v>145</v>
      </c>
      <c r="E16" s="5">
        <v>41258</v>
      </c>
      <c r="F16" s="86">
        <v>29916</v>
      </c>
      <c r="G16" s="86">
        <f t="shared" si="0"/>
        <v>32424</v>
      </c>
      <c r="H16" s="84">
        <f t="shared" si="1"/>
        <v>6.8999999999999999E-3</v>
      </c>
      <c r="I16" s="84" t="str">
        <f t="shared" si="2"/>
        <v>5.71% </v>
      </c>
      <c r="J16" s="88">
        <f t="shared" si="3"/>
        <v>-0.27490426099180765</v>
      </c>
      <c r="K16" s="88">
        <f t="shared" si="4"/>
        <v>8.3834737264340209E-2</v>
      </c>
      <c r="L16" s="88">
        <f t="shared" si="5"/>
        <v>-0.21411605022056324</v>
      </c>
      <c r="M16" s="51"/>
      <c r="N16" s="1" t="s">
        <v>18</v>
      </c>
      <c r="O16" s="51" t="s">
        <v>1327</v>
      </c>
      <c r="P16" s="51" t="s">
        <v>1328</v>
      </c>
      <c r="Q16" s="61">
        <v>-9.4999999999999998E-3</v>
      </c>
      <c r="R16" s="51" t="s">
        <v>1329</v>
      </c>
      <c r="S16" s="51" t="s">
        <v>1330</v>
      </c>
      <c r="T16" s="51" t="s">
        <v>1331</v>
      </c>
      <c r="U16" s="51" t="s">
        <v>1282</v>
      </c>
      <c r="V16" s="2"/>
    </row>
    <row r="17" spans="2:22">
      <c r="B17" s="108" t="s">
        <v>154</v>
      </c>
      <c r="C17" s="4" t="s">
        <v>116</v>
      </c>
      <c r="D17" s="4" t="s">
        <v>114</v>
      </c>
      <c r="E17" s="5">
        <v>7133</v>
      </c>
      <c r="F17" s="86">
        <v>4825</v>
      </c>
      <c r="G17" s="86">
        <f t="shared" si="0"/>
        <v>5756</v>
      </c>
      <c r="H17" s="84">
        <f t="shared" si="1"/>
        <v>-1.6299999999999999E-2</v>
      </c>
      <c r="I17" s="84" t="str">
        <f t="shared" si="2"/>
        <v>4.71% </v>
      </c>
      <c r="J17" s="88">
        <f t="shared" si="3"/>
        <v>-0.32356652180008416</v>
      </c>
      <c r="K17" s="88">
        <f t="shared" si="4"/>
        <v>0.19295336787564765</v>
      </c>
      <c r="L17" s="88">
        <f t="shared" si="5"/>
        <v>-0.19304640403757189</v>
      </c>
      <c r="M17" s="51"/>
      <c r="N17" s="1" t="s">
        <v>19</v>
      </c>
      <c r="O17" s="51" t="s">
        <v>1332</v>
      </c>
      <c r="P17" s="51" t="s">
        <v>1333</v>
      </c>
      <c r="Q17" s="61">
        <v>-1.6799999999999999E-2</v>
      </c>
      <c r="R17" s="51" t="s">
        <v>625</v>
      </c>
      <c r="S17" s="51" t="s">
        <v>1248</v>
      </c>
      <c r="T17" s="51" t="s">
        <v>1334</v>
      </c>
      <c r="U17" s="51" t="s">
        <v>1282</v>
      </c>
      <c r="V17" s="2"/>
    </row>
    <row r="18" spans="2:22">
      <c r="B18" s="109"/>
      <c r="C18" s="4" t="s">
        <v>118</v>
      </c>
      <c r="D18" s="4" t="s">
        <v>155</v>
      </c>
      <c r="E18" s="5">
        <v>11835</v>
      </c>
      <c r="F18" s="86">
        <v>9202</v>
      </c>
      <c r="G18" s="86">
        <f t="shared" si="0"/>
        <v>10882</v>
      </c>
      <c r="H18" s="84">
        <f t="shared" si="1"/>
        <v>2.3999999999999998E-3</v>
      </c>
      <c r="I18" s="84" t="str">
        <f t="shared" si="2"/>
        <v>2.06% </v>
      </c>
      <c r="J18" s="88">
        <f t="shared" si="3"/>
        <v>-0.22247570764681035</v>
      </c>
      <c r="K18" s="88">
        <f t="shared" si="4"/>
        <v>0.18256900673766574</v>
      </c>
      <c r="L18" s="88">
        <f t="shared" si="5"/>
        <v>-8.0523869877482057E-2</v>
      </c>
      <c r="M18" s="51"/>
      <c r="N18" s="1" t="s">
        <v>20</v>
      </c>
      <c r="O18" s="51" t="s">
        <v>1335</v>
      </c>
      <c r="P18" s="51" t="s">
        <v>1336</v>
      </c>
      <c r="Q18" s="61">
        <v>-2.9999999999999997E-4</v>
      </c>
      <c r="R18" s="51" t="s">
        <v>1337</v>
      </c>
      <c r="S18" s="51" t="s">
        <v>1325</v>
      </c>
      <c r="T18" s="51" t="s">
        <v>1338</v>
      </c>
      <c r="U18" s="51" t="s">
        <v>1282</v>
      </c>
      <c r="V18" s="2"/>
    </row>
    <row r="19" spans="2:22">
      <c r="B19" s="106" t="s">
        <v>119</v>
      </c>
      <c r="C19" s="4" t="s">
        <v>121</v>
      </c>
      <c r="D19" s="4" t="s">
        <v>146</v>
      </c>
      <c r="E19" s="5">
        <v>52050</v>
      </c>
      <c r="F19" s="86">
        <v>36302</v>
      </c>
      <c r="G19" s="86">
        <f t="shared" si="0"/>
        <v>46545</v>
      </c>
      <c r="H19" s="84">
        <f t="shared" si="1"/>
        <v>-1.89E-2</v>
      </c>
      <c r="I19" s="84" t="str">
        <f t="shared" si="2"/>
        <v>0.24% </v>
      </c>
      <c r="J19" s="88">
        <f t="shared" si="3"/>
        <v>-0.30255523535062445</v>
      </c>
      <c r="K19" s="88">
        <f t="shared" si="4"/>
        <v>0.28216076249242472</v>
      </c>
      <c r="L19" s="88">
        <f t="shared" si="5"/>
        <v>-0.10576368876080688</v>
      </c>
      <c r="M19" s="51"/>
      <c r="N19" s="1" t="s">
        <v>21</v>
      </c>
      <c r="O19" s="51" t="s">
        <v>1339</v>
      </c>
      <c r="P19" s="51" t="s">
        <v>1340</v>
      </c>
      <c r="Q19" s="61">
        <v>-2.41E-2</v>
      </c>
      <c r="R19" s="51" t="s">
        <v>1341</v>
      </c>
      <c r="S19" s="51" t="s">
        <v>1262</v>
      </c>
      <c r="T19" s="51" t="s">
        <v>1342</v>
      </c>
      <c r="U19" s="51" t="s">
        <v>1282</v>
      </c>
      <c r="V19" s="2"/>
    </row>
    <row r="20" spans="2:22" ht="20" thickBot="1">
      <c r="B20" s="107"/>
      <c r="C20" s="12" t="s">
        <v>120</v>
      </c>
      <c r="D20" s="12" t="s">
        <v>147</v>
      </c>
      <c r="E20" s="13">
        <v>27756</v>
      </c>
      <c r="F20" s="87">
        <v>22198</v>
      </c>
      <c r="G20" s="87">
        <f t="shared" si="0"/>
        <v>25268</v>
      </c>
      <c r="H20" s="84">
        <f t="shared" si="1"/>
        <v>4.0000000000000001E-3</v>
      </c>
      <c r="I20" s="84" t="str">
        <f t="shared" si="2"/>
        <v>0.25% </v>
      </c>
      <c r="J20" s="88">
        <f t="shared" si="3"/>
        <v>-0.20024499207378588</v>
      </c>
      <c r="K20" s="88">
        <f t="shared" si="4"/>
        <v>0.13830074781511859</v>
      </c>
      <c r="L20" s="88">
        <f t="shared" si="5"/>
        <v>-8.9638276408704476E-2</v>
      </c>
      <c r="M20" s="51"/>
      <c r="N20" s="1" t="s">
        <v>22</v>
      </c>
      <c r="O20" s="51" t="s">
        <v>679</v>
      </c>
      <c r="P20" s="51" t="s">
        <v>1343</v>
      </c>
      <c r="Q20" s="61">
        <v>-1.54E-2</v>
      </c>
      <c r="R20" s="51" t="s">
        <v>1344</v>
      </c>
      <c r="S20" s="51" t="s">
        <v>1345</v>
      </c>
      <c r="T20" s="51" t="s">
        <v>879</v>
      </c>
      <c r="U20" s="51" t="s">
        <v>1282</v>
      </c>
      <c r="V20" s="2"/>
    </row>
    <row r="21" spans="2:22">
      <c r="M21" s="51"/>
      <c r="N21" s="1" t="s">
        <v>23</v>
      </c>
      <c r="O21" s="51" t="s">
        <v>1346</v>
      </c>
      <c r="P21" s="51" t="s">
        <v>1347</v>
      </c>
      <c r="Q21" s="61">
        <v>-1.6199999999999999E-2</v>
      </c>
      <c r="R21" s="51" t="s">
        <v>846</v>
      </c>
      <c r="S21" s="51" t="s">
        <v>1348</v>
      </c>
      <c r="T21" s="51" t="s">
        <v>1349</v>
      </c>
      <c r="U21" s="51" t="s">
        <v>1282</v>
      </c>
      <c r="V21" s="2"/>
    </row>
    <row r="22" spans="2:22">
      <c r="M22" s="51"/>
      <c r="N22" s="1" t="s">
        <v>24</v>
      </c>
      <c r="O22" s="51" t="s">
        <v>1350</v>
      </c>
      <c r="P22" s="51" t="s">
        <v>1245</v>
      </c>
      <c r="Q22" s="61">
        <v>4.0000000000000002E-4</v>
      </c>
      <c r="R22" s="51" t="s">
        <v>1351</v>
      </c>
      <c r="S22" s="51" t="s">
        <v>1352</v>
      </c>
      <c r="T22" s="51" t="s">
        <v>740</v>
      </c>
      <c r="U22" s="51" t="s">
        <v>1282</v>
      </c>
      <c r="V22" s="2"/>
    </row>
    <row r="23" spans="2:22">
      <c r="M23" s="51"/>
      <c r="N23" s="1" t="s">
        <v>26</v>
      </c>
      <c r="O23" s="51" t="s">
        <v>1353</v>
      </c>
      <c r="P23" s="51" t="s">
        <v>1354</v>
      </c>
      <c r="Q23" s="61">
        <v>-1.01E-2</v>
      </c>
      <c r="R23" s="51" t="s">
        <v>1355</v>
      </c>
      <c r="S23" s="51" t="s">
        <v>1356</v>
      </c>
      <c r="T23" s="51" t="s">
        <v>1357</v>
      </c>
      <c r="U23" s="51" t="s">
        <v>1282</v>
      </c>
      <c r="V23" s="2"/>
    </row>
    <row r="24" spans="2:22">
      <c r="M24" s="51"/>
      <c r="N24" s="1" t="s">
        <v>25</v>
      </c>
      <c r="O24" s="51" t="s">
        <v>1358</v>
      </c>
      <c r="P24" s="51" t="s">
        <v>1359</v>
      </c>
      <c r="Q24" s="61">
        <v>-9.9000000000000008E-3</v>
      </c>
      <c r="R24" s="51" t="s">
        <v>1360</v>
      </c>
      <c r="S24" s="51" t="s">
        <v>1361</v>
      </c>
      <c r="T24" s="51" t="s">
        <v>1311</v>
      </c>
      <c r="U24" s="51" t="s">
        <v>1282</v>
      </c>
      <c r="V24" s="2"/>
    </row>
    <row r="25" spans="2:22">
      <c r="B25"/>
      <c r="M25" s="51"/>
      <c r="N25" s="1" t="s">
        <v>27</v>
      </c>
      <c r="O25" s="51" t="s">
        <v>1362</v>
      </c>
      <c r="P25" s="51" t="s">
        <v>1363</v>
      </c>
      <c r="Q25" s="61">
        <v>-7.6E-3</v>
      </c>
      <c r="R25" s="51" t="s">
        <v>1364</v>
      </c>
      <c r="S25" s="51" t="s">
        <v>1365</v>
      </c>
      <c r="T25" s="51" t="s">
        <v>1366</v>
      </c>
      <c r="U25" s="51" t="s">
        <v>1282</v>
      </c>
      <c r="V25" s="2"/>
    </row>
    <row r="26" spans="2:22">
      <c r="B26"/>
      <c r="M26" s="51"/>
      <c r="N26" s="1" t="s">
        <v>28</v>
      </c>
      <c r="O26" s="51" t="s">
        <v>1367</v>
      </c>
      <c r="P26" s="51" t="s">
        <v>1368</v>
      </c>
      <c r="Q26" s="61">
        <v>-1.8700000000000001E-2</v>
      </c>
      <c r="R26" s="51" t="s">
        <v>1369</v>
      </c>
      <c r="S26" s="51" t="s">
        <v>1370</v>
      </c>
      <c r="T26" s="51" t="s">
        <v>1371</v>
      </c>
      <c r="U26" s="51" t="s">
        <v>1282</v>
      </c>
      <c r="V26" s="2"/>
    </row>
    <row r="27" spans="2:22">
      <c r="B27"/>
      <c r="M27" s="51"/>
      <c r="N27" s="1" t="s">
        <v>29</v>
      </c>
      <c r="O27" s="51" t="s">
        <v>1372</v>
      </c>
      <c r="P27" s="51" t="s">
        <v>1373</v>
      </c>
      <c r="Q27" s="61">
        <v>-4.4000000000000003E-3</v>
      </c>
      <c r="R27" s="51" t="s">
        <v>882</v>
      </c>
      <c r="S27" s="51" t="s">
        <v>1302</v>
      </c>
      <c r="T27" s="51" t="s">
        <v>1252</v>
      </c>
      <c r="U27" s="51" t="s">
        <v>1282</v>
      </c>
      <c r="V27" s="2"/>
    </row>
    <row r="28" spans="2:22">
      <c r="B28"/>
      <c r="M28" s="51"/>
      <c r="N28" s="1" t="s">
        <v>30</v>
      </c>
      <c r="O28" s="51" t="s">
        <v>1374</v>
      </c>
      <c r="P28" s="51" t="s">
        <v>1375</v>
      </c>
      <c r="Q28" s="61">
        <v>-1.14E-2</v>
      </c>
      <c r="R28" s="51" t="s">
        <v>1272</v>
      </c>
      <c r="S28" s="51" t="s">
        <v>1376</v>
      </c>
      <c r="T28" s="51" t="s">
        <v>1377</v>
      </c>
      <c r="U28" s="51" t="s">
        <v>1282</v>
      </c>
      <c r="V28" s="2"/>
    </row>
    <row r="29" spans="2:22">
      <c r="B29"/>
      <c r="M29" s="51"/>
      <c r="N29" s="1" t="s">
        <v>31</v>
      </c>
      <c r="O29" s="51" t="s">
        <v>1378</v>
      </c>
      <c r="P29" s="51" t="s">
        <v>1379</v>
      </c>
      <c r="Q29" s="61">
        <v>-6.7999999999999996E-3</v>
      </c>
      <c r="R29" s="51" t="s">
        <v>1272</v>
      </c>
      <c r="S29" s="51" t="s">
        <v>1380</v>
      </c>
      <c r="T29" s="51" t="s">
        <v>573</v>
      </c>
      <c r="U29" s="51" t="s">
        <v>1282</v>
      </c>
      <c r="V29" s="2"/>
    </row>
    <row r="30" spans="2:22">
      <c r="B30"/>
      <c r="M30" s="51"/>
      <c r="N30" s="1" t="s">
        <v>32</v>
      </c>
      <c r="O30" s="51" t="s">
        <v>1381</v>
      </c>
      <c r="P30" s="51" t="s">
        <v>1382</v>
      </c>
      <c r="Q30" s="61">
        <v>-7.7000000000000002E-3</v>
      </c>
      <c r="R30" s="51" t="s">
        <v>1383</v>
      </c>
      <c r="S30" s="51" t="s">
        <v>1384</v>
      </c>
      <c r="T30" s="51" t="s">
        <v>1385</v>
      </c>
      <c r="U30" s="51" t="s">
        <v>1282</v>
      </c>
      <c r="V30" s="2"/>
    </row>
    <row r="31" spans="2:22">
      <c r="B31"/>
      <c r="M31" s="51"/>
      <c r="N31" s="1" t="s">
        <v>33</v>
      </c>
      <c r="O31" s="51" t="s">
        <v>1386</v>
      </c>
      <c r="P31" s="51" t="s">
        <v>1387</v>
      </c>
      <c r="Q31" s="61">
        <v>-1.2800000000000001E-2</v>
      </c>
      <c r="R31" s="51" t="s">
        <v>1270</v>
      </c>
      <c r="S31" s="51" t="s">
        <v>1388</v>
      </c>
      <c r="T31" s="51" t="s">
        <v>1258</v>
      </c>
      <c r="U31" s="51" t="s">
        <v>1282</v>
      </c>
      <c r="V31" s="2"/>
    </row>
    <row r="32" spans="2:22">
      <c r="B32"/>
      <c r="M32" s="51"/>
      <c r="N32" s="1" t="s">
        <v>34</v>
      </c>
      <c r="O32" s="51" t="s">
        <v>1234</v>
      </c>
      <c r="P32" s="51" t="s">
        <v>495</v>
      </c>
      <c r="Q32" s="61">
        <v>0</v>
      </c>
      <c r="R32" s="51" t="s">
        <v>265</v>
      </c>
      <c r="S32" s="51" t="s">
        <v>1163</v>
      </c>
      <c r="T32" s="51" t="s">
        <v>1389</v>
      </c>
      <c r="U32" s="51" t="s">
        <v>1282</v>
      </c>
      <c r="V32" s="2"/>
    </row>
    <row r="33" spans="2:22">
      <c r="B33"/>
      <c r="M33" s="51"/>
      <c r="N33" s="1" t="s">
        <v>35</v>
      </c>
      <c r="O33" s="51" t="s">
        <v>1390</v>
      </c>
      <c r="P33" s="51" t="s">
        <v>1391</v>
      </c>
      <c r="Q33" s="61">
        <v>-1.1999999999999999E-3</v>
      </c>
      <c r="R33" s="51" t="s">
        <v>1392</v>
      </c>
      <c r="S33" s="51" t="s">
        <v>1393</v>
      </c>
      <c r="T33" s="51" t="s">
        <v>1260</v>
      </c>
      <c r="U33" s="51" t="s">
        <v>1282</v>
      </c>
      <c r="V33" s="2"/>
    </row>
    <row r="34" spans="2:22">
      <c r="B34"/>
      <c r="M34" s="51"/>
      <c r="N34" s="1" t="s">
        <v>36</v>
      </c>
      <c r="O34" s="51" t="s">
        <v>1394</v>
      </c>
      <c r="P34" s="51" t="s">
        <v>1395</v>
      </c>
      <c r="Q34" s="61">
        <v>-1.6500000000000001E-2</v>
      </c>
      <c r="R34" s="51" t="s">
        <v>1396</v>
      </c>
      <c r="S34" s="51" t="s">
        <v>368</v>
      </c>
      <c r="T34" s="51" t="s">
        <v>1397</v>
      </c>
      <c r="U34" s="51" t="s">
        <v>1282</v>
      </c>
      <c r="V34" s="2"/>
    </row>
    <row r="35" spans="2:22">
      <c r="B35"/>
      <c r="M35" s="51"/>
      <c r="N35" s="1" t="s">
        <v>37</v>
      </c>
      <c r="O35" s="51" t="s">
        <v>1398</v>
      </c>
      <c r="P35" s="51" t="s">
        <v>1399</v>
      </c>
      <c r="Q35" s="61">
        <v>5.1999999999999998E-3</v>
      </c>
      <c r="R35" s="51" t="s">
        <v>1105</v>
      </c>
      <c r="S35" s="51" t="s">
        <v>1400</v>
      </c>
      <c r="T35" s="51" t="s">
        <v>1401</v>
      </c>
      <c r="U35" s="51" t="s">
        <v>1282</v>
      </c>
      <c r="V35" s="2"/>
    </row>
    <row r="36" spans="2:22">
      <c r="B36"/>
      <c r="M36" s="51"/>
      <c r="N36" s="1" t="s">
        <v>38</v>
      </c>
      <c r="O36" s="51" t="s">
        <v>1402</v>
      </c>
      <c r="P36" s="51" t="s">
        <v>1403</v>
      </c>
      <c r="Q36" s="61">
        <v>-2.3E-3</v>
      </c>
      <c r="R36" s="51" t="s">
        <v>1404</v>
      </c>
      <c r="S36" s="51" t="s">
        <v>1405</v>
      </c>
      <c r="T36" s="51" t="s">
        <v>1406</v>
      </c>
      <c r="U36" s="51" t="s">
        <v>1282</v>
      </c>
      <c r="V36" s="2"/>
    </row>
    <row r="37" spans="2:22">
      <c r="B37"/>
      <c r="M37" s="51"/>
      <c r="N37" s="1" t="s">
        <v>39</v>
      </c>
      <c r="O37" s="51" t="s">
        <v>1407</v>
      </c>
      <c r="P37" s="51" t="s">
        <v>1408</v>
      </c>
      <c r="Q37" s="61">
        <v>5.0000000000000001E-3</v>
      </c>
      <c r="R37" s="51" t="s">
        <v>1311</v>
      </c>
      <c r="S37" s="51" t="s">
        <v>1232</v>
      </c>
      <c r="T37" s="51" t="s">
        <v>1409</v>
      </c>
      <c r="U37" s="51" t="s">
        <v>1282</v>
      </c>
      <c r="V37" s="2"/>
    </row>
    <row r="38" spans="2:22">
      <c r="B38"/>
      <c r="M38" s="51"/>
      <c r="N38" s="1" t="s">
        <v>40</v>
      </c>
      <c r="O38" s="51" t="s">
        <v>1410</v>
      </c>
      <c r="P38" s="51" t="s">
        <v>1411</v>
      </c>
      <c r="Q38" s="61">
        <v>1.1999999999999999E-3</v>
      </c>
      <c r="R38" s="51" t="s">
        <v>1295</v>
      </c>
      <c r="S38" s="51" t="s">
        <v>1412</v>
      </c>
      <c r="T38" s="51" t="s">
        <v>1413</v>
      </c>
      <c r="U38" s="51" t="s">
        <v>1282</v>
      </c>
      <c r="V38" s="2"/>
    </row>
    <row r="39" spans="2:22">
      <c r="B39"/>
      <c r="M39" s="51"/>
      <c r="N39" s="1" t="s">
        <v>41</v>
      </c>
      <c r="O39" s="51" t="s">
        <v>1414</v>
      </c>
      <c r="P39" s="51" t="s">
        <v>1415</v>
      </c>
      <c r="Q39" s="61">
        <v>6.7000000000000002E-3</v>
      </c>
      <c r="R39" s="51" t="s">
        <v>884</v>
      </c>
      <c r="S39" s="51" t="s">
        <v>1416</v>
      </c>
      <c r="T39" s="51" t="s">
        <v>1417</v>
      </c>
      <c r="U39" s="51" t="s">
        <v>1282</v>
      </c>
      <c r="V39" s="2"/>
    </row>
    <row r="40" spans="2:22">
      <c r="B40"/>
      <c r="M40" s="51"/>
      <c r="N40" s="1" t="s">
        <v>43</v>
      </c>
      <c r="O40" s="51" t="s">
        <v>1418</v>
      </c>
      <c r="P40" s="51" t="s">
        <v>1419</v>
      </c>
      <c r="Q40" s="61">
        <v>-3.0999999999999999E-3</v>
      </c>
      <c r="R40" s="51" t="s">
        <v>1420</v>
      </c>
      <c r="S40" s="51" t="s">
        <v>1421</v>
      </c>
      <c r="T40" s="51" t="s">
        <v>1422</v>
      </c>
      <c r="U40" s="51" t="s">
        <v>1282</v>
      </c>
      <c r="V40" s="2"/>
    </row>
    <row r="41" spans="2:22">
      <c r="B41"/>
      <c r="M41" s="51"/>
      <c r="N41" s="1" t="s">
        <v>48</v>
      </c>
      <c r="O41" s="51" t="s">
        <v>1423</v>
      </c>
      <c r="P41" s="51" t="s">
        <v>1424</v>
      </c>
      <c r="Q41" s="61">
        <v>-8.6E-3</v>
      </c>
      <c r="R41" s="51" t="s">
        <v>1425</v>
      </c>
      <c r="S41" s="51" t="s">
        <v>1426</v>
      </c>
      <c r="T41" s="51" t="s">
        <v>1427</v>
      </c>
      <c r="U41" s="51" t="s">
        <v>1282</v>
      </c>
      <c r="V41" s="2"/>
    </row>
    <row r="42" spans="2:22">
      <c r="B42"/>
      <c r="M42" s="51"/>
      <c r="N42" s="1" t="s">
        <v>46</v>
      </c>
      <c r="O42" s="51" t="s">
        <v>1428</v>
      </c>
      <c r="P42" s="51" t="s">
        <v>1429</v>
      </c>
      <c r="Q42" s="61">
        <v>1.83E-2</v>
      </c>
      <c r="R42" s="51" t="s">
        <v>1430</v>
      </c>
      <c r="S42" s="51" t="s">
        <v>1431</v>
      </c>
      <c r="T42" s="51" t="s">
        <v>1432</v>
      </c>
      <c r="U42" s="51" t="s">
        <v>1282</v>
      </c>
      <c r="V42" s="2"/>
    </row>
    <row r="43" spans="2:22">
      <c r="B43"/>
      <c r="M43" s="51"/>
      <c r="N43" s="1" t="s">
        <v>44</v>
      </c>
      <c r="O43" s="127">
        <v>1397.62</v>
      </c>
      <c r="P43" s="51" t="s">
        <v>1433</v>
      </c>
      <c r="Q43" s="61">
        <v>-1.61E-2</v>
      </c>
      <c r="R43" s="51" t="s">
        <v>1303</v>
      </c>
      <c r="S43" s="51" t="s">
        <v>1434</v>
      </c>
      <c r="T43" s="51" t="s">
        <v>1435</v>
      </c>
      <c r="U43" s="51" t="s">
        <v>1282</v>
      </c>
      <c r="V43" s="2"/>
    </row>
    <row r="44" spans="2:22">
      <c r="B44"/>
      <c r="M44" s="51"/>
      <c r="N44" s="1" t="s">
        <v>45</v>
      </c>
      <c r="O44" s="51" t="s">
        <v>1436</v>
      </c>
      <c r="P44" s="51" t="s">
        <v>1437</v>
      </c>
      <c r="Q44" s="61">
        <v>-8.0000000000000004E-4</v>
      </c>
      <c r="R44" s="51" t="s">
        <v>1438</v>
      </c>
      <c r="S44" s="51" t="s">
        <v>1248</v>
      </c>
      <c r="T44" s="51" t="s">
        <v>1439</v>
      </c>
      <c r="U44" s="51" t="s">
        <v>1282</v>
      </c>
      <c r="V44" s="2"/>
    </row>
    <row r="45" spans="2:22">
      <c r="B45"/>
      <c r="M45" s="51"/>
      <c r="N45" s="1" t="s">
        <v>47</v>
      </c>
      <c r="O45" s="51" t="s">
        <v>1440</v>
      </c>
      <c r="P45" s="51" t="s">
        <v>1441</v>
      </c>
      <c r="Q45" s="61">
        <v>2.0000000000000001E-4</v>
      </c>
      <c r="R45" s="51" t="s">
        <v>1442</v>
      </c>
      <c r="S45" s="51" t="s">
        <v>1443</v>
      </c>
      <c r="T45" s="51" t="s">
        <v>1444</v>
      </c>
      <c r="U45" s="51" t="s">
        <v>1282</v>
      </c>
      <c r="V45" s="2"/>
    </row>
    <row r="46" spans="2:22">
      <c r="B46"/>
      <c r="M46" s="51"/>
      <c r="N46" s="1" t="s">
        <v>42</v>
      </c>
      <c r="O46" s="51" t="s">
        <v>1445</v>
      </c>
      <c r="P46" s="51" t="s">
        <v>1446</v>
      </c>
      <c r="Q46" s="61">
        <v>1.8E-3</v>
      </c>
      <c r="R46" s="51" t="s">
        <v>1376</v>
      </c>
      <c r="S46" s="51" t="s">
        <v>289</v>
      </c>
      <c r="T46" s="51" t="s">
        <v>1447</v>
      </c>
      <c r="U46" s="51" t="s">
        <v>1282</v>
      </c>
      <c r="V46" s="2"/>
    </row>
    <row r="47" spans="2:22">
      <c r="B47"/>
      <c r="M47" s="51"/>
      <c r="N47" s="1" t="s">
        <v>49</v>
      </c>
      <c r="O47" s="51" t="s">
        <v>50</v>
      </c>
      <c r="P47" s="51" t="s">
        <v>1448</v>
      </c>
      <c r="Q47" s="61">
        <v>7.4000000000000003E-3</v>
      </c>
      <c r="R47" s="51" t="s">
        <v>1449</v>
      </c>
      <c r="S47" s="51" t="s">
        <v>1450</v>
      </c>
      <c r="T47" s="51" t="s">
        <v>1451</v>
      </c>
      <c r="U47" s="51" t="s">
        <v>1282</v>
      </c>
      <c r="V47" s="2"/>
    </row>
    <row r="48" spans="2:22">
      <c r="B48"/>
      <c r="M48" s="51"/>
      <c r="N48" s="1" t="s">
        <v>51</v>
      </c>
      <c r="O48" s="51" t="s">
        <v>1452</v>
      </c>
      <c r="P48" s="51" t="s">
        <v>1453</v>
      </c>
      <c r="Q48" s="61">
        <v>-3.3999999999999998E-3</v>
      </c>
      <c r="R48" s="51" t="s">
        <v>1454</v>
      </c>
      <c r="S48" s="51" t="s">
        <v>1455</v>
      </c>
      <c r="T48" s="51" t="s">
        <v>1456</v>
      </c>
      <c r="U48" s="51" t="s">
        <v>1282</v>
      </c>
      <c r="V48" s="2"/>
    </row>
    <row r="49" spans="2:22">
      <c r="B49"/>
      <c r="M49" s="51"/>
      <c r="N49" s="1" t="s">
        <v>52</v>
      </c>
      <c r="O49" s="51" t="s">
        <v>1457</v>
      </c>
      <c r="P49" s="51" t="s">
        <v>1458</v>
      </c>
      <c r="Q49" s="61">
        <v>-1.35E-2</v>
      </c>
      <c r="R49" s="51" t="s">
        <v>1459</v>
      </c>
      <c r="S49" s="51" t="s">
        <v>1249</v>
      </c>
      <c r="T49" s="51" t="s">
        <v>1205</v>
      </c>
      <c r="U49" s="51" t="s">
        <v>1282</v>
      </c>
      <c r="V49" s="2"/>
    </row>
    <row r="50" spans="2:22">
      <c r="B50"/>
      <c r="M50" s="51"/>
      <c r="N50" s="1" t="s">
        <v>53</v>
      </c>
      <c r="O50" s="51" t="s">
        <v>1460</v>
      </c>
      <c r="P50" s="51" t="s">
        <v>1461</v>
      </c>
      <c r="Q50" s="61">
        <v>-1.41E-2</v>
      </c>
      <c r="R50" s="51" t="s">
        <v>1462</v>
      </c>
      <c r="S50" s="51" t="s">
        <v>1463</v>
      </c>
      <c r="T50" s="51" t="s">
        <v>1464</v>
      </c>
      <c r="U50" s="51" t="s">
        <v>1282</v>
      </c>
      <c r="V50" s="2"/>
    </row>
    <row r="51" spans="2:22">
      <c r="B51"/>
      <c r="M51" s="51"/>
      <c r="N51" s="1" t="s">
        <v>55</v>
      </c>
      <c r="O51" s="51" t="s">
        <v>1465</v>
      </c>
      <c r="P51" s="51" t="s">
        <v>1466</v>
      </c>
      <c r="Q51" s="61">
        <v>1.1599999999999999E-2</v>
      </c>
      <c r="R51" s="51" t="s">
        <v>1467</v>
      </c>
      <c r="S51" s="51" t="s">
        <v>980</v>
      </c>
      <c r="T51" s="51" t="s">
        <v>1468</v>
      </c>
      <c r="U51" s="51" t="s">
        <v>1282</v>
      </c>
      <c r="V51" s="2"/>
    </row>
    <row r="52" spans="2:22">
      <c r="B52"/>
      <c r="M52" s="51"/>
      <c r="N52" s="1" t="s">
        <v>54</v>
      </c>
      <c r="O52" s="51" t="s">
        <v>1469</v>
      </c>
      <c r="P52" s="51" t="s">
        <v>1470</v>
      </c>
      <c r="Q52" s="61">
        <v>-1.44E-2</v>
      </c>
      <c r="R52" s="51" t="s">
        <v>1471</v>
      </c>
      <c r="S52" s="51" t="s">
        <v>1430</v>
      </c>
      <c r="T52" s="51" t="s">
        <v>1472</v>
      </c>
      <c r="U52" s="51" t="s">
        <v>1282</v>
      </c>
      <c r="V52" s="2"/>
    </row>
    <row r="53" spans="2:22">
      <c r="B53"/>
      <c r="M53" s="3"/>
      <c r="O53"/>
    </row>
    <row r="54" spans="2:22">
      <c r="B54"/>
      <c r="M54" s="51"/>
      <c r="N54" s="51" t="s">
        <v>56</v>
      </c>
      <c r="O54" s="51" t="s">
        <v>1</v>
      </c>
      <c r="P54" s="51"/>
      <c r="Q54" s="51" t="s">
        <v>269</v>
      </c>
      <c r="R54" s="51" t="s">
        <v>2</v>
      </c>
      <c r="S54" s="51" t="s">
        <v>3</v>
      </c>
      <c r="T54" s="51" t="s">
        <v>238</v>
      </c>
      <c r="U54" s="51" t="s">
        <v>4</v>
      </c>
      <c r="V54" s="51"/>
    </row>
    <row r="55" spans="2:22">
      <c r="B55"/>
      <c r="M55" s="51"/>
      <c r="N55" s="1" t="s">
        <v>5</v>
      </c>
      <c r="O55" s="51" t="s">
        <v>1278</v>
      </c>
      <c r="P55" s="51" t="s">
        <v>1279</v>
      </c>
      <c r="Q55" s="61">
        <v>-6.9999999999999999E-4</v>
      </c>
      <c r="R55" s="51" t="s">
        <v>1280</v>
      </c>
      <c r="S55" s="51" t="s">
        <v>1277</v>
      </c>
      <c r="T55" s="51" t="s">
        <v>1281</v>
      </c>
      <c r="U55" s="51" t="s">
        <v>1282</v>
      </c>
      <c r="V55" s="2"/>
    </row>
    <row r="56" spans="2:22">
      <c r="B56"/>
      <c r="M56" s="51"/>
      <c r="N56" s="1" t="s">
        <v>6</v>
      </c>
      <c r="O56" s="51" t="s">
        <v>1283</v>
      </c>
      <c r="P56" s="51" t="s">
        <v>1254</v>
      </c>
      <c r="Q56" s="61">
        <v>4.7999999999999996E-3</v>
      </c>
      <c r="R56" s="51" t="s">
        <v>1284</v>
      </c>
      <c r="S56" s="51" t="s">
        <v>1285</v>
      </c>
      <c r="T56" s="51" t="s">
        <v>1286</v>
      </c>
      <c r="U56" s="51" t="s">
        <v>1282</v>
      </c>
      <c r="V56" s="2"/>
    </row>
    <row r="57" spans="2:22">
      <c r="B57"/>
      <c r="M57" s="51"/>
      <c r="N57" s="1" t="s">
        <v>7</v>
      </c>
      <c r="O57" s="51" t="s">
        <v>1287</v>
      </c>
      <c r="P57" s="51" t="s">
        <v>1288</v>
      </c>
      <c r="Q57" s="61">
        <v>1.47E-2</v>
      </c>
      <c r="R57" s="51" t="s">
        <v>1021</v>
      </c>
      <c r="S57" s="51" t="s">
        <v>252</v>
      </c>
      <c r="T57" s="51" t="s">
        <v>1289</v>
      </c>
      <c r="U57" s="51" t="s">
        <v>1282</v>
      </c>
      <c r="V57" s="2"/>
    </row>
    <row r="58" spans="2:22">
      <c r="B58"/>
      <c r="M58" s="51"/>
      <c r="N58" s="1" t="s">
        <v>57</v>
      </c>
      <c r="O58" s="51" t="s">
        <v>1473</v>
      </c>
      <c r="P58" s="51" t="s">
        <v>1474</v>
      </c>
      <c r="Q58" s="61">
        <v>1.29E-2</v>
      </c>
      <c r="R58" s="51" t="s">
        <v>776</v>
      </c>
      <c r="S58" s="51" t="s">
        <v>1475</v>
      </c>
      <c r="T58" s="51" t="s">
        <v>1476</v>
      </c>
      <c r="U58" s="51" t="s">
        <v>1282</v>
      </c>
      <c r="V58" s="2"/>
    </row>
    <row r="59" spans="2:22">
      <c r="B59"/>
      <c r="M59" s="51"/>
      <c r="N59" s="1" t="s">
        <v>58</v>
      </c>
      <c r="O59" s="51" t="s">
        <v>1477</v>
      </c>
      <c r="P59" s="51" t="s">
        <v>1478</v>
      </c>
      <c r="Q59" s="61">
        <v>-5.1999999999999998E-3</v>
      </c>
      <c r="R59" s="51" t="s">
        <v>1479</v>
      </c>
      <c r="S59" s="51" t="s">
        <v>1250</v>
      </c>
      <c r="T59" s="51" t="s">
        <v>1480</v>
      </c>
      <c r="U59" s="51" t="s">
        <v>1282</v>
      </c>
      <c r="V59" s="2"/>
    </row>
    <row r="60" spans="2:22">
      <c r="B60"/>
      <c r="M60" s="51"/>
      <c r="N60" s="1" t="s">
        <v>59</v>
      </c>
      <c r="O60" s="51" t="s">
        <v>1481</v>
      </c>
      <c r="P60" s="51" t="s">
        <v>1482</v>
      </c>
      <c r="Q60" s="61">
        <v>-8.6E-3</v>
      </c>
      <c r="R60" s="51" t="s">
        <v>1483</v>
      </c>
      <c r="S60" s="51" t="s">
        <v>1253</v>
      </c>
      <c r="T60" s="51" t="s">
        <v>477</v>
      </c>
      <c r="U60" s="51" t="s">
        <v>1282</v>
      </c>
      <c r="V60" s="2"/>
    </row>
    <row r="61" spans="2:22">
      <c r="B61"/>
      <c r="M61" s="51"/>
      <c r="N61" s="1" t="s">
        <v>8</v>
      </c>
      <c r="O61" s="51" t="s">
        <v>1290</v>
      </c>
      <c r="P61" s="51" t="s">
        <v>1291</v>
      </c>
      <c r="Q61" s="61">
        <v>-1.0800000000000001E-2</v>
      </c>
      <c r="R61" s="51" t="s">
        <v>1126</v>
      </c>
      <c r="S61" s="51" t="s">
        <v>1292</v>
      </c>
      <c r="T61" s="51" t="s">
        <v>1293</v>
      </c>
      <c r="U61" s="51" t="s">
        <v>1282</v>
      </c>
      <c r="V61" s="2"/>
    </row>
    <row r="62" spans="2:22">
      <c r="B62"/>
      <c r="M62" s="51"/>
      <c r="N62" s="1" t="s">
        <v>60</v>
      </c>
      <c r="O62" s="51" t="s">
        <v>1484</v>
      </c>
      <c r="P62" s="51" t="s">
        <v>495</v>
      </c>
      <c r="Q62" s="61">
        <v>0</v>
      </c>
      <c r="R62" s="51" t="s">
        <v>265</v>
      </c>
      <c r="S62" s="51" t="s">
        <v>1485</v>
      </c>
      <c r="T62" s="51" t="s">
        <v>1486</v>
      </c>
      <c r="U62" s="51" t="s">
        <v>1282</v>
      </c>
      <c r="V62" s="2"/>
    </row>
    <row r="63" spans="2:22">
      <c r="B63"/>
      <c r="M63" s="51"/>
      <c r="N63" s="1" t="s">
        <v>61</v>
      </c>
      <c r="O63" s="126">
        <v>15193</v>
      </c>
      <c r="P63" s="51" t="s">
        <v>1487</v>
      </c>
      <c r="Q63" s="61">
        <v>-4.5999999999999999E-3</v>
      </c>
      <c r="R63" s="51" t="s">
        <v>1029</v>
      </c>
      <c r="S63" s="51" t="s">
        <v>1345</v>
      </c>
      <c r="T63" s="51" t="s">
        <v>847</v>
      </c>
      <c r="U63" s="51" t="s">
        <v>1282</v>
      </c>
      <c r="V63" s="2"/>
    </row>
    <row r="64" spans="2:22">
      <c r="B64"/>
      <c r="M64" s="51"/>
      <c r="N64" s="1" t="s">
        <v>62</v>
      </c>
      <c r="O64" s="126">
        <v>87403</v>
      </c>
      <c r="P64" s="51" t="s">
        <v>1488</v>
      </c>
      <c r="Q64" s="61">
        <v>5.1999999999999998E-3</v>
      </c>
      <c r="R64" s="51" t="s">
        <v>1489</v>
      </c>
      <c r="S64" s="51" t="s">
        <v>1490</v>
      </c>
      <c r="T64" s="51" t="s">
        <v>1491</v>
      </c>
      <c r="U64" s="51" t="s">
        <v>1282</v>
      </c>
      <c r="V64" s="2"/>
    </row>
    <row r="65" spans="2:22">
      <c r="B65"/>
      <c r="M65" s="51"/>
      <c r="N65" s="1" t="s">
        <v>63</v>
      </c>
      <c r="O65" s="126">
        <v>36123</v>
      </c>
      <c r="P65" s="51" t="s">
        <v>1492</v>
      </c>
      <c r="Q65" s="61">
        <v>-1.06E-2</v>
      </c>
      <c r="R65" s="51" t="s">
        <v>1493</v>
      </c>
      <c r="S65" s="51" t="s">
        <v>1494</v>
      </c>
      <c r="T65" s="51" t="s">
        <v>1495</v>
      </c>
      <c r="U65" s="51" t="s">
        <v>1282</v>
      </c>
      <c r="V65" s="2"/>
    </row>
    <row r="66" spans="2:22">
      <c r="B66"/>
      <c r="M66" s="51"/>
      <c r="N66" s="1" t="s">
        <v>64</v>
      </c>
      <c r="O66" s="51" t="s">
        <v>1496</v>
      </c>
      <c r="P66" s="51" t="s">
        <v>1497</v>
      </c>
      <c r="Q66" s="61">
        <v>3.3E-3</v>
      </c>
      <c r="R66" s="51" t="s">
        <v>1498</v>
      </c>
      <c r="S66" s="51" t="s">
        <v>1499</v>
      </c>
      <c r="T66" s="51" t="s">
        <v>1500</v>
      </c>
      <c r="U66" s="51" t="s">
        <v>1501</v>
      </c>
      <c r="V66" s="2"/>
    </row>
    <row r="67" spans="2:22">
      <c r="B67"/>
      <c r="M67" s="51"/>
      <c r="N67" s="1" t="s">
        <v>65</v>
      </c>
      <c r="O67" s="51" t="s">
        <v>1502</v>
      </c>
      <c r="P67" s="51" t="s">
        <v>1503</v>
      </c>
      <c r="Q67" s="61">
        <v>-2.98E-2</v>
      </c>
      <c r="R67" s="51" t="s">
        <v>1504</v>
      </c>
      <c r="S67" s="51" t="s">
        <v>1505</v>
      </c>
      <c r="T67" s="51" t="s">
        <v>1506</v>
      </c>
      <c r="U67" s="51" t="s">
        <v>1282</v>
      </c>
      <c r="V67" s="2"/>
    </row>
    <row r="68" spans="2:22">
      <c r="B68"/>
      <c r="M68" s="51"/>
      <c r="N68" s="1" t="s">
        <v>66</v>
      </c>
      <c r="O68" s="51" t="s">
        <v>1507</v>
      </c>
      <c r="P68" s="51" t="s">
        <v>1508</v>
      </c>
      <c r="Q68" s="61">
        <v>1.5E-3</v>
      </c>
      <c r="R68" s="51" t="s">
        <v>606</v>
      </c>
      <c r="S68" s="51" t="s">
        <v>1261</v>
      </c>
      <c r="T68" s="51" t="s">
        <v>1509</v>
      </c>
      <c r="U68" s="51" t="s">
        <v>1282</v>
      </c>
      <c r="V68" s="2"/>
    </row>
    <row r="69" spans="2:22">
      <c r="B69"/>
      <c r="M69" s="51"/>
      <c r="N69" s="1" t="s">
        <v>67</v>
      </c>
      <c r="O69" s="51" t="s">
        <v>1510</v>
      </c>
      <c r="P69" s="51" t="s">
        <v>1511</v>
      </c>
      <c r="Q69" s="61">
        <v>9.4999999999999998E-3</v>
      </c>
      <c r="R69" s="51" t="s">
        <v>1273</v>
      </c>
      <c r="S69" s="51" t="s">
        <v>1512</v>
      </c>
      <c r="T69" s="51" t="s">
        <v>1513</v>
      </c>
      <c r="U69" s="51" t="s">
        <v>1282</v>
      </c>
      <c r="V69" s="2"/>
    </row>
    <row r="70" spans="2:22">
      <c r="B70"/>
      <c r="M70" s="51"/>
      <c r="N70" s="1" t="s">
        <v>68</v>
      </c>
      <c r="O70" s="51" t="s">
        <v>1514</v>
      </c>
      <c r="P70" s="51" t="s">
        <v>1515</v>
      </c>
      <c r="Q70" s="61">
        <v>-5.5999999999999999E-3</v>
      </c>
      <c r="R70" s="51" t="s">
        <v>1516</v>
      </c>
      <c r="S70" s="51" t="s">
        <v>1517</v>
      </c>
      <c r="T70" s="51" t="s">
        <v>1518</v>
      </c>
      <c r="U70" s="51" t="s">
        <v>1282</v>
      </c>
      <c r="V70" s="2"/>
    </row>
    <row r="71" spans="2:22">
      <c r="B71"/>
      <c r="M71" s="51"/>
      <c r="N71" s="1" t="s">
        <v>69</v>
      </c>
      <c r="O71" s="51" t="s">
        <v>1519</v>
      </c>
      <c r="P71" s="51" t="s">
        <v>495</v>
      </c>
      <c r="Q71" s="61">
        <v>0</v>
      </c>
      <c r="R71" s="51" t="s">
        <v>1520</v>
      </c>
      <c r="S71" s="51" t="s">
        <v>1521</v>
      </c>
      <c r="T71" s="51" t="s">
        <v>660</v>
      </c>
      <c r="U71" s="51" t="s">
        <v>1282</v>
      </c>
      <c r="V71" s="2"/>
    </row>
    <row r="72" spans="2:22">
      <c r="B72"/>
      <c r="M72" s="51"/>
      <c r="N72" s="1" t="s">
        <v>71</v>
      </c>
      <c r="O72" s="51" t="s">
        <v>1522</v>
      </c>
      <c r="P72" s="51" t="s">
        <v>1523</v>
      </c>
      <c r="Q72" s="61">
        <v>9.2999999999999992E-3</v>
      </c>
      <c r="R72" s="51" t="s">
        <v>1233</v>
      </c>
      <c r="S72" s="51" t="s">
        <v>892</v>
      </c>
      <c r="T72" s="51" t="s">
        <v>1524</v>
      </c>
      <c r="U72" s="51" t="s">
        <v>1282</v>
      </c>
      <c r="V72" s="2"/>
    </row>
    <row r="73" spans="2:22">
      <c r="B73"/>
      <c r="M73" s="51"/>
      <c r="N73" s="1" t="s">
        <v>70</v>
      </c>
      <c r="O73" s="51" t="s">
        <v>1525</v>
      </c>
      <c r="P73" s="51" t="s">
        <v>1526</v>
      </c>
      <c r="Q73" s="61">
        <v>8.6300000000000002E-2</v>
      </c>
      <c r="R73" s="51" t="s">
        <v>1527</v>
      </c>
      <c r="S73" s="51" t="s">
        <v>1528</v>
      </c>
      <c r="T73" s="51" t="s">
        <v>1529</v>
      </c>
      <c r="U73" s="51" t="s">
        <v>1501</v>
      </c>
      <c r="V73" s="2"/>
    </row>
    <row r="74" spans="2:22">
      <c r="B74"/>
      <c r="M74" s="3"/>
      <c r="O74"/>
    </row>
    <row r="75" spans="2:22">
      <c r="B75"/>
      <c r="M75" s="51"/>
      <c r="N75" s="51" t="s">
        <v>72</v>
      </c>
      <c r="O75" s="51" t="s">
        <v>1</v>
      </c>
      <c r="P75" s="51"/>
      <c r="Q75" s="51" t="s">
        <v>269</v>
      </c>
      <c r="R75" s="51" t="s">
        <v>2</v>
      </c>
      <c r="S75" s="51" t="s">
        <v>3</v>
      </c>
      <c r="T75" s="51" t="s">
        <v>238</v>
      </c>
      <c r="U75" s="51" t="s">
        <v>4</v>
      </c>
      <c r="V75" s="51"/>
    </row>
    <row r="76" spans="2:22">
      <c r="B76"/>
      <c r="M76" s="51"/>
      <c r="N76" s="1" t="s">
        <v>73</v>
      </c>
      <c r="O76" s="126">
        <v>21878</v>
      </c>
      <c r="P76" s="51" t="s">
        <v>1530</v>
      </c>
      <c r="Q76" s="61">
        <v>-1.8E-3</v>
      </c>
      <c r="R76" s="51" t="s">
        <v>1531</v>
      </c>
      <c r="S76" s="51" t="s">
        <v>1532</v>
      </c>
      <c r="T76" s="51" t="s">
        <v>1533</v>
      </c>
      <c r="U76" s="51" t="s">
        <v>1282</v>
      </c>
      <c r="V76" s="2"/>
    </row>
    <row r="77" spans="2:22">
      <c r="B77"/>
      <c r="M77" s="51"/>
      <c r="N77" s="1" t="s">
        <v>74</v>
      </c>
      <c r="O77" s="51" t="s">
        <v>1534</v>
      </c>
      <c r="P77" s="51" t="s">
        <v>1535</v>
      </c>
      <c r="Q77" s="61">
        <v>2.2000000000000001E-3</v>
      </c>
      <c r="R77" s="51" t="s">
        <v>1320</v>
      </c>
      <c r="S77" s="51" t="s">
        <v>854</v>
      </c>
      <c r="T77" s="51" t="s">
        <v>82</v>
      </c>
      <c r="U77" s="51" t="s">
        <v>1282</v>
      </c>
      <c r="V77" s="2"/>
    </row>
    <row r="78" spans="2:22">
      <c r="B78"/>
      <c r="M78" s="51"/>
      <c r="N78" s="1" t="s">
        <v>75</v>
      </c>
      <c r="O78" s="126">
        <v>2807</v>
      </c>
      <c r="P78" s="51" t="s">
        <v>1536</v>
      </c>
      <c r="Q78" s="61">
        <v>-1.1000000000000001E-3</v>
      </c>
      <c r="R78" s="51" t="s">
        <v>1537</v>
      </c>
      <c r="S78" s="51" t="s">
        <v>769</v>
      </c>
      <c r="T78" s="51" t="s">
        <v>778</v>
      </c>
      <c r="U78" s="51" t="s">
        <v>1282</v>
      </c>
      <c r="V78" s="2"/>
    </row>
    <row r="79" spans="2:22">
      <c r="B79"/>
      <c r="M79" s="51"/>
      <c r="N79" s="1" t="s">
        <v>76</v>
      </c>
      <c r="O79" s="51" t="s">
        <v>1538</v>
      </c>
      <c r="P79" s="51" t="s">
        <v>1539</v>
      </c>
      <c r="Q79" s="61">
        <v>2.7000000000000001E-3</v>
      </c>
      <c r="R79" s="51" t="s">
        <v>1540</v>
      </c>
      <c r="S79" s="51" t="s">
        <v>1541</v>
      </c>
      <c r="T79" s="51" t="s">
        <v>1533</v>
      </c>
      <c r="U79" s="51" t="s">
        <v>1282</v>
      </c>
      <c r="V79" s="2"/>
    </row>
    <row r="80" spans="2:22">
      <c r="B80"/>
      <c r="M80" s="51"/>
      <c r="N80" s="1" t="s">
        <v>77</v>
      </c>
      <c r="O80" s="126">
        <v>32424</v>
      </c>
      <c r="P80" s="51" t="s">
        <v>1542</v>
      </c>
      <c r="Q80" s="61">
        <v>6.8999999999999999E-3</v>
      </c>
      <c r="R80" s="51" t="s">
        <v>1543</v>
      </c>
      <c r="S80" s="51" t="s">
        <v>418</v>
      </c>
      <c r="T80" s="51" t="s">
        <v>1544</v>
      </c>
      <c r="U80" s="51" t="s">
        <v>1282</v>
      </c>
      <c r="V80" s="2"/>
    </row>
    <row r="81" spans="2:22">
      <c r="B81"/>
      <c r="M81" s="51"/>
      <c r="N81" s="1" t="s">
        <v>78</v>
      </c>
      <c r="O81" s="51" t="s">
        <v>1545</v>
      </c>
      <c r="P81" s="51" t="s">
        <v>1546</v>
      </c>
      <c r="Q81" s="61">
        <v>5.0000000000000001E-4</v>
      </c>
      <c r="R81" s="51" t="s">
        <v>1547</v>
      </c>
      <c r="S81" s="51" t="s">
        <v>1251</v>
      </c>
      <c r="T81" s="51" t="s">
        <v>1548</v>
      </c>
      <c r="U81" s="51" t="s">
        <v>1282</v>
      </c>
      <c r="V81" s="2"/>
    </row>
    <row r="82" spans="2:22">
      <c r="B82"/>
      <c r="M82" s="51"/>
      <c r="N82" s="1" t="s">
        <v>80</v>
      </c>
      <c r="O82" s="51" t="s">
        <v>1549</v>
      </c>
      <c r="P82" s="51" t="s">
        <v>1550</v>
      </c>
      <c r="Q82" s="61">
        <v>7.9000000000000008E-3</v>
      </c>
      <c r="R82" s="51" t="s">
        <v>316</v>
      </c>
      <c r="S82" s="51" t="s">
        <v>979</v>
      </c>
      <c r="T82" s="51" t="s">
        <v>976</v>
      </c>
      <c r="U82" s="51" t="s">
        <v>1282</v>
      </c>
      <c r="V82" s="2"/>
    </row>
    <row r="83" spans="2:22">
      <c r="B83"/>
      <c r="M83" s="51"/>
      <c r="N83" s="1" t="s">
        <v>81</v>
      </c>
      <c r="O83" s="51" t="s">
        <v>1264</v>
      </c>
      <c r="P83" s="51" t="s">
        <v>866</v>
      </c>
      <c r="Q83" s="61">
        <v>1E-4</v>
      </c>
      <c r="R83" s="51" t="s">
        <v>1265</v>
      </c>
      <c r="S83" s="51" t="s">
        <v>1266</v>
      </c>
      <c r="T83" s="51" t="s">
        <v>1551</v>
      </c>
      <c r="U83" s="51" t="s">
        <v>1259</v>
      </c>
      <c r="V83" s="2"/>
    </row>
    <row r="84" spans="2:22">
      <c r="B84"/>
      <c r="M84" s="51"/>
      <c r="N84" s="1" t="s">
        <v>83</v>
      </c>
      <c r="O84" s="51" t="s">
        <v>1552</v>
      </c>
      <c r="P84" s="51" t="s">
        <v>1553</v>
      </c>
      <c r="Q84" s="61">
        <v>-2.0000000000000001E-4</v>
      </c>
      <c r="R84" s="51" t="s">
        <v>258</v>
      </c>
      <c r="S84" s="51" t="s">
        <v>1548</v>
      </c>
      <c r="T84" s="51" t="s">
        <v>1554</v>
      </c>
      <c r="U84" s="51" t="s">
        <v>1282</v>
      </c>
      <c r="V84" s="2"/>
    </row>
    <row r="85" spans="2:22">
      <c r="B85"/>
      <c r="M85" s="51"/>
      <c r="N85" s="1" t="s">
        <v>84</v>
      </c>
      <c r="O85" s="51" t="s">
        <v>1555</v>
      </c>
      <c r="P85" s="51" t="s">
        <v>1556</v>
      </c>
      <c r="Q85" s="61">
        <v>-3.5000000000000001E-3</v>
      </c>
      <c r="R85" s="51" t="s">
        <v>1557</v>
      </c>
      <c r="S85" s="51" t="s">
        <v>1558</v>
      </c>
      <c r="T85" s="51" t="s">
        <v>1559</v>
      </c>
      <c r="U85" s="51" t="s">
        <v>1501</v>
      </c>
      <c r="V85" s="2"/>
    </row>
    <row r="86" spans="2:22">
      <c r="B86"/>
      <c r="M86" s="51"/>
      <c r="N86" s="1" t="s">
        <v>85</v>
      </c>
      <c r="O86" s="51" t="s">
        <v>1378</v>
      </c>
      <c r="P86" s="51" t="s">
        <v>1560</v>
      </c>
      <c r="Q86" s="61">
        <v>8.0999999999999996E-3</v>
      </c>
      <c r="R86" s="51" t="s">
        <v>388</v>
      </c>
      <c r="S86" s="51" t="s">
        <v>1561</v>
      </c>
      <c r="T86" s="51" t="s">
        <v>333</v>
      </c>
      <c r="U86" s="51" t="s">
        <v>1282</v>
      </c>
      <c r="V86" s="2"/>
    </row>
    <row r="87" spans="2:22">
      <c r="B87"/>
      <c r="M87" s="51"/>
      <c r="N87" s="1" t="s">
        <v>86</v>
      </c>
      <c r="O87" s="51" t="s">
        <v>1562</v>
      </c>
      <c r="P87" s="51" t="s">
        <v>1563</v>
      </c>
      <c r="Q87" s="61">
        <v>1.0800000000000001E-2</v>
      </c>
      <c r="R87" s="51" t="s">
        <v>1564</v>
      </c>
      <c r="S87" s="51" t="s">
        <v>621</v>
      </c>
      <c r="T87" s="51" t="s">
        <v>1565</v>
      </c>
      <c r="U87" s="51" t="s">
        <v>1282</v>
      </c>
      <c r="V87" s="2"/>
    </row>
    <row r="88" spans="2:22">
      <c r="B88"/>
      <c r="M88" s="51"/>
      <c r="N88" s="1" t="s">
        <v>87</v>
      </c>
      <c r="O88" s="51" t="s">
        <v>1566</v>
      </c>
      <c r="P88" s="51" t="s">
        <v>1567</v>
      </c>
      <c r="Q88" s="61">
        <v>-1.8E-3</v>
      </c>
      <c r="R88" s="51" t="s">
        <v>1568</v>
      </c>
      <c r="S88" s="51" t="s">
        <v>1569</v>
      </c>
      <c r="T88" s="51" t="s">
        <v>1570</v>
      </c>
      <c r="U88" s="51" t="s">
        <v>1282</v>
      </c>
      <c r="V88" s="2"/>
    </row>
    <row r="89" spans="2:22">
      <c r="B89"/>
      <c r="M89" s="51"/>
      <c r="N89" s="1" t="s">
        <v>88</v>
      </c>
      <c r="O89" s="51" t="s">
        <v>1571</v>
      </c>
      <c r="P89" s="51" t="s">
        <v>1572</v>
      </c>
      <c r="Q89" s="61">
        <v>-7.3000000000000001E-3</v>
      </c>
      <c r="R89" s="51" t="s">
        <v>994</v>
      </c>
      <c r="S89" s="51" t="s">
        <v>1573</v>
      </c>
      <c r="T89" s="51" t="s">
        <v>836</v>
      </c>
      <c r="U89" s="51" t="s">
        <v>1574</v>
      </c>
      <c r="V89" s="2"/>
    </row>
    <row r="90" spans="2:22">
      <c r="B90"/>
      <c r="M90" s="51"/>
      <c r="N90" s="1" t="s">
        <v>89</v>
      </c>
      <c r="O90" s="126">
        <v>22961</v>
      </c>
      <c r="P90" s="51" t="s">
        <v>1575</v>
      </c>
      <c r="Q90" s="61">
        <v>-7.4000000000000003E-3</v>
      </c>
      <c r="R90" s="51" t="s">
        <v>1576</v>
      </c>
      <c r="S90" s="51" t="s">
        <v>1577</v>
      </c>
      <c r="T90" s="51" t="s">
        <v>1271</v>
      </c>
      <c r="U90" s="51" t="s">
        <v>1282</v>
      </c>
      <c r="V90" s="2"/>
    </row>
    <row r="91" spans="2:22">
      <c r="B91"/>
      <c r="M91" s="51"/>
      <c r="N91" s="1" t="s">
        <v>90</v>
      </c>
      <c r="O91" s="51" t="s">
        <v>1578</v>
      </c>
      <c r="P91" s="51" t="s">
        <v>1579</v>
      </c>
      <c r="Q91" s="61">
        <v>4.82E-2</v>
      </c>
      <c r="R91" s="51" t="s">
        <v>1580</v>
      </c>
      <c r="S91" s="51" t="s">
        <v>1324</v>
      </c>
      <c r="T91" s="51" t="s">
        <v>1581</v>
      </c>
      <c r="U91" s="51" t="s">
        <v>1282</v>
      </c>
      <c r="V91" s="2"/>
    </row>
    <row r="92" spans="2:22">
      <c r="B92"/>
      <c r="M92" s="51"/>
      <c r="N92" s="1" t="s">
        <v>91</v>
      </c>
      <c r="O92" s="51" t="s">
        <v>1582</v>
      </c>
      <c r="P92" s="51" t="s">
        <v>1583</v>
      </c>
      <c r="Q92" s="61">
        <v>7.0000000000000001E-3</v>
      </c>
      <c r="R92" s="51" t="s">
        <v>1269</v>
      </c>
      <c r="S92" s="51" t="s">
        <v>1584</v>
      </c>
      <c r="T92" s="51" t="s">
        <v>1585</v>
      </c>
      <c r="U92" s="51" t="s">
        <v>1282</v>
      </c>
      <c r="V92" s="2"/>
    </row>
    <row r="93" spans="2:22">
      <c r="B93"/>
      <c r="M93" s="51"/>
      <c r="N93" s="1" t="s">
        <v>92</v>
      </c>
      <c r="O93" s="51" t="s">
        <v>1586</v>
      </c>
      <c r="P93" s="51" t="s">
        <v>1587</v>
      </c>
      <c r="Q93" s="61">
        <v>5.1000000000000004E-3</v>
      </c>
      <c r="R93" s="51" t="s">
        <v>1588</v>
      </c>
      <c r="S93" s="51" t="s">
        <v>1589</v>
      </c>
      <c r="T93" s="51" t="s">
        <v>1590</v>
      </c>
      <c r="U93" s="51" t="s">
        <v>1282</v>
      </c>
      <c r="V93" s="2"/>
    </row>
    <row r="94" spans="2:22">
      <c r="B94"/>
      <c r="M94" s="51"/>
      <c r="N94" s="1" t="s">
        <v>93</v>
      </c>
      <c r="O94" s="51" t="s">
        <v>1267</v>
      </c>
      <c r="P94" s="51" t="s">
        <v>1268</v>
      </c>
      <c r="Q94" s="61">
        <v>1.9E-3</v>
      </c>
      <c r="R94" s="51" t="s">
        <v>324</v>
      </c>
      <c r="S94" s="51" t="s">
        <v>1260</v>
      </c>
      <c r="T94" s="51" t="s">
        <v>1038</v>
      </c>
      <c r="U94" s="51" t="s">
        <v>1259</v>
      </c>
      <c r="V94" s="2"/>
    </row>
    <row r="95" spans="2:22">
      <c r="B95"/>
      <c r="M95" s="51"/>
      <c r="N95" s="1" t="s">
        <v>94</v>
      </c>
      <c r="O95" s="51" t="s">
        <v>1098</v>
      </c>
      <c r="P95" s="51" t="s">
        <v>1591</v>
      </c>
      <c r="Q95" s="61">
        <v>1.6000000000000001E-3</v>
      </c>
      <c r="R95" s="51" t="s">
        <v>1592</v>
      </c>
      <c r="S95" s="51" t="s">
        <v>1370</v>
      </c>
      <c r="T95" s="51" t="s">
        <v>1277</v>
      </c>
      <c r="U95" s="51" t="s">
        <v>1282</v>
      </c>
      <c r="V95" s="2"/>
    </row>
    <row r="96" spans="2:22">
      <c r="B96"/>
      <c r="M96" s="51"/>
      <c r="N96" s="1" t="s">
        <v>95</v>
      </c>
      <c r="O96" s="51" t="s">
        <v>1593</v>
      </c>
      <c r="P96" s="51" t="s">
        <v>1594</v>
      </c>
      <c r="Q96" s="61">
        <v>3.5999999999999999E-3</v>
      </c>
      <c r="R96" s="51" t="s">
        <v>989</v>
      </c>
      <c r="S96" s="51" t="s">
        <v>1595</v>
      </c>
      <c r="T96" s="51" t="s">
        <v>1596</v>
      </c>
      <c r="U96" s="51" t="s">
        <v>1282</v>
      </c>
      <c r="V96" s="2"/>
    </row>
    <row r="97" spans="2:22">
      <c r="B97"/>
      <c r="M97" s="51"/>
      <c r="N97" s="1" t="s">
        <v>96</v>
      </c>
      <c r="O97" s="51" t="s">
        <v>1597</v>
      </c>
      <c r="P97" s="51" t="s">
        <v>1598</v>
      </c>
      <c r="Q97" s="61">
        <v>2.18E-2</v>
      </c>
      <c r="R97" s="51" t="s">
        <v>1599</v>
      </c>
      <c r="S97" s="51" t="s">
        <v>1600</v>
      </c>
      <c r="T97" s="51" t="s">
        <v>1601</v>
      </c>
      <c r="U97" s="51" t="s">
        <v>1501</v>
      </c>
      <c r="V97" s="2"/>
    </row>
    <row r="98" spans="2:22">
      <c r="B98"/>
      <c r="M98" s="51"/>
      <c r="N98" s="1" t="s">
        <v>97</v>
      </c>
      <c r="O98" s="51" t="s">
        <v>1602</v>
      </c>
      <c r="P98" s="51" t="s">
        <v>1603</v>
      </c>
      <c r="Q98" s="61">
        <v>-8.3000000000000001E-3</v>
      </c>
      <c r="R98" s="51" t="s">
        <v>929</v>
      </c>
      <c r="S98" s="51" t="s">
        <v>1604</v>
      </c>
      <c r="T98" s="51" t="s">
        <v>1605</v>
      </c>
      <c r="U98" s="51" t="s">
        <v>1282</v>
      </c>
      <c r="V98" s="2"/>
    </row>
    <row r="99" spans="2:22">
      <c r="B99"/>
      <c r="M99" s="51"/>
      <c r="N99" s="1" t="s">
        <v>101</v>
      </c>
      <c r="O99" s="51" t="s">
        <v>1606</v>
      </c>
      <c r="P99" s="51" t="s">
        <v>1607</v>
      </c>
      <c r="Q99" s="61">
        <v>1E-4</v>
      </c>
      <c r="R99" s="51" t="s">
        <v>308</v>
      </c>
      <c r="S99" s="51" t="s">
        <v>1608</v>
      </c>
      <c r="T99" s="51" t="s">
        <v>1609</v>
      </c>
      <c r="U99" s="51" t="s">
        <v>1282</v>
      </c>
      <c r="V99" s="2"/>
    </row>
    <row r="100" spans="2:22">
      <c r="B100"/>
      <c r="M100" s="51"/>
      <c r="N100" s="1" t="s">
        <v>102</v>
      </c>
      <c r="O100" s="51" t="s">
        <v>1610</v>
      </c>
      <c r="P100" s="51" t="s">
        <v>1611</v>
      </c>
      <c r="Q100" s="61">
        <v>9.7000000000000003E-3</v>
      </c>
      <c r="R100" s="51" t="s">
        <v>1590</v>
      </c>
      <c r="S100" s="51" t="s">
        <v>1612</v>
      </c>
      <c r="T100" s="51" t="s">
        <v>1613</v>
      </c>
      <c r="U100" s="51" t="s">
        <v>1501</v>
      </c>
      <c r="V100" s="2"/>
    </row>
    <row r="101" spans="2:22">
      <c r="B101"/>
      <c r="M101" s="51"/>
      <c r="N101" s="1" t="s">
        <v>108</v>
      </c>
      <c r="O101" s="51" t="s">
        <v>1614</v>
      </c>
      <c r="P101" s="51" t="s">
        <v>1615</v>
      </c>
      <c r="Q101" s="61">
        <v>-1.1599999999999999E-2</v>
      </c>
      <c r="R101" s="51" t="s">
        <v>1616</v>
      </c>
      <c r="S101" s="51" t="s">
        <v>901</v>
      </c>
      <c r="T101" s="51" t="s">
        <v>1617</v>
      </c>
      <c r="U101" s="51" t="s">
        <v>1501</v>
      </c>
      <c r="V101" s="2"/>
    </row>
    <row r="102" spans="2:22">
      <c r="B102"/>
      <c r="M102" s="51"/>
      <c r="N102" s="1" t="s">
        <v>106</v>
      </c>
      <c r="O102" s="51" t="s">
        <v>247</v>
      </c>
      <c r="P102" s="51" t="s">
        <v>495</v>
      </c>
      <c r="Q102" s="61">
        <v>0</v>
      </c>
      <c r="R102" s="51" t="s">
        <v>1618</v>
      </c>
      <c r="S102" s="51" t="s">
        <v>1619</v>
      </c>
      <c r="T102" s="51" t="s">
        <v>1513</v>
      </c>
      <c r="U102" s="51" t="s">
        <v>1282</v>
      </c>
      <c r="V102" s="2"/>
    </row>
    <row r="103" spans="2:22">
      <c r="B103"/>
      <c r="M103" s="51"/>
      <c r="N103" s="1" t="s">
        <v>107</v>
      </c>
      <c r="O103" s="51" t="s">
        <v>1620</v>
      </c>
      <c r="P103" s="51" t="s">
        <v>1621</v>
      </c>
      <c r="Q103" s="61">
        <v>1.2999999999999999E-3</v>
      </c>
      <c r="R103" s="51" t="s">
        <v>1622</v>
      </c>
      <c r="S103" s="51" t="s">
        <v>1623</v>
      </c>
      <c r="T103" s="51" t="s">
        <v>1624</v>
      </c>
      <c r="U103" s="51" t="s">
        <v>1282</v>
      </c>
      <c r="V103" s="2"/>
    </row>
    <row r="104" spans="2:22">
      <c r="B104"/>
      <c r="M104" s="51"/>
      <c r="N104" s="1" t="s">
        <v>109</v>
      </c>
      <c r="O104" s="51" t="s">
        <v>1625</v>
      </c>
      <c r="P104" s="51" t="s">
        <v>1626</v>
      </c>
      <c r="Q104" s="61">
        <v>9.4999999999999998E-3</v>
      </c>
      <c r="R104" s="51" t="s">
        <v>1627</v>
      </c>
      <c r="S104" s="51" t="s">
        <v>417</v>
      </c>
      <c r="T104" s="51" t="s">
        <v>528</v>
      </c>
      <c r="U104" s="51" t="s">
        <v>1282</v>
      </c>
      <c r="V104" s="2"/>
    </row>
    <row r="105" spans="2:22">
      <c r="B105"/>
      <c r="M105" s="51"/>
      <c r="N105" s="1" t="s">
        <v>111</v>
      </c>
      <c r="O105" s="51" t="s">
        <v>1628</v>
      </c>
      <c r="P105" s="51" t="s">
        <v>1629</v>
      </c>
      <c r="Q105" s="61">
        <v>-2.9999999999999997E-4</v>
      </c>
      <c r="R105" s="51" t="s">
        <v>1630</v>
      </c>
      <c r="S105" s="51" t="s">
        <v>1631</v>
      </c>
      <c r="T105" s="51" t="s">
        <v>1632</v>
      </c>
      <c r="U105" s="51" t="s">
        <v>1501</v>
      </c>
      <c r="V105" s="2"/>
    </row>
    <row r="106" spans="2:22">
      <c r="B106"/>
      <c r="M106" s="51"/>
      <c r="N106" s="1" t="s">
        <v>112</v>
      </c>
      <c r="O106" s="51" t="s">
        <v>1633</v>
      </c>
      <c r="P106" s="51" t="s">
        <v>1448</v>
      </c>
      <c r="Q106" s="61">
        <v>1.2999999999999999E-2</v>
      </c>
      <c r="R106" s="51" t="s">
        <v>1269</v>
      </c>
      <c r="S106" s="51" t="s">
        <v>1634</v>
      </c>
      <c r="T106" s="51" t="s">
        <v>1635</v>
      </c>
      <c r="U106" s="51" t="s">
        <v>1501</v>
      </c>
      <c r="V106" s="2"/>
    </row>
    <row r="107" spans="2:22">
      <c r="B107"/>
      <c r="M107" s="51"/>
      <c r="N107" s="1" t="s">
        <v>110</v>
      </c>
      <c r="O107" s="51" t="s">
        <v>1636</v>
      </c>
      <c r="P107" s="51" t="s">
        <v>1637</v>
      </c>
      <c r="Q107" s="61">
        <v>1.34E-2</v>
      </c>
      <c r="R107" s="51" t="s">
        <v>1638</v>
      </c>
      <c r="S107" s="51" t="s">
        <v>1639</v>
      </c>
      <c r="T107" s="51" t="s">
        <v>1640</v>
      </c>
      <c r="U107" s="51" t="s">
        <v>1574</v>
      </c>
      <c r="V107" s="2"/>
    </row>
    <row r="108" spans="2:22">
      <c r="B108"/>
      <c r="M108" s="51"/>
      <c r="N108" s="1" t="s">
        <v>113</v>
      </c>
      <c r="O108" s="51" t="s">
        <v>1641</v>
      </c>
      <c r="P108" s="51" t="s">
        <v>1642</v>
      </c>
      <c r="Q108" s="61">
        <v>5.1999999999999998E-3</v>
      </c>
      <c r="R108" s="51" t="s">
        <v>523</v>
      </c>
      <c r="S108" s="51" t="s">
        <v>1643</v>
      </c>
      <c r="T108" s="51" t="s">
        <v>1644</v>
      </c>
      <c r="U108" s="51" t="s">
        <v>1501</v>
      </c>
      <c r="V108" s="2"/>
    </row>
    <row r="109" spans="2:22">
      <c r="B109"/>
      <c r="M109" s="3"/>
      <c r="O109"/>
    </row>
    <row r="110" spans="2:22">
      <c r="B110"/>
      <c r="M110" s="51"/>
      <c r="N110" s="51" t="s">
        <v>114</v>
      </c>
      <c r="O110" s="51" t="s">
        <v>1</v>
      </c>
      <c r="P110" s="51"/>
      <c r="Q110" s="51" t="s">
        <v>269</v>
      </c>
      <c r="R110" s="51" t="s">
        <v>2</v>
      </c>
      <c r="S110" s="51" t="s">
        <v>3</v>
      </c>
      <c r="T110" s="51" t="s">
        <v>238</v>
      </c>
      <c r="U110" s="51" t="s">
        <v>4</v>
      </c>
      <c r="V110" s="51"/>
    </row>
    <row r="111" spans="2:22">
      <c r="B111"/>
      <c r="M111" s="51"/>
      <c r="N111" s="1" t="s">
        <v>115</v>
      </c>
      <c r="O111" s="126">
        <v>5618</v>
      </c>
      <c r="P111" s="51" t="s">
        <v>1645</v>
      </c>
      <c r="Q111" s="61">
        <v>-2.07E-2</v>
      </c>
      <c r="R111" s="51" t="s">
        <v>1646</v>
      </c>
      <c r="S111" s="51" t="s">
        <v>1131</v>
      </c>
      <c r="T111" s="51" t="s">
        <v>1647</v>
      </c>
      <c r="U111" s="51" t="s">
        <v>1282</v>
      </c>
      <c r="V111" s="2"/>
    </row>
    <row r="112" spans="2:22">
      <c r="B112"/>
      <c r="M112" s="51"/>
      <c r="N112" s="1" t="s">
        <v>116</v>
      </c>
      <c r="O112" s="126">
        <v>5756</v>
      </c>
      <c r="P112" s="51" t="s">
        <v>1648</v>
      </c>
      <c r="Q112" s="61">
        <v>-1.6299999999999999E-2</v>
      </c>
      <c r="R112" s="51" t="s">
        <v>1649</v>
      </c>
      <c r="S112" s="51" t="s">
        <v>1650</v>
      </c>
      <c r="T112" s="51" t="s">
        <v>1651</v>
      </c>
      <c r="U112" s="51" t="s">
        <v>1282</v>
      </c>
      <c r="V112" s="2"/>
    </row>
    <row r="113" spans="2:22">
      <c r="B113"/>
      <c r="M113" s="51"/>
      <c r="N113" s="1" t="s">
        <v>117</v>
      </c>
      <c r="O113" s="126">
        <v>5872</v>
      </c>
      <c r="P113" s="51" t="s">
        <v>1652</v>
      </c>
      <c r="Q113" s="61">
        <v>-1.44E-2</v>
      </c>
      <c r="R113" s="51" t="s">
        <v>1653</v>
      </c>
      <c r="S113" s="51" t="s">
        <v>1654</v>
      </c>
      <c r="T113" s="51" t="s">
        <v>1655</v>
      </c>
      <c r="U113" s="51" t="s">
        <v>1282</v>
      </c>
      <c r="V113" s="2"/>
    </row>
    <row r="114" spans="2:22">
      <c r="B114"/>
      <c r="M114" s="51"/>
      <c r="N114" s="1" t="s">
        <v>118</v>
      </c>
      <c r="O114" s="126">
        <v>10882</v>
      </c>
      <c r="P114" s="51" t="s">
        <v>1656</v>
      </c>
      <c r="Q114" s="61">
        <v>2.3999999999999998E-3</v>
      </c>
      <c r="R114" s="51" t="s">
        <v>1276</v>
      </c>
      <c r="S114" s="51" t="s">
        <v>1657</v>
      </c>
      <c r="T114" s="51" t="s">
        <v>1658</v>
      </c>
      <c r="U114" s="51" t="s">
        <v>1282</v>
      </c>
      <c r="V114" s="2"/>
    </row>
    <row r="115" spans="2:22">
      <c r="B115"/>
      <c r="M115" s="3"/>
      <c r="O115"/>
    </row>
    <row r="116" spans="2:22">
      <c r="B116"/>
      <c r="M116" s="51"/>
      <c r="N116" s="51" t="s">
        <v>119</v>
      </c>
      <c r="O116" s="51" t="s">
        <v>1</v>
      </c>
      <c r="P116" s="51"/>
      <c r="Q116" s="51" t="s">
        <v>269</v>
      </c>
      <c r="R116" s="51" t="s">
        <v>2</v>
      </c>
      <c r="S116" s="51" t="s">
        <v>3</v>
      </c>
      <c r="T116" s="51" t="s">
        <v>238</v>
      </c>
      <c r="U116" s="51" t="s">
        <v>4</v>
      </c>
      <c r="V116" s="51"/>
    </row>
    <row r="117" spans="2:22">
      <c r="B117"/>
      <c r="M117" s="51"/>
      <c r="N117" s="1" t="s">
        <v>120</v>
      </c>
      <c r="O117" s="126">
        <v>25268</v>
      </c>
      <c r="P117" s="51" t="s">
        <v>1659</v>
      </c>
      <c r="Q117" s="61">
        <v>4.0000000000000001E-3</v>
      </c>
      <c r="R117" s="51" t="s">
        <v>1660</v>
      </c>
      <c r="S117" s="51" t="s">
        <v>1661</v>
      </c>
      <c r="T117" s="51" t="s">
        <v>1662</v>
      </c>
      <c r="U117" s="51" t="s">
        <v>1282</v>
      </c>
      <c r="V117" s="2"/>
    </row>
    <row r="118" spans="2:22">
      <c r="B118"/>
      <c r="M118" s="51"/>
      <c r="N118" s="1" t="s">
        <v>121</v>
      </c>
      <c r="O118" s="126">
        <v>46545</v>
      </c>
      <c r="P118" s="51" t="s">
        <v>1663</v>
      </c>
      <c r="Q118" s="61">
        <v>-1.89E-2</v>
      </c>
      <c r="R118" s="51" t="s">
        <v>1042</v>
      </c>
      <c r="S118" s="51" t="s">
        <v>1256</v>
      </c>
      <c r="T118" s="51" t="s">
        <v>1664</v>
      </c>
      <c r="U118" s="51" t="s">
        <v>1282</v>
      </c>
      <c r="V118" s="2"/>
    </row>
    <row r="119" spans="2:22">
      <c r="B119"/>
      <c r="M119" s="51"/>
      <c r="N119" s="1" t="s">
        <v>122</v>
      </c>
      <c r="O119" s="126">
        <v>50483</v>
      </c>
      <c r="P119" s="51" t="s">
        <v>1665</v>
      </c>
      <c r="Q119" s="61">
        <v>-1.7600000000000001E-2</v>
      </c>
      <c r="R119" s="51" t="s">
        <v>859</v>
      </c>
      <c r="S119" s="51" t="s">
        <v>1666</v>
      </c>
      <c r="T119" s="51" t="s">
        <v>1667</v>
      </c>
      <c r="U119" s="51" t="s">
        <v>1282</v>
      </c>
      <c r="V119" s="2"/>
    </row>
    <row r="120" spans="2:22">
      <c r="B120"/>
      <c r="M120" s="51"/>
      <c r="N120" s="1" t="s">
        <v>123</v>
      </c>
      <c r="O120" s="51" t="s">
        <v>1274</v>
      </c>
      <c r="P120" s="51" t="s">
        <v>1275</v>
      </c>
      <c r="Q120" s="61">
        <v>-9.4000000000000004E-3</v>
      </c>
      <c r="R120" s="51" t="s">
        <v>285</v>
      </c>
      <c r="S120" s="51" t="s">
        <v>1235</v>
      </c>
      <c r="T120" s="51" t="s">
        <v>525</v>
      </c>
      <c r="U120" s="51" t="s">
        <v>1259</v>
      </c>
      <c r="V120" s="2"/>
    </row>
    <row r="121" spans="2:22">
      <c r="B121"/>
      <c r="M121" s="51"/>
      <c r="N121" s="1" t="s">
        <v>124</v>
      </c>
      <c r="O121" s="51" t="s">
        <v>1668</v>
      </c>
      <c r="P121" s="51" t="s">
        <v>1669</v>
      </c>
      <c r="Q121" s="61">
        <v>8.0000000000000004E-4</v>
      </c>
      <c r="R121" s="51" t="s">
        <v>1670</v>
      </c>
      <c r="S121" s="51" t="s">
        <v>1255</v>
      </c>
      <c r="T121" s="51" t="s">
        <v>1671</v>
      </c>
      <c r="U121" s="51" t="s">
        <v>1282</v>
      </c>
      <c r="V121" s="2"/>
    </row>
    <row r="122" spans="2:22">
      <c r="B122"/>
      <c r="M122" s="51"/>
      <c r="N122" s="1" t="s">
        <v>126</v>
      </c>
      <c r="O122" s="51" t="s">
        <v>1672</v>
      </c>
      <c r="P122" s="51" t="s">
        <v>1673</v>
      </c>
      <c r="Q122" s="61">
        <v>-8.3000000000000001E-3</v>
      </c>
      <c r="R122" s="51" t="s">
        <v>1674</v>
      </c>
      <c r="S122" s="51" t="s">
        <v>1600</v>
      </c>
      <c r="T122" s="51" t="s">
        <v>1675</v>
      </c>
      <c r="U122" s="51" t="s">
        <v>1282</v>
      </c>
      <c r="V122" s="2"/>
    </row>
    <row r="123" spans="2:22">
      <c r="B123"/>
      <c r="M123" s="51"/>
      <c r="N123" s="1" t="s">
        <v>125</v>
      </c>
      <c r="O123" s="51" t="s">
        <v>1676</v>
      </c>
      <c r="P123" s="51" t="s">
        <v>1677</v>
      </c>
      <c r="Q123" s="61">
        <v>4.4999999999999997E-3</v>
      </c>
      <c r="R123" s="51" t="s">
        <v>1190</v>
      </c>
      <c r="S123" s="51" t="s">
        <v>1678</v>
      </c>
      <c r="T123" s="51" t="s">
        <v>1679</v>
      </c>
      <c r="U123" s="51" t="s">
        <v>1282</v>
      </c>
      <c r="V123" s="2"/>
    </row>
    <row r="124" spans="2:22">
      <c r="B124"/>
      <c r="M124" s="51"/>
      <c r="N124" s="1" t="s">
        <v>127</v>
      </c>
      <c r="O124" s="51" t="s">
        <v>1680</v>
      </c>
      <c r="P124" s="51" t="s">
        <v>1681</v>
      </c>
      <c r="Q124" s="61">
        <v>2.2000000000000001E-3</v>
      </c>
      <c r="R124" s="51" t="s">
        <v>895</v>
      </c>
      <c r="S124" s="51" t="s">
        <v>1682</v>
      </c>
      <c r="T124" s="51" t="s">
        <v>1421</v>
      </c>
      <c r="U124" s="51" t="s">
        <v>1282</v>
      </c>
      <c r="V124" s="2"/>
    </row>
    <row r="125" spans="2:22">
      <c r="B125"/>
      <c r="M125" s="51"/>
      <c r="N125" s="1" t="s">
        <v>128</v>
      </c>
      <c r="O125" s="51" t="s">
        <v>1683</v>
      </c>
      <c r="P125" s="51" t="s">
        <v>1684</v>
      </c>
      <c r="Q125" s="61">
        <v>8.2000000000000007E-3</v>
      </c>
      <c r="R125" s="51" t="s">
        <v>1685</v>
      </c>
      <c r="S125" s="51" t="s">
        <v>1686</v>
      </c>
      <c r="T125" s="51" t="s">
        <v>1687</v>
      </c>
      <c r="U125" s="51" t="s">
        <v>1282</v>
      </c>
      <c r="V125" s="2"/>
    </row>
    <row r="126" spans="2:22">
      <c r="B126"/>
      <c r="M126" s="51"/>
      <c r="N126" s="1" t="s">
        <v>129</v>
      </c>
      <c r="O126" s="51" t="s">
        <v>1688</v>
      </c>
      <c r="P126" s="51" t="s">
        <v>1689</v>
      </c>
      <c r="Q126" s="61">
        <v>-7.7000000000000002E-3</v>
      </c>
      <c r="R126" s="51" t="s">
        <v>1690</v>
      </c>
      <c r="S126" s="51" t="s">
        <v>1691</v>
      </c>
      <c r="T126" s="51" t="s">
        <v>1692</v>
      </c>
      <c r="U126" s="51" t="s">
        <v>1282</v>
      </c>
      <c r="V126" s="2"/>
    </row>
    <row r="127" spans="2:22">
      <c r="B127"/>
      <c r="M127" s="51"/>
      <c r="N127" s="1" t="s">
        <v>132</v>
      </c>
      <c r="O127" s="51" t="s">
        <v>1693</v>
      </c>
      <c r="P127" s="51" t="s">
        <v>1694</v>
      </c>
      <c r="Q127" s="61">
        <v>-1.2999999999999999E-2</v>
      </c>
      <c r="R127" s="51" t="s">
        <v>1695</v>
      </c>
      <c r="S127" s="51" t="s">
        <v>1257</v>
      </c>
      <c r="T127" s="51" t="s">
        <v>1696</v>
      </c>
      <c r="U127" s="51" t="s">
        <v>1282</v>
      </c>
      <c r="V127" s="2"/>
    </row>
    <row r="128" spans="2:22">
      <c r="B128"/>
      <c r="M128" s="51"/>
      <c r="N128" s="1" t="s">
        <v>133</v>
      </c>
      <c r="O128" s="51" t="s">
        <v>1697</v>
      </c>
      <c r="P128" s="51" t="s">
        <v>1698</v>
      </c>
      <c r="Q128" s="61">
        <v>9.1999999999999998E-3</v>
      </c>
      <c r="R128" s="51" t="s">
        <v>572</v>
      </c>
      <c r="S128" s="51" t="s">
        <v>1236</v>
      </c>
      <c r="T128" s="51" t="s">
        <v>1699</v>
      </c>
      <c r="U128" s="51" t="s">
        <v>1282</v>
      </c>
      <c r="V128" s="2"/>
    </row>
    <row r="129" spans="2:22">
      <c r="B129"/>
      <c r="M129" s="51"/>
      <c r="N129" s="1" t="s">
        <v>130</v>
      </c>
      <c r="O129" s="51" t="s">
        <v>1700</v>
      </c>
      <c r="P129" s="51" t="s">
        <v>1701</v>
      </c>
      <c r="Q129" s="61">
        <v>1.9E-3</v>
      </c>
      <c r="R129" s="51" t="s">
        <v>1246</v>
      </c>
      <c r="S129" s="51" t="s">
        <v>1404</v>
      </c>
      <c r="T129" s="51" t="s">
        <v>1702</v>
      </c>
      <c r="U129" s="51" t="s">
        <v>1282</v>
      </c>
      <c r="V129" s="2"/>
    </row>
    <row r="130" spans="2:22">
      <c r="B130"/>
      <c r="M130" s="51"/>
      <c r="N130" s="1" t="s">
        <v>131</v>
      </c>
      <c r="O130" s="51" t="s">
        <v>1703</v>
      </c>
      <c r="P130" s="51" t="s">
        <v>1245</v>
      </c>
      <c r="Q130" s="61">
        <v>-1E-4</v>
      </c>
      <c r="R130" s="51" t="s">
        <v>1704</v>
      </c>
      <c r="S130" s="51" t="s">
        <v>1263</v>
      </c>
      <c r="T130" s="51" t="s">
        <v>1705</v>
      </c>
      <c r="U130" s="51" t="s">
        <v>1282</v>
      </c>
      <c r="V130" s="2"/>
    </row>
    <row r="131" spans="2:22">
      <c r="B131"/>
      <c r="M131" s="51"/>
      <c r="N131" s="1" t="s">
        <v>135</v>
      </c>
      <c r="O131" s="51" t="s">
        <v>1706</v>
      </c>
      <c r="P131" s="51" t="s">
        <v>1707</v>
      </c>
      <c r="Q131" s="61">
        <v>7.3700000000000002E-2</v>
      </c>
      <c r="R131" s="51" t="s">
        <v>1708</v>
      </c>
      <c r="S131" s="51" t="s">
        <v>1709</v>
      </c>
      <c r="T131" s="51" t="s">
        <v>1710</v>
      </c>
      <c r="U131" s="51" t="s">
        <v>1282</v>
      </c>
      <c r="V131" s="2"/>
    </row>
    <row r="132" spans="2:22">
      <c r="B132"/>
    </row>
    <row r="133" spans="2:22">
      <c r="B133"/>
    </row>
    <row r="134" spans="2:22">
      <c r="B134"/>
    </row>
    <row r="135" spans="2:22">
      <c r="B135"/>
    </row>
    <row r="136" spans="2:22">
      <c r="B136"/>
    </row>
    <row r="137" spans="2:22">
      <c r="B137"/>
    </row>
    <row r="138" spans="2:22">
      <c r="B138"/>
    </row>
    <row r="139" spans="2:22">
      <c r="B139"/>
    </row>
    <row r="140" spans="2:22">
      <c r="B140"/>
    </row>
    <row r="141" spans="2:22">
      <c r="B141"/>
    </row>
    <row r="142" spans="2:22">
      <c r="B142"/>
    </row>
    <row r="143" spans="2:22">
      <c r="B143"/>
    </row>
    <row r="144" spans="2:22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  <row r="152" spans="2:2">
      <c r="B152"/>
    </row>
    <row r="153" spans="2:2">
      <c r="B153"/>
    </row>
    <row r="154" spans="2:2">
      <c r="B154"/>
    </row>
    <row r="155" spans="2:2">
      <c r="B155"/>
    </row>
    <row r="156" spans="2:2">
      <c r="B156"/>
    </row>
  </sheetData>
  <mergeCells count="7">
    <mergeCell ref="B19:B20"/>
    <mergeCell ref="B17:B18"/>
    <mergeCell ref="H2:L2"/>
    <mergeCell ref="E2:G2"/>
    <mergeCell ref="B4:B8"/>
    <mergeCell ref="B9:B12"/>
    <mergeCell ref="B13:B16"/>
  </mergeCells>
  <hyperlinks>
    <hyperlink ref="N2" r:id="rId1" display="https://tradingeconomics.com/united-states/stock-market" xr:uid="{1941BF34-616A-A642-957D-B06537B04743}"/>
    <hyperlink ref="N3" r:id="rId2" display="https://tradingeconomics.com/spx:ind" xr:uid="{9095B8B4-0CF2-8542-8D93-BBABECC7D64B}"/>
    <hyperlink ref="N4" r:id="rId3" display="https://tradingeconomics.com/ndx:ind" xr:uid="{B17CE58E-30A7-314E-935E-5F1DDC0DA059}"/>
    <hyperlink ref="N5" r:id="rId4" display="https://tradingeconomics.com/vix:ind" xr:uid="{2063F83B-ACEE-594E-BA0A-7049CF5FE9B1}"/>
    <hyperlink ref="N8" r:id="rId5" display="https://tradingeconomics.com/united-kingdom/stock-market" xr:uid="{787BB32A-F859-6049-890C-8C990D15B18D}"/>
    <hyperlink ref="N9" r:id="rId6" display="https://tradingeconomics.com/germany/stock-market" xr:uid="{75DF41CE-E871-FE44-A9E4-7C5C31E54162}"/>
    <hyperlink ref="N10" r:id="rId7" display="https://tradingeconomics.com/france/stock-market" xr:uid="{C59283FB-C8E3-F349-97BD-C4B99C9EDFD7}"/>
    <hyperlink ref="N11" r:id="rId8" display="https://tradingeconomics.com/italy/stock-market" xr:uid="{86573B1A-539B-D941-9662-B825AEAC18DC}"/>
    <hyperlink ref="N12" r:id="rId9" display="https://tradingeconomics.com/spain/stock-market" xr:uid="{6CFD9494-5B7D-1A42-82F2-5E266C77F923}"/>
    <hyperlink ref="N13" r:id="rId10" display="https://tradingeconomics.com/russia/stock-market" xr:uid="{A1D19A1E-695A-6343-B335-9F4D5665AB70}"/>
    <hyperlink ref="N14" r:id="rId11" display="https://tradingeconomics.com/netherlands/stock-market" xr:uid="{A6079052-3E25-A048-86F5-0E3EFC4C9B3B}"/>
    <hyperlink ref="N15" r:id="rId12" display="https://tradingeconomics.com/turkey/stock-market" xr:uid="{2932E6EE-02F9-624F-8616-66E315A287CF}"/>
    <hyperlink ref="N16" r:id="rId13" display="https://tradingeconomics.com/switzerland/stock-market" xr:uid="{CD058A7C-47D2-7E40-A5DF-6BF1340F58DA}"/>
    <hyperlink ref="N17" r:id="rId14" display="https://tradingeconomics.com/sweden/stock-market" xr:uid="{AFE3D7C3-7237-5D42-925B-9B6B22DD50A7}"/>
    <hyperlink ref="N18" r:id="rId15" display="https://tradingeconomics.com/poland/stock-market" xr:uid="{DCA7293F-19F5-B940-AEBC-DF0969EE7518}"/>
    <hyperlink ref="N19" r:id="rId16" display="https://tradingeconomics.com/belgium/stock-market" xr:uid="{3D783BBB-4941-F649-A290-A17EAA05B7F5}"/>
    <hyperlink ref="N20" r:id="rId17" display="https://tradingeconomics.com/norway/stock-market" xr:uid="{7D849A23-897E-4043-A8BC-D39359553CDF}"/>
    <hyperlink ref="N21" r:id="rId18" display="https://tradingeconomics.com/austria/stock-market" xr:uid="{76BED59D-B867-FB40-A917-F6B84200649E}"/>
    <hyperlink ref="N22" r:id="rId19" display="https://tradingeconomics.com/denmark/stock-market" xr:uid="{B7500705-494F-994D-BAE1-4D9449178BC4}"/>
    <hyperlink ref="N23" r:id="rId20" display="https://tradingeconomics.com/finland/stock-market" xr:uid="{E450D814-4EE0-A149-9BF0-5BBD923B9202}"/>
    <hyperlink ref="N24" r:id="rId21" display="https://tradingeconomics.com/hex:ind" xr:uid="{66CA3B2C-7218-9D42-A634-DBA1162A470C}"/>
    <hyperlink ref="N25" r:id="rId22" display="https://tradingeconomics.com/ireland/stock-market" xr:uid="{D05EB2E5-5757-D248-92E6-FF1E6AE55C7F}"/>
    <hyperlink ref="N26" r:id="rId23" display="https://tradingeconomics.com/greece/stock-market" xr:uid="{3CF3D01A-7DC3-2A47-AE97-03F07E07BFC9}"/>
    <hyperlink ref="N27" r:id="rId24" display="https://tradingeconomics.com/bvlx:ind" xr:uid="{CB1163E9-0F96-7F41-838E-7F514436553A}"/>
    <hyperlink ref="N28" r:id="rId25" display="https://tradingeconomics.com/portugal/stock-market" xr:uid="{8DCCD20D-7992-F347-BF1E-2C3C7046ED3F}"/>
    <hyperlink ref="N29" r:id="rId26" display="https://tradingeconomics.com/czech-republic/stock-market" xr:uid="{81A9B3A0-039B-3647-8A1D-7086B1993870}"/>
    <hyperlink ref="N30" r:id="rId27" display="https://tradingeconomics.com/romania/stock-market" xr:uid="{9C472994-5360-2640-AAD9-715B4134E114}"/>
    <hyperlink ref="N31" r:id="rId28" display="https://tradingeconomics.com/hungary/stock-market" xr:uid="{9D73642A-5AB9-184A-90D0-92449FCF8AA0}"/>
    <hyperlink ref="N32" r:id="rId29" display="https://tradingeconomics.com/ukraine/stock-market" xr:uid="{9414102E-0865-4D43-A599-CFE7121E78B1}"/>
    <hyperlink ref="N33" r:id="rId30" display="https://tradingeconomics.com/slovakia/stock-market" xr:uid="{5BBA50DB-768F-314F-996F-04E4BE136C12}"/>
    <hyperlink ref="N34" r:id="rId31" display="https://tradingeconomics.com/luxembourg/stock-market" xr:uid="{917893AB-B868-E74C-B879-08A9CA502628}"/>
    <hyperlink ref="N35" r:id="rId32" display="https://tradingeconomics.com/croatia/stock-market" xr:uid="{98E21CA4-4963-1D48-B311-6A9387C55B55}"/>
    <hyperlink ref="N36" r:id="rId33" display="https://tradingeconomics.com/bulgaria/stock-market" xr:uid="{1020D856-C68D-C04F-8EE0-02BEDA2816F5}"/>
    <hyperlink ref="N37" r:id="rId34" display="https://tradingeconomics.com/slovenia/stock-market" xr:uid="{25AACFAA-79EB-994E-848E-4C9B0CCD0735}"/>
    <hyperlink ref="N38" r:id="rId35" display="https://tradingeconomics.com/lithuania/stock-market" xr:uid="{FC884C26-1D7B-A442-B12A-14733A094820}"/>
    <hyperlink ref="N39" r:id="rId36" display="https://tradingeconomics.com/serbia/stock-market" xr:uid="{4636CA4E-A9FA-5A49-992E-4D7CC70C219F}"/>
    <hyperlink ref="N40" r:id="rId37" display="https://tradingeconomics.com/macedonia/stock-market" xr:uid="{7808BD41-B7EF-614F-A8EC-148B7E919062}"/>
    <hyperlink ref="N41" r:id="rId38" display="https://tradingeconomics.com/latvia/stock-market" xr:uid="{CAB4D296-4C7A-5240-8067-8DE5D745536F}"/>
    <hyperlink ref="N42" r:id="rId39" display="https://tradingeconomics.com/estonia/stock-market" xr:uid="{9787C099-EF04-1E48-B37C-1A5C3EFCCFD3}"/>
    <hyperlink ref="N43" r:id="rId40" display="https://tradingeconomics.com/spe350:ind" xr:uid="{EA55BA07-AC33-9D40-B63B-26CA3101F4C9}"/>
    <hyperlink ref="N44" r:id="rId41" display="https://tradingeconomics.com/spglobal:ind" xr:uid="{E8EC4B4B-113F-3A45-86D4-1C34752DC7F2}"/>
    <hyperlink ref="N45" r:id="rId42" display="https://tradingeconomics.com/bosnia-and-herzegovina/stock-market" xr:uid="{29BCC120-FC2F-4E47-B69B-87EAEDF77348}"/>
    <hyperlink ref="N46" r:id="rId43" display="https://tradingeconomics.com/malta/stock-market" xr:uid="{D9325D4F-1D06-8A4E-964B-60F8F36F38B9}"/>
    <hyperlink ref="N47" r:id="rId44" display="https://tradingeconomics.com/cyprus/stock-market" xr:uid="{025536BD-2B51-FA4E-AF9A-2D8B0F7594B0}"/>
    <hyperlink ref="N48" r:id="rId45" display="https://tradingeconomics.com/iceland/stock-market" xr:uid="{6C5E6991-810B-634E-A081-32CE8B0A9D3C}"/>
    <hyperlink ref="N49" r:id="rId46" display="https://tradingeconomics.com/n100:ind" xr:uid="{15AF8017-A6FC-0641-B53D-318AA055C16D}"/>
    <hyperlink ref="N50" r:id="rId47" display="https://tradingeconomics.com/euro-area/stock-market" xr:uid="{6D660273-EAA0-0440-9353-676D05776B04}"/>
    <hyperlink ref="N51" r:id="rId48" display="https://tradingeconomics.com/monex:ind" xr:uid="{CBBA0CB2-AF96-9C41-950C-363309E51589}"/>
    <hyperlink ref="N52" r:id="rId49" display="https://tradingeconomics.com/stoxx:ind" xr:uid="{10626997-F7C8-9F47-9953-2B6B9554820C}"/>
    <hyperlink ref="N55" r:id="rId50" display="https://tradingeconomics.com/united-states/stock-market" xr:uid="{CACE5A71-9BCB-D94B-BCBF-E105C96F48D3}"/>
    <hyperlink ref="N56" r:id="rId51" display="https://tradingeconomics.com/spx:ind" xr:uid="{9716471E-9BC0-C54F-8650-CFAEF509B7EF}"/>
    <hyperlink ref="N57" r:id="rId52" display="https://tradingeconomics.com/ndx:ind" xr:uid="{F521D80B-75C6-0B48-BAD1-A2C8DEF4A0C8}"/>
    <hyperlink ref="N58" r:id="rId53" display="https://tradingeconomics.com/ccmp:ind" xr:uid="{A91CDD98-090B-0B4F-9FBD-0A98B18D0955}"/>
    <hyperlink ref="N59" r:id="rId54" display="https://tradingeconomics.com/mid:ind" xr:uid="{93BD2574-1158-5948-B8BD-90BD96BEEB20}"/>
    <hyperlink ref="N60" r:id="rId55" display="https://tradingeconomics.com/rty:ind" xr:uid="{79DBA225-387D-2B42-B6CA-35F911FFB8F8}"/>
    <hyperlink ref="N61" r:id="rId56" display="https://tradingeconomics.com/vix:ind" xr:uid="{A8099E2E-9972-2D40-976E-115D02687296}"/>
    <hyperlink ref="N62" r:id="rId57" display="https://tradingeconomics.com/ecuador/stock-market" xr:uid="{A139CB51-5A85-3946-BD75-872C4CC59273}"/>
    <hyperlink ref="N63" r:id="rId58" display="https://tradingeconomics.com/canada/stock-market" xr:uid="{0515060F-5692-254D-B479-ED2D39B26239}"/>
    <hyperlink ref="N64" r:id="rId59" display="https://tradingeconomics.com/brazil/stock-market" xr:uid="{462C59C4-D275-0E4B-AA33-C52DB9F946E5}"/>
    <hyperlink ref="N65" r:id="rId60" display="https://tradingeconomics.com/mexico/stock-market" xr:uid="{2F0E22CF-A6EB-204D-82DF-43683254E789}"/>
    <hyperlink ref="N66" r:id="rId61" display="https://tradingeconomics.com/peru/stock-market" xr:uid="{C32EFA0C-89C1-854D-BD62-61ED7B0298FD}"/>
    <hyperlink ref="N67" r:id="rId62" display="https://tradingeconomics.com/argentina/stock-market" xr:uid="{41F1F341-DC3F-B247-8A05-4E5E3C99FCC0}"/>
    <hyperlink ref="N68" r:id="rId63" display="https://tradingeconomics.com/venezuela/stock-market" xr:uid="{21EBBB80-9244-9548-82AC-5840B423A739}"/>
    <hyperlink ref="N69" r:id="rId64" display="https://tradingeconomics.com/colombia/stock-market" xr:uid="{349E9186-F376-5B4C-A57E-FFFD82531A14}"/>
    <hyperlink ref="N70" r:id="rId65" display="https://tradingeconomics.com/chile/stock-market" xr:uid="{E798DD89-4C26-2449-A38C-F4D096E9CCFC}"/>
    <hyperlink ref="N71" r:id="rId66" display="https://tradingeconomics.com/panama/stock-market" xr:uid="{6752064E-2BB3-8142-AA8D-2E81A3CDD96D}"/>
    <hyperlink ref="N72" r:id="rId67" display="https://tradingeconomics.com/jamaica/stock-market" xr:uid="{91F5520A-F1FB-A94F-A1E5-C0782CEB3556}"/>
    <hyperlink ref="N73" r:id="rId68" display="https://tradingeconomics.com/bermuda/stock-market" xr:uid="{860F5977-E565-D94A-9D02-AACF25D8F98B}"/>
    <hyperlink ref="N76" r:id="rId69" display="https://tradingeconomics.com/japan/stock-market" xr:uid="{9E506418-A333-F949-BE07-30584F9BF2DF}"/>
    <hyperlink ref="N77" r:id="rId70" display="https://tradingeconomics.com/china/stock-market" xr:uid="{E257F7F7-9FFB-044A-B4EF-4575049C7A4E}"/>
    <hyperlink ref="N78" r:id="rId71" display="https://tradingeconomics.com/sse50:ind" xr:uid="{A14609F0-9902-BE40-A54D-40B2ABBBD073}"/>
    <hyperlink ref="N79" r:id="rId72" display="https://tradingeconomics.com/shsz300:ind" xr:uid="{78567362-A318-7142-8ADC-DD12CD4C27AC}"/>
    <hyperlink ref="N80" r:id="rId73" display="https://tradingeconomics.com/india/stock-market" xr:uid="{4DED3411-54BB-3F4E-B648-5A16EF544301}"/>
    <hyperlink ref="N81" r:id="rId74" display="https://tradingeconomics.com/south-korea/stock-market" xr:uid="{9C31FD2B-27DF-5148-9F9E-81DB3D3EA9D7}"/>
    <hyperlink ref="N82" r:id="rId75" display="https://tradingeconomics.com/indonesia/stock-market" xr:uid="{D7875AF5-D58D-D24B-8A98-632160B35A7A}"/>
    <hyperlink ref="N83" r:id="rId76" display="https://tradingeconomics.com/saudi-arabia/stock-market" xr:uid="{EABCA5AC-4605-FE4E-816B-8E8D4D7809B8}"/>
    <hyperlink ref="N84" r:id="rId77" display="https://tradingeconomics.com/taiwan/stock-market" xr:uid="{8BA967B6-6457-EC4B-88A3-EA4BCA1DEFC5}"/>
    <hyperlink ref="N85" r:id="rId78" display="https://tradingeconomics.com/united-arab-emirates/stock-market" xr:uid="{CF0B3286-D66B-6B45-A49A-1A1BB7FE3986}"/>
    <hyperlink ref="N86" r:id="rId79" display="https://tradingeconomics.com/thailand/stock-market" xr:uid="{5ECB3396-ED50-344E-8976-BB2F83757A43}"/>
    <hyperlink ref="N87" r:id="rId80" display="https://tradingeconomics.com/malaysia/stock-market" xr:uid="{9D115484-69C7-ED49-A412-43A7159BDA82}"/>
    <hyperlink ref="N88" r:id="rId81" display="https://tradingeconomics.com/singapore/stock-market" xr:uid="{33C2577B-A325-164E-9B1B-31CAB3AEF579}"/>
    <hyperlink ref="N89" r:id="rId82" display="https://tradingeconomics.com/israel/stock-market" xr:uid="{F4844404-D017-6541-A3BE-024470C5CE92}"/>
    <hyperlink ref="N90" r:id="rId83" display="https://tradingeconomics.com/hong-kong/stock-market" xr:uid="{CC9FEE9C-E07B-CD4C-A57C-4B8D56372465}"/>
    <hyperlink ref="N91" r:id="rId84" display="https://tradingeconomics.com/philippines/stock-market" xr:uid="{7314A022-C6DF-1D41-913A-C446C5D37B1C}"/>
    <hyperlink ref="N92" r:id="rId85" display="https://tradingeconomics.com/pakistan/stock-market" xr:uid="{000BAFCA-3216-914B-99E8-032F0A3527C5}"/>
    <hyperlink ref="N93" r:id="rId86" display="https://tradingeconomics.com/kazakhstan/stock-market" xr:uid="{FDE02AEF-DBC1-4043-B6E6-9F04690926D6}"/>
    <hyperlink ref="N94" r:id="rId87" display="https://tradingeconomics.com/qatar/stock-market" xr:uid="{9225B6B4-B965-2948-84D8-B3F7FC6BEEC9}"/>
    <hyperlink ref="N95" r:id="rId88" display="https://tradingeconomics.com/vhindex:ind" xr:uid="{7BCAC7D3-938C-7A4E-98DD-B595D62E1E71}"/>
    <hyperlink ref="N96" r:id="rId89" display="https://tradingeconomics.com/vietnam/stock-market" xr:uid="{6EF3155E-4B3F-AB43-A134-322D51E3D83B}"/>
    <hyperlink ref="N97" r:id="rId90" display="https://tradingeconomics.com/oman/stock-market" xr:uid="{6533C9C6-2F61-924E-B168-EB7F004F7DF7}"/>
    <hyperlink ref="N98" r:id="rId91" display="https://tradingeconomics.com/sri-lanka/stock-market" xr:uid="{104DFD0F-D13A-1847-9EF5-F5028803AD52}"/>
    <hyperlink ref="N99" r:id="rId92" display="https://tradingeconomics.com/lebanon/stock-market" xr:uid="{03F1F8A8-3D81-284E-B59D-93B99AFEA40F}"/>
    <hyperlink ref="N100" r:id="rId93" display="https://tradingeconomics.com/jordan/stock-market" xr:uid="{EE1A1787-6DB8-5642-AFEE-A04535A57C8B}"/>
    <hyperlink ref="N101" r:id="rId94" display="https://tradingeconomics.com/dfmgi:ind" xr:uid="{FA7EEF07-9553-2443-80F0-153F3DD1CA65}"/>
    <hyperlink ref="N102" r:id="rId95" display="https://tradingeconomics.com/laos/stock-market" xr:uid="{B81F0DB5-A26D-5744-8B35-B23E1D5C29DE}"/>
    <hyperlink ref="N103" r:id="rId96" display="https://tradingeconomics.com/mongolia/stock-market" xr:uid="{A873D669-E647-3341-8C70-C8517AF28F79}"/>
    <hyperlink ref="N104" r:id="rId97" display="https://tradingeconomics.com/nifty:ind" xr:uid="{34CA0651-8261-A14A-BD62-2D9322941C1F}"/>
    <hyperlink ref="N105" r:id="rId98" display="https://tradingeconomics.com/kuwait/stock-market" xr:uid="{E265D38A-5423-214A-9F85-781C6CB008B8}"/>
    <hyperlink ref="N106" r:id="rId99" display="https://tradingeconomics.com/vxj:ind" xr:uid="{43EDFE16-572D-5746-8671-2586CB5F1C6F}"/>
    <hyperlink ref="N107" r:id="rId100" display="https://tradingeconomics.com/iran/stock-market" xr:uid="{714C363B-9E81-014F-834C-02D2E22981EA}"/>
    <hyperlink ref="N108" r:id="rId101" display="https://tradingeconomics.com/bahrain/stock-market" xr:uid="{A61DB930-0D14-A64B-9C4D-B2E9FB4F8659}"/>
    <hyperlink ref="N111" r:id="rId102" display="https://tradingeconomics.com/as52:ind" xr:uid="{54F3D8E9-3E8E-304D-8461-732B01107A80}"/>
    <hyperlink ref="N112" r:id="rId103" display="https://tradingeconomics.com/australia/stock-market" xr:uid="{CD384CBF-1987-7D44-89A1-5930B68B181F}"/>
    <hyperlink ref="N113" r:id="rId104" display="https://tradingeconomics.com/as30:ind" xr:uid="{28A0DD74-F98D-AF42-B501-DDB06B51516E}"/>
    <hyperlink ref="N114" r:id="rId105" display="https://tradingeconomics.com/new-zealand/stock-market" xr:uid="{6F97151D-6DEB-5A44-BF09-4AFDF42AE319}"/>
    <hyperlink ref="N117" r:id="rId106" display="https://tradingeconomics.com/nigeria/stock-market" xr:uid="{4CD206E8-06B4-194A-9CBC-CB65AE19CB30}"/>
    <hyperlink ref="N118" r:id="rId107" display="https://tradingeconomics.com/top40:ind" xr:uid="{BD67506F-A622-0841-B161-DF13FB8BA0C5}"/>
    <hyperlink ref="N119" r:id="rId108" display="https://tradingeconomics.com/south-africa/stock-market" xr:uid="{9001F3B7-D836-FF49-82DC-1923C173DC34}"/>
    <hyperlink ref="N120" r:id="rId109" display="https://tradingeconomics.com/egypt/stock-market" xr:uid="{5C641044-8BE7-A843-A39B-51F33F1836EA}"/>
    <hyperlink ref="N121" r:id="rId110" display="https://tradingeconomics.com/morocco/stock-market" xr:uid="{C9A4A41F-C300-5B45-A1CF-F030437868E5}"/>
    <hyperlink ref="N122" r:id="rId111" display="https://tradingeconomics.com/kenya/stock-market" xr:uid="{CFD55CEA-9BBD-324D-80C9-A823783455EC}"/>
    <hyperlink ref="N123" r:id="rId112" display="https://tradingeconomics.com/nseasi:ind" xr:uid="{39E24A4C-95C6-7742-8F49-248D1B796867}"/>
    <hyperlink ref="N124" r:id="rId113" display="https://tradingeconomics.com/tanzania/stock-market" xr:uid="{6BB1608B-8982-7B4A-9F07-B190E38408AC}"/>
    <hyperlink ref="N125" r:id="rId114" display="https://tradingeconomics.com/tunisia/stock-market" xr:uid="{68107189-9763-D44E-BF2A-4F6861EF93F6}"/>
    <hyperlink ref="N126" r:id="rId115" display="https://tradingeconomics.com/ghana/stock-market" xr:uid="{9C3A7A62-0C33-D84F-8738-A7CF535B0DD1}"/>
    <hyperlink ref="N127" r:id="rId116" display="https://tradingeconomics.com/namibia/stock-market" xr:uid="{61EB2594-48DD-2A4F-9C8B-1A169BA5E875}"/>
    <hyperlink ref="N128" r:id="rId117" display="https://tradingeconomics.com/mauritius/stock-market" xr:uid="{795E1399-9D40-E14A-ABC2-3181089CD62A}"/>
    <hyperlink ref="N129" r:id="rId118" display="https://tradingeconomics.com/uganda/stock-market" xr:uid="{F8D63282-8F6D-1642-B683-0024F20619D7}"/>
    <hyperlink ref="N130" r:id="rId119" display="https://tradingeconomics.com/botswana/stock-market" xr:uid="{6BE45E8C-D09B-F84F-AD80-840E82EAECCD}"/>
    <hyperlink ref="N131" r:id="rId120" display="https://tradingeconomics.com/zimbabwe/stock-market" xr:uid="{7C339F87-F759-E34A-B507-30A2D985A0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2BE15-63B8-3240-BE22-976EC18F72EA}">
  <dimension ref="B1:G13"/>
  <sheetViews>
    <sheetView workbookViewId="0">
      <selection activeCell="D25" sqref="D25"/>
    </sheetView>
  </sheetViews>
  <sheetFormatPr baseColWidth="10" defaultRowHeight="16"/>
  <cols>
    <col min="2" max="2" width="16.1640625" customWidth="1"/>
    <col min="3" max="4" width="12.1640625" style="22" bestFit="1" customWidth="1"/>
  </cols>
  <sheetData>
    <row r="1" spans="2:7" ht="17" thickBot="1"/>
    <row r="2" spans="2:7" ht="20" thickBot="1">
      <c r="C2" s="130" t="s">
        <v>236</v>
      </c>
      <c r="D2" s="131"/>
      <c r="E2" s="131"/>
      <c r="F2" s="131"/>
      <c r="G2" s="132"/>
    </row>
    <row r="3" spans="2:7" s="73" customFormat="1" ht="19">
      <c r="B3" s="25" t="s">
        <v>234</v>
      </c>
      <c r="C3" s="34">
        <v>43875</v>
      </c>
      <c r="D3" s="128">
        <v>43910</v>
      </c>
      <c r="E3" s="53">
        <v>43924</v>
      </c>
      <c r="F3" s="26">
        <v>43952</v>
      </c>
      <c r="G3" s="102">
        <v>43983</v>
      </c>
    </row>
    <row r="4" spans="2:7" ht="19">
      <c r="B4" s="27" t="s">
        <v>163</v>
      </c>
      <c r="C4" s="23">
        <f>HLOOKUP(B4,'Raw Data for Treasuries'!$B$1:$M$45,2,FALSE)/100</f>
        <v>1.5800000000000002E-2</v>
      </c>
      <c r="D4" s="129">
        <f>HLOOKUP(B4,'Raw Data for Treasuries'!$B$1:$M$76,26,FALSE)/100</f>
        <v>5.0000000000000001E-4</v>
      </c>
      <c r="E4" s="54">
        <f>HLOOKUP(B4,'Raw Data for Treasuries'!$B$1:$M$45,36,FALSE)/100</f>
        <v>1E-3</v>
      </c>
      <c r="F4" s="24">
        <f>HLOOKUP(B4,'Raw Data for Treasuries'!$B$1:$M$76,55,FALSE)/100</f>
        <v>1.1999999999999999E-3</v>
      </c>
      <c r="G4" s="103">
        <f>HLOOKUP(B4,'Raw Data for Treasuries'!$B$1:$M$76,76,FALSE)/100</f>
        <v>1.4000000000000002E-3</v>
      </c>
    </row>
    <row r="5" spans="2:7" ht="19">
      <c r="B5" s="27" t="s">
        <v>164</v>
      </c>
      <c r="C5" s="23">
        <f>HLOOKUP(B5,'Raw Data for Treasuries'!$B$1:$M$45,2,FALSE)/100</f>
        <v>1.4199999999999999E-2</v>
      </c>
      <c r="D5" s="129">
        <f>HLOOKUP(B5,'Raw Data for Treasuries'!$B$1:$M$76,26,FALSE)/100</f>
        <v>3.7000000000000002E-3</v>
      </c>
      <c r="E5" s="54">
        <f>HLOOKUP(B5,'Raw Data for Treasuries'!$B$1:$M$45,36,FALSE)/100</f>
        <v>2.3E-3</v>
      </c>
      <c r="F5" s="24">
        <f>HLOOKUP(B5,'Raw Data for Treasuries'!$B$1:$M$76,55,FALSE)/100</f>
        <v>2E-3</v>
      </c>
      <c r="G5" s="103">
        <f>HLOOKUP(B5,'Raw Data for Treasuries'!$B$1:$M$76,76,FALSE)/100</f>
        <v>1.4000000000000002E-3</v>
      </c>
    </row>
    <row r="6" spans="2:7" ht="19">
      <c r="B6" s="27" t="s">
        <v>165</v>
      </c>
      <c r="C6" s="23">
        <f>HLOOKUP(B6,'Raw Data for Treasuries'!$B$1:$M$45,2,FALSE)/100</f>
        <v>1.4199999999999999E-2</v>
      </c>
      <c r="D6" s="129">
        <f>HLOOKUP(B6,'Raw Data for Treasuries'!$B$1:$M$76,26,FALSE)/100</f>
        <v>5.1999999999999998E-3</v>
      </c>
      <c r="E6" s="54">
        <f>HLOOKUP(B6,'Raw Data for Treasuries'!$B$1:$M$45,36,FALSE)/100</f>
        <v>3.9000000000000003E-3</v>
      </c>
      <c r="F6" s="24">
        <f>HLOOKUP(B6,'Raw Data for Treasuries'!$B$1:$M$76,55,FALSE)/100</f>
        <v>3.5999999999999999E-3</v>
      </c>
      <c r="G6" s="103">
        <f>HLOOKUP(B6,'Raw Data for Treasuries'!$B$1:$M$76,76,FALSE)/100</f>
        <v>3.0999999999999999E-3</v>
      </c>
    </row>
    <row r="7" spans="2:7" ht="19">
      <c r="B7" s="27" t="s">
        <v>166</v>
      </c>
      <c r="C7" s="23">
        <f>HLOOKUP(B7,'Raw Data for Treasuries'!$B$1:$M$45,2,FALSE)/100</f>
        <v>1.5900000000000001E-2</v>
      </c>
      <c r="D7" s="129">
        <f>HLOOKUP(B7,'Raw Data for Treasuries'!$B$1:$M$76,26,FALSE)/100</f>
        <v>9.1999999999999998E-3</v>
      </c>
      <c r="E7" s="54">
        <f>HLOOKUP(B7,'Raw Data for Treasuries'!$B$1:$M$45,36,FALSE)/100</f>
        <v>6.1999999999999998E-3</v>
      </c>
      <c r="F7" s="24">
        <f>HLOOKUP(B7,'Raw Data for Treasuries'!$B$1:$M$76,55,FALSE)/100</f>
        <v>6.4000000000000003E-3</v>
      </c>
      <c r="G7" s="103">
        <f>HLOOKUP(B7,'Raw Data for Treasuries'!$B$1:$M$76,76,FALSE)/100</f>
        <v>6.6E-3</v>
      </c>
    </row>
    <row r="8" spans="2:7" ht="19">
      <c r="B8" s="27" t="s">
        <v>167</v>
      </c>
      <c r="C8" s="23">
        <f>HLOOKUP(B8,'Raw Data for Treasuries'!$B$1:$M$45,2,FALSE)/100</f>
        <v>1.89E-2</v>
      </c>
      <c r="D8" s="129">
        <f>HLOOKUP(B8,'Raw Data for Treasuries'!$B$1:$M$76,26,FALSE)/100</f>
        <v>1.3500000000000002E-2</v>
      </c>
      <c r="E8" s="54">
        <f>HLOOKUP(B8,'Raw Data for Treasuries'!$B$1:$M$45,36,FALSE)/100</f>
        <v>1.0500000000000001E-2</v>
      </c>
      <c r="F8" s="24">
        <f>HLOOKUP(B8,'Raw Data for Treasuries'!$B$1:$M$76,55,FALSE)/100</f>
        <v>1.04E-2</v>
      </c>
      <c r="G8" s="103">
        <f>HLOOKUP(B8,'Raw Data for Treasuries'!$B$1:$M$76,76,FALSE)/100</f>
        <v>1.2199999999999999E-2</v>
      </c>
    </row>
    <row r="9" spans="2:7" ht="20" thickBot="1">
      <c r="B9" s="29" t="s">
        <v>168</v>
      </c>
      <c r="C9" s="134">
        <f>HLOOKUP(B9,'Raw Data for Treasuries'!$B$1:$M$45,2,FALSE)/100</f>
        <v>2.0400000000000001E-2</v>
      </c>
      <c r="D9" s="135">
        <f>HLOOKUP(B9,'Raw Data for Treasuries'!$B$1:$M$76,26,FALSE)/100</f>
        <v>1.55E-2</v>
      </c>
      <c r="E9" s="136">
        <f>HLOOKUP(B9,'Raw Data for Treasuries'!$B$1:$M$45,36,FALSE)/100</f>
        <v>1.24E-2</v>
      </c>
      <c r="F9" s="137">
        <f>HLOOKUP(B9,'Raw Data for Treasuries'!$B$1:$M$76,55,FALSE)/100</f>
        <v>1.2699999999999999E-2</v>
      </c>
      <c r="G9" s="138">
        <f>HLOOKUP(B9,'Raw Data for Treasuries'!$B$1:$M$76,76,FALSE)/100</f>
        <v>1.46E-2</v>
      </c>
    </row>
    <row r="10" spans="2:7" ht="20" thickBot="1">
      <c r="B10" s="133"/>
      <c r="C10" s="130" t="s">
        <v>172</v>
      </c>
      <c r="D10" s="131"/>
      <c r="E10" s="131"/>
      <c r="F10" s="131"/>
      <c r="G10" s="132"/>
    </row>
    <row r="11" spans="2:7" ht="19">
      <c r="B11" s="25" t="s">
        <v>169</v>
      </c>
      <c r="C11" s="105">
        <f>C5-C4</f>
        <v>-1.6000000000000025E-3</v>
      </c>
      <c r="D11" s="94">
        <f>D5-D4</f>
        <v>3.2000000000000002E-3</v>
      </c>
      <c r="E11" s="94">
        <f>E5-E4</f>
        <v>1.2999999999999999E-3</v>
      </c>
      <c r="F11" s="95">
        <f>F5-F4</f>
        <v>8.0000000000000015E-4</v>
      </c>
      <c r="G11" s="105">
        <f>G5-G4</f>
        <v>0</v>
      </c>
    </row>
    <row r="12" spans="2:7" ht="19">
      <c r="B12" s="27" t="s">
        <v>170</v>
      </c>
      <c r="C12" s="23">
        <f>C7-C5</f>
        <v>1.7000000000000019E-3</v>
      </c>
      <c r="D12" s="24">
        <f>D7-D5</f>
        <v>5.4999999999999997E-3</v>
      </c>
      <c r="E12" s="24">
        <f>E7-E5</f>
        <v>3.8999999999999998E-3</v>
      </c>
      <c r="F12" s="54">
        <f>F7-F5</f>
        <v>4.4000000000000003E-3</v>
      </c>
      <c r="G12" s="23">
        <f>G7-G5</f>
        <v>5.1999999999999998E-3</v>
      </c>
    </row>
    <row r="13" spans="2:7" ht="20" thickBot="1">
      <c r="B13" s="29" t="s">
        <v>171</v>
      </c>
      <c r="C13" s="104">
        <f>C9-C7</f>
        <v>4.5000000000000005E-3</v>
      </c>
      <c r="D13" s="30">
        <f>D9-D7</f>
        <v>6.3E-3</v>
      </c>
      <c r="E13" s="30">
        <f>E9-E7</f>
        <v>6.1999999999999998E-3</v>
      </c>
      <c r="F13" s="55">
        <f>F9-F7</f>
        <v>6.2999999999999992E-3</v>
      </c>
      <c r="G13" s="104">
        <f>G9-G7</f>
        <v>8.0000000000000002E-3</v>
      </c>
    </row>
  </sheetData>
  <mergeCells count="2">
    <mergeCell ref="C2:G2"/>
    <mergeCell ref="C10:G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0F9F6-635C-4142-8083-270B11496131}">
  <dimension ref="A1:L11"/>
  <sheetViews>
    <sheetView workbookViewId="0">
      <selection activeCell="S23" sqref="S23"/>
    </sheetView>
  </sheetViews>
  <sheetFormatPr baseColWidth="10" defaultRowHeight="16"/>
  <cols>
    <col min="2" max="2" width="20.6640625" customWidth="1"/>
    <col min="11" max="11" width="15" customWidth="1"/>
  </cols>
  <sheetData>
    <row r="1" spans="1:12" ht="17" thickBot="1">
      <c r="A1" t="s">
        <v>268</v>
      </c>
    </row>
    <row r="2" spans="1:12" ht="19">
      <c r="C2" s="118" t="s">
        <v>235</v>
      </c>
      <c r="D2" s="119"/>
      <c r="E2" s="119"/>
      <c r="F2" s="119"/>
      <c r="G2" s="119"/>
      <c r="H2" s="119"/>
      <c r="I2" s="119"/>
      <c r="J2" s="120"/>
      <c r="K2" s="113" t="s">
        <v>1713</v>
      </c>
      <c r="L2" s="114"/>
    </row>
    <row r="3" spans="1:12" ht="20" thickBot="1">
      <c r="C3" s="115" t="s">
        <v>219</v>
      </c>
      <c r="D3" s="116"/>
      <c r="E3" s="116"/>
      <c r="F3" s="116"/>
      <c r="G3" s="116" t="s">
        <v>1229</v>
      </c>
      <c r="H3" s="116"/>
      <c r="I3" s="116"/>
      <c r="J3" s="117"/>
      <c r="K3" s="81" t="s">
        <v>1230</v>
      </c>
      <c r="L3" s="81" t="s">
        <v>1231</v>
      </c>
    </row>
    <row r="4" spans="1:12" ht="19">
      <c r="B4" s="25" t="s">
        <v>218</v>
      </c>
      <c r="C4" s="34">
        <v>43875</v>
      </c>
      <c r="D4" s="26">
        <v>43924</v>
      </c>
      <c r="E4" s="53">
        <v>43952</v>
      </c>
      <c r="F4" s="34">
        <v>43983</v>
      </c>
      <c r="G4" s="34">
        <v>43875</v>
      </c>
      <c r="H4" s="26">
        <v>43924</v>
      </c>
      <c r="I4" s="139">
        <v>43952</v>
      </c>
      <c r="J4" s="100">
        <v>43983</v>
      </c>
      <c r="K4" s="82"/>
      <c r="L4" s="82"/>
    </row>
    <row r="5" spans="1:12" ht="19">
      <c r="B5" s="4" t="s">
        <v>211</v>
      </c>
      <c r="C5" s="23">
        <f>G5-Treasuries!$C$7</f>
        <v>6.8999999999999999E-3</v>
      </c>
      <c r="D5" s="24">
        <f>H5-Treasuries!$E$7</f>
        <v>1.4999999999999999E-2</v>
      </c>
      <c r="E5" s="54">
        <f>I5-Treasuries!$G$7</f>
        <v>1.1899999999999999E-2</v>
      </c>
      <c r="F5" s="23">
        <f>J5-Treasuries!$G$7</f>
        <v>8.8999999999999999E-3</v>
      </c>
      <c r="G5" s="7">
        <v>2.2800000000000001E-2</v>
      </c>
      <c r="H5" s="6">
        <v>2.12E-2</v>
      </c>
      <c r="I5" s="140">
        <v>1.8499999999999999E-2</v>
      </c>
      <c r="J5" s="7">
        <v>1.55E-2</v>
      </c>
      <c r="K5" s="6">
        <f>F5-C5</f>
        <v>2E-3</v>
      </c>
      <c r="L5" s="6">
        <f>J5-G5</f>
        <v>-7.3000000000000009E-3</v>
      </c>
    </row>
    <row r="6" spans="1:12" ht="19">
      <c r="B6" s="4" t="s">
        <v>212</v>
      </c>
      <c r="C6" s="23">
        <f>G6-Treasuries!$C$7</f>
        <v>7.1999999999999981E-3</v>
      </c>
      <c r="D6" s="24">
        <f>H6-Treasuries!$E$7</f>
        <v>1.77E-2</v>
      </c>
      <c r="E6" s="54">
        <f>I6-Treasuries!$G$7</f>
        <v>1.24E-2</v>
      </c>
      <c r="F6" s="23">
        <f>J6-Treasuries!$G$7</f>
        <v>9.9000000000000008E-3</v>
      </c>
      <c r="G6" s="7">
        <v>2.3099999999999999E-2</v>
      </c>
      <c r="H6" s="6">
        <v>2.3900000000000001E-2</v>
      </c>
      <c r="I6" s="140">
        <v>1.9E-2</v>
      </c>
      <c r="J6" s="7">
        <v>1.6500000000000001E-2</v>
      </c>
      <c r="K6" s="6">
        <f t="shared" ref="K6:K11" si="0">F6-C6</f>
        <v>2.7000000000000027E-3</v>
      </c>
      <c r="L6" s="6">
        <f t="shared" ref="L6:L11" si="1">J6-G6</f>
        <v>-6.5999999999999982E-3</v>
      </c>
    </row>
    <row r="7" spans="1:12" ht="19">
      <c r="B7" s="4" t="s">
        <v>213</v>
      </c>
      <c r="C7" s="23">
        <f>G7-Treasuries!$C$7</f>
        <v>8.0000000000000002E-3</v>
      </c>
      <c r="D7" s="24">
        <f>H7-Treasuries!$E$7</f>
        <v>2.29E-2</v>
      </c>
      <c r="E7" s="54">
        <f>I7-Treasuries!$G$7</f>
        <v>1.6199999999999999E-2</v>
      </c>
      <c r="F7" s="23">
        <f>J7-Treasuries!$G$7</f>
        <v>1.3599999999999999E-2</v>
      </c>
      <c r="G7" s="7">
        <v>2.3900000000000001E-2</v>
      </c>
      <c r="H7" s="6">
        <v>2.9100000000000001E-2</v>
      </c>
      <c r="I7" s="140">
        <v>2.2800000000000001E-2</v>
      </c>
      <c r="J7" s="7">
        <v>2.0199999999999999E-2</v>
      </c>
      <c r="K7" s="6">
        <f t="shared" si="0"/>
        <v>5.5999999999999991E-3</v>
      </c>
      <c r="L7" s="6">
        <f t="shared" si="1"/>
        <v>-3.7000000000000019E-3</v>
      </c>
    </row>
    <row r="8" spans="1:12" ht="19">
      <c r="B8" s="4" t="s">
        <v>214</v>
      </c>
      <c r="C8" s="23">
        <f>G8-Treasuries!$C$7</f>
        <v>1.3299999999999999E-2</v>
      </c>
      <c r="D8" s="24">
        <f>H8-Treasuries!$E$7</f>
        <v>3.9700000000000006E-2</v>
      </c>
      <c r="E8" s="54">
        <f>I8-Treasuries!$G$7</f>
        <v>2.7799999999999998E-2</v>
      </c>
      <c r="F8" s="23">
        <f>J8-Treasuries!$G$7</f>
        <v>2.3800000000000002E-2</v>
      </c>
      <c r="G8" s="7">
        <v>2.92E-2</v>
      </c>
      <c r="H8" s="6">
        <v>4.5900000000000003E-2</v>
      </c>
      <c r="I8" s="140">
        <v>3.44E-2</v>
      </c>
      <c r="J8" s="7">
        <v>3.04E-2</v>
      </c>
      <c r="K8" s="6">
        <f t="shared" si="0"/>
        <v>1.0500000000000002E-2</v>
      </c>
      <c r="L8" s="6">
        <f t="shared" si="1"/>
        <v>1.1999999999999997E-3</v>
      </c>
    </row>
    <row r="9" spans="1:12" ht="19">
      <c r="B9" s="4" t="s">
        <v>215</v>
      </c>
      <c r="C9" s="23">
        <f>G9-Treasuries!$C$7</f>
        <v>1.9300000000000001E-2</v>
      </c>
      <c r="D9" s="24">
        <f>H9-Treasuries!$E$7</f>
        <v>6.7600000000000007E-2</v>
      </c>
      <c r="E9" s="54">
        <f>I9-Treasuries!$G$7</f>
        <v>5.28E-2</v>
      </c>
      <c r="F9" s="23">
        <f>J9-Treasuries!$G$7</f>
        <v>4.4399999999999995E-2</v>
      </c>
      <c r="G9" s="7">
        <v>3.5200000000000002E-2</v>
      </c>
      <c r="H9" s="6">
        <v>7.3800000000000004E-2</v>
      </c>
      <c r="I9" s="140">
        <v>5.9400000000000001E-2</v>
      </c>
      <c r="J9" s="7">
        <v>5.0999999999999997E-2</v>
      </c>
      <c r="K9" s="6">
        <f t="shared" si="0"/>
        <v>2.5099999999999994E-2</v>
      </c>
      <c r="L9" s="6">
        <f t="shared" si="1"/>
        <v>1.5799999999999995E-2</v>
      </c>
    </row>
    <row r="10" spans="1:12" ht="19">
      <c r="B10" s="4" t="s">
        <v>216</v>
      </c>
      <c r="C10" s="23">
        <f>G10-Treasuries!$C$7</f>
        <v>3.4000000000000002E-2</v>
      </c>
      <c r="D10" s="24">
        <f>H10-Treasuries!$E$7</f>
        <v>0.1014</v>
      </c>
      <c r="E10" s="54">
        <f>I10-Treasuries!$G$7</f>
        <v>7.7800000000000008E-2</v>
      </c>
      <c r="F10" s="23">
        <f>J10-Treasuries!$G$7</f>
        <v>6.2900000000000011E-2</v>
      </c>
      <c r="G10" s="7">
        <v>4.99E-2</v>
      </c>
      <c r="H10" s="6">
        <v>0.1076</v>
      </c>
      <c r="I10" s="140">
        <v>8.4400000000000003E-2</v>
      </c>
      <c r="J10" s="7">
        <v>6.9500000000000006E-2</v>
      </c>
      <c r="K10" s="6">
        <f t="shared" si="0"/>
        <v>2.8900000000000009E-2</v>
      </c>
      <c r="L10" s="6">
        <f t="shared" si="1"/>
        <v>1.9600000000000006E-2</v>
      </c>
    </row>
    <row r="11" spans="1:12" ht="19">
      <c r="B11" s="4" t="s">
        <v>217</v>
      </c>
      <c r="C11" s="23">
        <f>G11-Treasuries!$C$7</f>
        <v>9.6500000000000002E-2</v>
      </c>
      <c r="D11" s="24">
        <f>H11-Treasuries!$E$7</f>
        <v>0.188</v>
      </c>
      <c r="E11" s="54">
        <f>I11-Treasuries!$G$7</f>
        <v>0.17560000000000001</v>
      </c>
      <c r="F11" s="23">
        <f>J11-Treasuries!$G$7</f>
        <v>0.14749999999999999</v>
      </c>
      <c r="G11" s="7">
        <v>0.1124</v>
      </c>
      <c r="H11" s="6">
        <v>0.19420000000000001</v>
      </c>
      <c r="I11" s="140">
        <v>0.1822</v>
      </c>
      <c r="J11" s="7">
        <v>0.15409999999999999</v>
      </c>
      <c r="K11" s="6">
        <f t="shared" si="0"/>
        <v>5.099999999999999E-2</v>
      </c>
      <c r="L11" s="6">
        <f t="shared" si="1"/>
        <v>4.1699999999999987E-2</v>
      </c>
    </row>
  </sheetData>
  <mergeCells count="4">
    <mergeCell ref="K2:L2"/>
    <mergeCell ref="C3:F3"/>
    <mergeCell ref="G3:J3"/>
    <mergeCell ref="C2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DD49F-795C-8F4B-BF91-7FFA0CBD91ED}">
  <dimension ref="A1:K73"/>
  <sheetViews>
    <sheetView workbookViewId="0">
      <selection activeCell="F14" sqref="F14"/>
    </sheetView>
  </sheetViews>
  <sheetFormatPr baseColWidth="10" defaultRowHeight="16"/>
  <cols>
    <col min="1" max="1" width="10.83203125" style="35"/>
    <col min="2" max="2" width="11.33203125" style="35" bestFit="1" customWidth="1"/>
    <col min="3" max="3" width="12.1640625" style="76" bestFit="1" customWidth="1"/>
    <col min="4" max="4" width="10.83203125" style="35"/>
    <col min="6" max="6" width="14.5" customWidth="1"/>
    <col min="7" max="8" width="9.33203125" bestFit="1" customWidth="1"/>
    <col min="9" max="9" width="9.33203125" customWidth="1"/>
    <col min="10" max="10" width="12.1640625" customWidth="1"/>
    <col min="11" max="11" width="10.5" bestFit="1" customWidth="1"/>
    <col min="12" max="12" width="11" bestFit="1" customWidth="1"/>
  </cols>
  <sheetData>
    <row r="1" spans="1:11" ht="17" thickBot="1">
      <c r="A1" s="35" t="s">
        <v>220</v>
      </c>
      <c r="B1" s="35" t="s">
        <v>1242</v>
      </c>
      <c r="C1" s="76" t="s">
        <v>1243</v>
      </c>
      <c r="D1" s="35" t="s">
        <v>226</v>
      </c>
    </row>
    <row r="2" spans="1:11" ht="22" thickBot="1">
      <c r="A2" s="68">
        <v>43875</v>
      </c>
      <c r="B2" s="72">
        <v>57.32</v>
      </c>
      <c r="C2" s="101">
        <v>52.05</v>
      </c>
      <c r="D2" s="39">
        <v>5736.15</v>
      </c>
      <c r="J2" s="121" t="s">
        <v>237</v>
      </c>
      <c r="K2" s="122"/>
    </row>
    <row r="3" spans="1:11" ht="21">
      <c r="A3" s="68">
        <v>43879</v>
      </c>
      <c r="B3" s="72">
        <v>57.75</v>
      </c>
      <c r="C3" s="101">
        <v>52.05</v>
      </c>
      <c r="D3" s="39">
        <v>5727.35</v>
      </c>
      <c r="F3" s="25"/>
      <c r="G3" s="80">
        <v>43875</v>
      </c>
      <c r="H3" s="80">
        <v>43924</v>
      </c>
      <c r="I3" s="80">
        <v>43983</v>
      </c>
      <c r="J3" s="10" t="s">
        <v>1714</v>
      </c>
      <c r="K3" s="11" t="s">
        <v>1715</v>
      </c>
    </row>
    <row r="4" spans="1:11" ht="21">
      <c r="A4" s="68">
        <v>43880</v>
      </c>
      <c r="B4" s="72">
        <v>59.12</v>
      </c>
      <c r="C4" s="101">
        <v>53.29</v>
      </c>
      <c r="D4" s="39">
        <v>5755</v>
      </c>
      <c r="F4" s="27" t="s">
        <v>1240</v>
      </c>
      <c r="G4" s="43">
        <f>B2</f>
        <v>57.32</v>
      </c>
      <c r="H4" s="43">
        <f>B36</f>
        <v>34.11</v>
      </c>
      <c r="I4" s="43">
        <f>B73</f>
        <v>35.33</v>
      </c>
      <c r="J4" s="24">
        <f>I4/H4-1</f>
        <v>3.5766637349750718E-2</v>
      </c>
      <c r="K4" s="28">
        <f>I4/G4-1</f>
        <v>-0.38363572923935807</v>
      </c>
    </row>
    <row r="5" spans="1:11" ht="21">
      <c r="A5" s="68">
        <v>43881</v>
      </c>
      <c r="B5" s="72">
        <v>59.31</v>
      </c>
      <c r="C5" s="101">
        <v>53.78</v>
      </c>
      <c r="D5" s="39">
        <v>5729</v>
      </c>
      <c r="F5" s="27" t="s">
        <v>1244</v>
      </c>
      <c r="G5" s="43">
        <f>C2</f>
        <v>52.05</v>
      </c>
      <c r="H5" s="43">
        <f>C36</f>
        <v>28.34</v>
      </c>
      <c r="I5" s="43">
        <f>C73</f>
        <v>35.49</v>
      </c>
      <c r="J5" s="24">
        <f>I5/H5-1</f>
        <v>0.25229357798165153</v>
      </c>
      <c r="K5" s="28">
        <f>I5/G5-1</f>
        <v>-0.31815561959654171</v>
      </c>
    </row>
    <row r="6" spans="1:11" ht="22" thickBot="1">
      <c r="A6" s="68">
        <v>43882</v>
      </c>
      <c r="B6" s="72">
        <v>58.5</v>
      </c>
      <c r="C6" s="101">
        <v>53.38</v>
      </c>
      <c r="D6" s="39">
        <v>5701.5</v>
      </c>
      <c r="F6" s="29" t="s">
        <v>226</v>
      </c>
      <c r="G6" s="46">
        <f>D2</f>
        <v>5736.15</v>
      </c>
      <c r="H6" s="46">
        <f>D36</f>
        <v>4863.5</v>
      </c>
      <c r="I6" s="46">
        <f>D73</f>
        <v>5332.25</v>
      </c>
      <c r="J6" s="30">
        <f>I6/H6-1</f>
        <v>9.6381206949727627E-2</v>
      </c>
      <c r="K6" s="60">
        <f>I6/G6-1</f>
        <v>-7.0413081945207123E-2</v>
      </c>
    </row>
    <row r="7" spans="1:11" ht="20">
      <c r="A7" s="68">
        <v>43885</v>
      </c>
      <c r="B7" s="72">
        <v>56.3</v>
      </c>
      <c r="C7" s="101">
        <v>51.43</v>
      </c>
      <c r="D7" s="39">
        <v>5657.35</v>
      </c>
    </row>
    <row r="8" spans="1:11" ht="20">
      <c r="A8" s="68">
        <v>43886</v>
      </c>
      <c r="B8" s="72">
        <v>54.95</v>
      </c>
      <c r="C8" s="101">
        <v>49.9</v>
      </c>
      <c r="D8" s="39">
        <v>5662.75</v>
      </c>
    </row>
    <row r="9" spans="1:11" ht="20">
      <c r="A9" s="68">
        <v>43887</v>
      </c>
      <c r="B9" s="72">
        <v>53.43</v>
      </c>
      <c r="C9" s="101">
        <v>48.73</v>
      </c>
      <c r="D9" s="39">
        <v>5613.75</v>
      </c>
    </row>
    <row r="10" spans="1:11" ht="20">
      <c r="A10" s="68">
        <v>43888</v>
      </c>
      <c r="B10" s="72">
        <v>52.18</v>
      </c>
      <c r="C10" s="101">
        <v>47.09</v>
      </c>
      <c r="D10" s="39">
        <v>5617.9</v>
      </c>
    </row>
    <row r="11" spans="1:11" ht="20">
      <c r="A11" s="68">
        <v>43889</v>
      </c>
      <c r="B11" s="72">
        <v>50.52</v>
      </c>
      <c r="C11" s="101">
        <v>44.76</v>
      </c>
      <c r="D11" s="39">
        <v>5572</v>
      </c>
    </row>
    <row r="12" spans="1:11" ht="20">
      <c r="A12" s="68">
        <v>43892</v>
      </c>
      <c r="B12" s="72">
        <v>51.9</v>
      </c>
      <c r="C12" s="101">
        <v>46.75</v>
      </c>
      <c r="D12" s="39">
        <v>5639.5</v>
      </c>
    </row>
    <row r="13" spans="1:11" ht="20">
      <c r="A13" s="68">
        <v>43893</v>
      </c>
      <c r="B13" s="72">
        <v>51.86</v>
      </c>
      <c r="C13" s="101">
        <v>47.18</v>
      </c>
      <c r="D13" s="39">
        <v>5667.5</v>
      </c>
    </row>
    <row r="14" spans="1:11" ht="20">
      <c r="A14" s="68">
        <v>43894</v>
      </c>
      <c r="B14" s="72">
        <v>51.13</v>
      </c>
      <c r="C14" s="101">
        <v>46.78</v>
      </c>
      <c r="D14" s="39">
        <v>5694.35</v>
      </c>
    </row>
    <row r="15" spans="1:11" ht="20">
      <c r="A15" s="68">
        <v>43895</v>
      </c>
      <c r="B15" s="72">
        <v>49.99</v>
      </c>
      <c r="C15" s="101">
        <v>45.9</v>
      </c>
      <c r="D15" s="39">
        <v>5667.25</v>
      </c>
    </row>
    <row r="16" spans="1:11" ht="20">
      <c r="A16" s="68">
        <v>43896</v>
      </c>
      <c r="B16" s="72">
        <v>45.27</v>
      </c>
      <c r="C16" s="101">
        <v>41.28</v>
      </c>
      <c r="D16" s="39">
        <v>5623.5</v>
      </c>
    </row>
    <row r="17" spans="1:4" ht="20">
      <c r="A17" s="68">
        <v>43899</v>
      </c>
      <c r="B17" s="72">
        <v>34.36</v>
      </c>
      <c r="C17" s="101">
        <v>31.13</v>
      </c>
      <c r="D17" s="39">
        <v>5482.85</v>
      </c>
    </row>
    <row r="18" spans="1:4" ht="20">
      <c r="A18" s="68">
        <v>43900</v>
      </c>
      <c r="B18" s="72">
        <v>37.22</v>
      </c>
      <c r="C18" s="101">
        <v>34.36</v>
      </c>
      <c r="D18" s="39">
        <v>5521.95</v>
      </c>
    </row>
    <row r="19" spans="1:4" ht="20">
      <c r="A19" s="68">
        <v>43901</v>
      </c>
      <c r="B19" s="72">
        <v>35.79</v>
      </c>
      <c r="C19" s="101">
        <v>32.979999999999997</v>
      </c>
      <c r="D19" s="39">
        <v>5551.65</v>
      </c>
    </row>
    <row r="20" spans="1:4" ht="20">
      <c r="A20" s="68">
        <v>43902</v>
      </c>
      <c r="B20" s="72">
        <v>33.22</v>
      </c>
      <c r="C20" s="101">
        <v>31.5</v>
      </c>
      <c r="D20" s="39">
        <v>5386.25</v>
      </c>
    </row>
    <row r="21" spans="1:4" ht="20">
      <c r="A21" s="68">
        <v>43903</v>
      </c>
      <c r="B21" s="72">
        <v>33.85</v>
      </c>
      <c r="C21" s="101">
        <v>31.73</v>
      </c>
      <c r="D21" s="39">
        <v>5530.1</v>
      </c>
    </row>
    <row r="22" spans="1:4" ht="20">
      <c r="A22" s="68">
        <v>43906</v>
      </c>
      <c r="B22" s="72">
        <v>30.05</v>
      </c>
      <c r="C22" s="101">
        <v>28.7</v>
      </c>
      <c r="D22" s="39">
        <v>5265.75</v>
      </c>
    </row>
    <row r="23" spans="1:4" ht="20">
      <c r="A23" s="68">
        <v>43907</v>
      </c>
      <c r="B23" s="72">
        <v>28.73</v>
      </c>
      <c r="C23" s="101">
        <v>26.95</v>
      </c>
      <c r="D23" s="39">
        <v>5203.8500000000004</v>
      </c>
    </row>
    <row r="24" spans="1:4" ht="20">
      <c r="A24" s="68">
        <v>43908</v>
      </c>
      <c r="B24" s="72">
        <v>24.88</v>
      </c>
      <c r="C24" s="101">
        <v>20.37</v>
      </c>
      <c r="D24" s="39">
        <v>4860.3500000000004</v>
      </c>
    </row>
    <row r="25" spans="1:4" ht="20">
      <c r="A25" s="68">
        <v>43909</v>
      </c>
      <c r="B25" s="72">
        <v>28.47</v>
      </c>
      <c r="C25" s="101">
        <v>25.22</v>
      </c>
      <c r="D25" s="57">
        <v>4684.8500000000004</v>
      </c>
    </row>
    <row r="26" spans="1:4" ht="20">
      <c r="A26" s="68">
        <v>43910</v>
      </c>
      <c r="B26" s="72">
        <v>26.98</v>
      </c>
      <c r="C26" s="101">
        <v>22.43</v>
      </c>
      <c r="D26" s="57">
        <v>4854.8500000000004</v>
      </c>
    </row>
    <row r="27" spans="1:4" ht="20">
      <c r="A27" s="68">
        <v>43913</v>
      </c>
      <c r="B27" s="72">
        <v>27.03</v>
      </c>
      <c r="C27" s="101">
        <v>23.36</v>
      </c>
      <c r="D27" s="57">
        <v>4617.5</v>
      </c>
    </row>
    <row r="28" spans="1:4" ht="20">
      <c r="A28" s="68">
        <v>43914</v>
      </c>
      <c r="B28" s="72">
        <v>27.15</v>
      </c>
      <c r="C28" s="101">
        <v>24.01</v>
      </c>
      <c r="D28" s="57">
        <v>4789.5</v>
      </c>
    </row>
    <row r="29" spans="1:4" ht="20">
      <c r="A29" s="68">
        <v>43915</v>
      </c>
      <c r="B29" s="72">
        <v>27.39</v>
      </c>
      <c r="C29" s="101">
        <v>24.49</v>
      </c>
      <c r="D29" s="57">
        <v>4754</v>
      </c>
    </row>
    <row r="30" spans="1:4" ht="20">
      <c r="A30" s="68">
        <v>43916</v>
      </c>
      <c r="B30" s="72">
        <v>26.34</v>
      </c>
      <c r="C30" s="101">
        <v>22.6</v>
      </c>
      <c r="D30" s="57">
        <v>4775.3</v>
      </c>
    </row>
    <row r="31" spans="1:4" ht="20">
      <c r="A31" s="68">
        <v>43917</v>
      </c>
      <c r="B31" s="72">
        <v>24.93</v>
      </c>
      <c r="C31" s="101">
        <v>21.51</v>
      </c>
      <c r="D31" s="66">
        <v>4774.2</v>
      </c>
    </row>
    <row r="32" spans="1:4" ht="20">
      <c r="A32" s="68">
        <v>43920</v>
      </c>
      <c r="B32" s="72">
        <v>22.76</v>
      </c>
      <c r="C32" s="101">
        <v>20.09</v>
      </c>
      <c r="D32" s="66">
        <v>4763</v>
      </c>
    </row>
    <row r="33" spans="1:4" ht="20">
      <c r="A33" s="68">
        <v>43921</v>
      </c>
      <c r="B33" s="72">
        <v>22.74</v>
      </c>
      <c r="C33" s="101">
        <v>20.48</v>
      </c>
      <c r="D33" s="66">
        <v>4796.8500000000004</v>
      </c>
    </row>
    <row r="34" spans="1:4" ht="20">
      <c r="A34" s="68">
        <v>43922</v>
      </c>
      <c r="B34" s="72">
        <v>24.74</v>
      </c>
      <c r="C34" s="101">
        <v>20.309999999999999</v>
      </c>
      <c r="D34" s="66">
        <v>4771.8500000000004</v>
      </c>
    </row>
    <row r="35" spans="1:4" ht="20">
      <c r="A35" s="68">
        <v>43923</v>
      </c>
      <c r="B35" s="72">
        <v>29.94</v>
      </c>
      <c r="C35" s="101">
        <v>25.32</v>
      </c>
      <c r="D35" s="66">
        <v>4821.5</v>
      </c>
    </row>
    <row r="36" spans="1:4" ht="20">
      <c r="A36" s="68">
        <v>43924</v>
      </c>
      <c r="B36" s="72">
        <v>34.11</v>
      </c>
      <c r="C36" s="101">
        <v>28.34</v>
      </c>
      <c r="D36" s="66">
        <v>4863.5</v>
      </c>
    </row>
    <row r="37" spans="1:4" ht="20">
      <c r="A37" s="68">
        <v>43927</v>
      </c>
      <c r="B37" s="72">
        <v>33.049999999999997</v>
      </c>
      <c r="C37" s="101">
        <v>26.08</v>
      </c>
      <c r="D37" s="66">
        <v>4867</v>
      </c>
    </row>
    <row r="38" spans="1:4" ht="20">
      <c r="A38" s="68">
        <v>43928</v>
      </c>
      <c r="B38" s="72">
        <v>31.87</v>
      </c>
      <c r="C38" s="101">
        <v>23.63</v>
      </c>
      <c r="D38" s="66">
        <v>5067.5</v>
      </c>
    </row>
    <row r="39" spans="1:4" ht="20">
      <c r="A39" s="68">
        <v>43929</v>
      </c>
      <c r="B39" s="72">
        <v>32.840000000000003</v>
      </c>
      <c r="C39" s="101">
        <v>25.09</v>
      </c>
      <c r="D39" s="66">
        <v>4976</v>
      </c>
    </row>
    <row r="40" spans="1:4" ht="20">
      <c r="A40" s="68">
        <v>43930</v>
      </c>
      <c r="B40" s="72">
        <v>31.48</v>
      </c>
      <c r="C40" s="101">
        <v>22.76</v>
      </c>
      <c r="D40" s="57">
        <v>4963.5</v>
      </c>
    </row>
    <row r="41" spans="1:4" ht="20">
      <c r="A41" s="68">
        <v>43934</v>
      </c>
      <c r="B41" s="72">
        <v>31.74</v>
      </c>
      <c r="C41" s="101">
        <v>22.41</v>
      </c>
      <c r="D41" s="57">
        <f>D40</f>
        <v>4963.5</v>
      </c>
    </row>
    <row r="42" spans="1:4" ht="20">
      <c r="A42" s="68">
        <v>43935</v>
      </c>
      <c r="B42" s="72">
        <v>29.6</v>
      </c>
      <c r="C42" s="101">
        <v>20.11</v>
      </c>
      <c r="D42" s="57">
        <v>5119</v>
      </c>
    </row>
    <row r="43" spans="1:4" ht="20">
      <c r="A43" s="68">
        <v>43936</v>
      </c>
      <c r="B43" s="72">
        <v>27.69</v>
      </c>
      <c r="C43" s="101">
        <v>19.87</v>
      </c>
      <c r="D43" s="57">
        <v>5039.3</v>
      </c>
    </row>
    <row r="44" spans="1:4" ht="20">
      <c r="A44" s="68">
        <v>43937</v>
      </c>
      <c r="B44" s="72">
        <v>27.82</v>
      </c>
      <c r="C44" s="101">
        <v>19.87</v>
      </c>
      <c r="D44" s="57">
        <v>5098.5</v>
      </c>
    </row>
    <row r="45" spans="1:4" ht="20">
      <c r="A45" s="68">
        <v>43938</v>
      </c>
      <c r="B45" s="72">
        <v>28.08</v>
      </c>
      <c r="C45" s="101">
        <v>18.27</v>
      </c>
      <c r="D45" s="98">
        <v>5175.5</v>
      </c>
    </row>
    <row r="46" spans="1:4" ht="20">
      <c r="A46" s="68">
        <v>43941</v>
      </c>
      <c r="B46" s="72">
        <v>25.57</v>
      </c>
      <c r="C46" s="101">
        <v>-37.630000000000003</v>
      </c>
      <c r="D46" s="98">
        <v>5169.5</v>
      </c>
    </row>
    <row r="47" spans="1:4" ht="20">
      <c r="A47" s="68">
        <v>43942</v>
      </c>
      <c r="B47" s="72">
        <v>19.329999999999998</v>
      </c>
      <c r="C47" s="101">
        <v>10.01</v>
      </c>
      <c r="D47" s="98">
        <v>4994.5</v>
      </c>
    </row>
    <row r="48" spans="1:4" ht="20">
      <c r="A48" s="68">
        <v>43943</v>
      </c>
      <c r="B48" s="72">
        <v>20.37</v>
      </c>
      <c r="C48" s="101">
        <v>13.78</v>
      </c>
      <c r="D48" s="98">
        <v>5033.8500000000004</v>
      </c>
    </row>
    <row r="49" spans="1:4" ht="20">
      <c r="A49" s="68">
        <v>43944</v>
      </c>
      <c r="B49" s="72">
        <v>21.33</v>
      </c>
      <c r="C49" s="101">
        <v>16.5</v>
      </c>
      <c r="D49" s="98">
        <v>5120.3500000000004</v>
      </c>
    </row>
    <row r="50" spans="1:4" ht="20">
      <c r="A50" s="68">
        <v>43945</v>
      </c>
      <c r="B50" s="72">
        <v>21.44</v>
      </c>
      <c r="C50" s="101">
        <v>16.940000000000001</v>
      </c>
      <c r="D50" s="98">
        <v>5118.1499999999996</v>
      </c>
    </row>
    <row r="51" spans="1:4" ht="20">
      <c r="A51" s="68">
        <v>43948</v>
      </c>
      <c r="B51" s="72">
        <v>19.989999999999998</v>
      </c>
      <c r="C51" s="101">
        <v>12.78</v>
      </c>
      <c r="D51" s="98">
        <v>5165.5</v>
      </c>
    </row>
    <row r="52" spans="1:4" ht="20">
      <c r="A52" s="68">
        <v>43949</v>
      </c>
      <c r="B52" s="72">
        <v>20.46</v>
      </c>
      <c r="C52" s="101">
        <v>12.34</v>
      </c>
      <c r="D52" s="98">
        <v>5169.3</v>
      </c>
    </row>
    <row r="53" spans="1:4" ht="20">
      <c r="A53" s="68">
        <v>43950</v>
      </c>
      <c r="B53" s="72">
        <v>22.54</v>
      </c>
      <c r="C53" s="101">
        <v>15.06</v>
      </c>
      <c r="D53" s="98">
        <v>5183.8500000000004</v>
      </c>
    </row>
    <row r="54" spans="1:4" ht="20">
      <c r="A54" s="68">
        <v>43951</v>
      </c>
      <c r="B54" s="72">
        <v>25.27</v>
      </c>
      <c r="C54" s="72">
        <v>18.84</v>
      </c>
      <c r="D54" s="98">
        <v>5230.8</v>
      </c>
    </row>
    <row r="55" spans="1:4" ht="20">
      <c r="A55" s="68">
        <v>43952</v>
      </c>
      <c r="B55" s="72">
        <v>26.44</v>
      </c>
      <c r="C55" s="72">
        <v>19.78</v>
      </c>
      <c r="D55" s="98">
        <v>5061</v>
      </c>
    </row>
    <row r="56" spans="1:4" ht="20">
      <c r="A56" s="68">
        <v>43956</v>
      </c>
      <c r="B56" s="72">
        <v>30.97</v>
      </c>
      <c r="C56" s="72">
        <v>24.56</v>
      </c>
      <c r="D56" s="98">
        <v>5111.3500000000004</v>
      </c>
    </row>
    <row r="57" spans="1:4" ht="20">
      <c r="A57" s="68">
        <v>43957</v>
      </c>
      <c r="B57" s="72">
        <v>29.72</v>
      </c>
      <c r="C57" s="72">
        <v>23.99</v>
      </c>
      <c r="D57" s="98">
        <v>5199.5</v>
      </c>
    </row>
    <row r="58" spans="1:4" ht="20">
      <c r="A58" s="68">
        <v>43958</v>
      </c>
      <c r="B58" s="72">
        <v>29.46</v>
      </c>
      <c r="C58" s="72">
        <v>23.55</v>
      </c>
      <c r="D58" s="98">
        <v>5227.3</v>
      </c>
    </row>
    <row r="59" spans="1:4" ht="20">
      <c r="A59" s="68">
        <v>43959</v>
      </c>
      <c r="B59" s="72">
        <v>30.97</v>
      </c>
      <c r="C59" s="72">
        <v>24.74</v>
      </c>
      <c r="D59" s="98">
        <v>5228.55</v>
      </c>
    </row>
    <row r="60" spans="1:4" ht="20">
      <c r="A60" s="68">
        <v>43962</v>
      </c>
      <c r="B60" s="72">
        <v>29.63</v>
      </c>
      <c r="C60" s="72">
        <v>24.14</v>
      </c>
      <c r="D60" s="98">
        <v>5231</v>
      </c>
    </row>
    <row r="61" spans="1:4" ht="20">
      <c r="A61" s="68">
        <v>43963</v>
      </c>
      <c r="B61" s="72">
        <v>29.98</v>
      </c>
      <c r="C61" s="72">
        <v>25.78</v>
      </c>
      <c r="D61" s="98">
        <v>5234</v>
      </c>
    </row>
    <row r="62" spans="1:4" ht="20">
      <c r="A62" s="68">
        <v>43964</v>
      </c>
      <c r="B62" s="72">
        <v>29.19</v>
      </c>
      <c r="C62" s="72">
        <v>25.29</v>
      </c>
      <c r="D62" s="98">
        <v>5212.5</v>
      </c>
    </row>
    <row r="63" spans="1:4" ht="20">
      <c r="A63" s="68">
        <v>43965</v>
      </c>
      <c r="B63" s="72">
        <v>31.13</v>
      </c>
      <c r="C63" s="72">
        <v>27.56</v>
      </c>
      <c r="D63" s="98">
        <v>5155.5</v>
      </c>
    </row>
    <row r="64" spans="1:4" ht="20">
      <c r="A64" s="68">
        <v>43966</v>
      </c>
      <c r="B64" s="72">
        <v>32.5</v>
      </c>
      <c r="C64" s="72">
        <v>29.43</v>
      </c>
      <c r="D64" s="98">
        <v>5165.25</v>
      </c>
    </row>
    <row r="65" spans="1:4" ht="20">
      <c r="A65" s="68">
        <v>43969</v>
      </c>
      <c r="B65" s="72">
        <v>34.81</v>
      </c>
      <c r="C65" s="72">
        <v>31.82</v>
      </c>
      <c r="D65" s="98">
        <v>5249.5</v>
      </c>
    </row>
    <row r="66" spans="1:4" ht="20">
      <c r="A66" s="68">
        <v>43970</v>
      </c>
      <c r="B66" s="72">
        <v>34.65</v>
      </c>
      <c r="C66" s="72">
        <v>32.5</v>
      </c>
      <c r="D66" s="98">
        <v>5314</v>
      </c>
    </row>
    <row r="67" spans="1:4" ht="20">
      <c r="A67" s="68">
        <v>43971</v>
      </c>
      <c r="B67" s="72">
        <v>35.75</v>
      </c>
      <c r="C67" s="72">
        <v>33.49</v>
      </c>
      <c r="D67" s="98">
        <v>5333.15</v>
      </c>
    </row>
    <row r="68" spans="1:4" ht="20">
      <c r="A68" s="68">
        <v>43972</v>
      </c>
      <c r="B68" s="72">
        <v>36.06</v>
      </c>
      <c r="C68" s="72">
        <v>33.92</v>
      </c>
      <c r="D68" s="98">
        <v>5386.85</v>
      </c>
    </row>
    <row r="69" spans="1:4" ht="20">
      <c r="A69" s="68">
        <v>43973</v>
      </c>
      <c r="B69" s="72">
        <v>35.130000000000003</v>
      </c>
      <c r="C69" s="72">
        <v>33.25</v>
      </c>
      <c r="D69" s="98">
        <v>5242.3500000000004</v>
      </c>
    </row>
    <row r="70" spans="1:4" ht="20">
      <c r="A70" s="68">
        <v>43977</v>
      </c>
      <c r="B70" s="72">
        <v>36.17</v>
      </c>
      <c r="C70" s="72">
        <v>34.35</v>
      </c>
      <c r="D70" s="98">
        <v>5341.35</v>
      </c>
    </row>
    <row r="71" spans="1:4" ht="20">
      <c r="A71" s="68">
        <v>43978</v>
      </c>
      <c r="B71" s="72">
        <v>34.74</v>
      </c>
      <c r="C71" s="72">
        <v>32.81</v>
      </c>
      <c r="D71" s="98">
        <v>5308.35</v>
      </c>
    </row>
    <row r="72" spans="1:4" ht="20">
      <c r="A72" s="68">
        <v>43979</v>
      </c>
      <c r="B72" s="72">
        <v>35.29</v>
      </c>
      <c r="C72" s="72">
        <v>33.71</v>
      </c>
      <c r="D72" s="98">
        <v>5278.65</v>
      </c>
    </row>
    <row r="73" spans="1:4" ht="20">
      <c r="A73" s="68">
        <v>43980</v>
      </c>
      <c r="B73" s="72">
        <v>35.33</v>
      </c>
      <c r="C73" s="72">
        <v>35.49</v>
      </c>
      <c r="D73" s="57">
        <v>5332.25</v>
      </c>
    </row>
  </sheetData>
  <mergeCells count="1">
    <mergeCell ref="J2:K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CD158-68D0-864A-AB57-6B09C51A5FC3}">
  <dimension ref="A1:K86"/>
  <sheetViews>
    <sheetView workbookViewId="0">
      <selection activeCell="L12" sqref="L12"/>
    </sheetView>
  </sheetViews>
  <sheetFormatPr baseColWidth="10" defaultRowHeight="16"/>
  <cols>
    <col min="2" max="2" width="13.1640625" style="76" bestFit="1" customWidth="1"/>
    <col min="7" max="7" width="11.6640625" bestFit="1" customWidth="1"/>
  </cols>
  <sheetData>
    <row r="1" spans="1:11" ht="18" thickBot="1">
      <c r="A1" s="38" t="s">
        <v>4</v>
      </c>
      <c r="B1" s="78" t="s">
        <v>231</v>
      </c>
      <c r="C1" s="38" t="s">
        <v>233</v>
      </c>
      <c r="D1" t="s">
        <v>232</v>
      </c>
    </row>
    <row r="2" spans="1:11" ht="20" thickBot="1">
      <c r="A2" s="40">
        <v>43875</v>
      </c>
      <c r="B2" s="79">
        <v>10361.69</v>
      </c>
      <c r="C2" s="42">
        <v>285.54149999999998</v>
      </c>
      <c r="D2" s="39">
        <v>1583.8</v>
      </c>
      <c r="J2" s="123" t="s">
        <v>237</v>
      </c>
      <c r="K2" s="124"/>
    </row>
    <row r="3" spans="1:11" ht="19">
      <c r="A3" s="40">
        <v>43878</v>
      </c>
      <c r="B3" s="79">
        <v>9707.5400000000009</v>
      </c>
      <c r="C3" s="42">
        <v>267.48</v>
      </c>
      <c r="D3" s="39">
        <v>1581.05</v>
      </c>
      <c r="F3" s="25"/>
      <c r="G3" s="80">
        <v>43875</v>
      </c>
      <c r="H3" s="80">
        <v>43924</v>
      </c>
      <c r="I3" s="80">
        <v>43983</v>
      </c>
      <c r="J3" s="10" t="s">
        <v>1714</v>
      </c>
      <c r="K3" s="11" t="s">
        <v>1716</v>
      </c>
    </row>
    <row r="4" spans="1:11" ht="19">
      <c r="A4" s="40">
        <v>43879</v>
      </c>
      <c r="B4" s="79">
        <v>10181.9</v>
      </c>
      <c r="C4" s="42">
        <v>282.34109999999998</v>
      </c>
      <c r="D4" s="39">
        <v>1601.6</v>
      </c>
      <c r="F4" s="27" t="s">
        <v>231</v>
      </c>
      <c r="G4" s="43">
        <f>B2</f>
        <v>10361.69</v>
      </c>
      <c r="H4" s="43">
        <v>6773.51</v>
      </c>
      <c r="I4" s="43">
        <f>B86</f>
        <v>9591.4</v>
      </c>
      <c r="J4" s="44">
        <f>I4/H4-1</f>
        <v>0.41601621611247341</v>
      </c>
      <c r="K4" s="45">
        <f>I4/G4-1</f>
        <v>-7.434018967948286E-2</v>
      </c>
    </row>
    <row r="5" spans="1:11" ht="19">
      <c r="A5" s="40">
        <v>43880</v>
      </c>
      <c r="B5" s="79">
        <v>9613.6299999999992</v>
      </c>
      <c r="C5" s="42">
        <v>259.07229999999998</v>
      </c>
      <c r="D5" s="39">
        <v>1611.35</v>
      </c>
      <c r="F5" s="49" t="s">
        <v>233</v>
      </c>
      <c r="G5" s="50">
        <f>C2</f>
        <v>285.54149999999998</v>
      </c>
      <c r="H5" s="50">
        <v>141.49250000000001</v>
      </c>
      <c r="I5" s="50">
        <f>C86</f>
        <v>222.04</v>
      </c>
      <c r="J5" s="44">
        <f t="shared" ref="J5:J6" si="0">I5/H5-1</f>
        <v>0.56927045603123827</v>
      </c>
      <c r="K5" s="45">
        <f t="shared" ref="K5:K6" si="1">I5/G5-1</f>
        <v>-0.22238974019538316</v>
      </c>
    </row>
    <row r="6" spans="1:11" ht="20" thickBot="1">
      <c r="A6" s="40">
        <v>43881</v>
      </c>
      <c r="B6" s="79">
        <v>9617.08</v>
      </c>
      <c r="C6" s="42">
        <v>257.50259999999997</v>
      </c>
      <c r="D6" s="39">
        <v>1619.75</v>
      </c>
      <c r="F6" s="29" t="s">
        <v>232</v>
      </c>
      <c r="G6" s="46">
        <f>D2</f>
        <v>1583.8</v>
      </c>
      <c r="H6" s="46">
        <v>1618.45</v>
      </c>
      <c r="I6" s="46">
        <f>D86</f>
        <v>1730.35</v>
      </c>
      <c r="J6" s="47">
        <f t="shared" si="0"/>
        <v>6.914022676017173E-2</v>
      </c>
      <c r="K6" s="48">
        <f t="shared" si="1"/>
        <v>9.2530622553352648E-2</v>
      </c>
    </row>
    <row r="7" spans="1:11" ht="17">
      <c r="A7" s="40">
        <v>43882</v>
      </c>
      <c r="B7" s="79">
        <v>9703.3799999999992</v>
      </c>
      <c r="C7" s="42">
        <v>265.45499999999998</v>
      </c>
      <c r="D7" s="39">
        <v>1643.45</v>
      </c>
    </row>
    <row r="8" spans="1:11" ht="17">
      <c r="A8" s="40">
        <v>43884</v>
      </c>
      <c r="B8" s="79">
        <v>9990.74</v>
      </c>
      <c r="C8" s="42">
        <v>275.49759999999998</v>
      </c>
      <c r="D8" s="39">
        <v>1643.45</v>
      </c>
    </row>
    <row r="9" spans="1:11" ht="17">
      <c r="A9" s="40">
        <v>43885</v>
      </c>
      <c r="B9" s="79">
        <v>9670.61</v>
      </c>
      <c r="C9" s="42">
        <v>265.93729999999999</v>
      </c>
      <c r="D9" s="39">
        <v>1659.35</v>
      </c>
    </row>
    <row r="10" spans="1:11" ht="17">
      <c r="A10" s="40">
        <v>43886</v>
      </c>
      <c r="B10" s="79">
        <v>9324.74</v>
      </c>
      <c r="C10" s="42">
        <v>246.91120000000001</v>
      </c>
      <c r="D10" s="39">
        <v>1634.95</v>
      </c>
    </row>
    <row r="11" spans="1:11" ht="17">
      <c r="A11" s="40">
        <v>43887</v>
      </c>
      <c r="B11" s="79">
        <v>8796.4699999999993</v>
      </c>
      <c r="C11" s="42">
        <v>224.29939999999999</v>
      </c>
      <c r="D11" s="39">
        <v>1640.9</v>
      </c>
    </row>
    <row r="12" spans="1:11" ht="17">
      <c r="A12" s="40">
        <v>43888</v>
      </c>
      <c r="B12" s="79">
        <v>8814.2800000000007</v>
      </c>
      <c r="C12" s="42">
        <v>226.9572</v>
      </c>
      <c r="D12" s="39">
        <v>1645.3</v>
      </c>
    </row>
    <row r="13" spans="1:11" ht="17">
      <c r="A13" s="40">
        <v>43889</v>
      </c>
      <c r="B13" s="79">
        <v>8711.57</v>
      </c>
      <c r="C13" s="42">
        <v>226.8973</v>
      </c>
      <c r="D13" s="39">
        <v>1585.85</v>
      </c>
    </row>
    <row r="14" spans="1:11" ht="17">
      <c r="A14" s="40">
        <v>43892</v>
      </c>
      <c r="B14" s="79">
        <v>8920.01</v>
      </c>
      <c r="C14" s="42">
        <v>231.7038</v>
      </c>
      <c r="D14" s="39">
        <v>1589.8</v>
      </c>
    </row>
    <row r="15" spans="1:11" ht="17">
      <c r="A15" s="40">
        <v>43893</v>
      </c>
      <c r="B15" s="79">
        <v>8767.31</v>
      </c>
      <c r="C15" s="42">
        <v>223.8417</v>
      </c>
      <c r="D15" s="39">
        <v>1640.95</v>
      </c>
    </row>
    <row r="16" spans="1:11" ht="17">
      <c r="A16" s="40">
        <v>43894</v>
      </c>
      <c r="B16" s="79">
        <v>8769</v>
      </c>
      <c r="C16" s="42">
        <v>224.1953</v>
      </c>
      <c r="D16" s="39">
        <v>1636.85</v>
      </c>
    </row>
    <row r="17" spans="1:4" ht="17">
      <c r="A17" s="40">
        <v>43895</v>
      </c>
      <c r="B17" s="79">
        <v>9076.5499999999993</v>
      </c>
      <c r="C17" s="42">
        <v>228.58330000000001</v>
      </c>
      <c r="D17" s="39">
        <v>1672.28</v>
      </c>
    </row>
    <row r="18" spans="1:4" ht="17">
      <c r="A18" s="40">
        <v>43896</v>
      </c>
      <c r="B18" s="79">
        <v>9154.7999999999993</v>
      </c>
      <c r="C18" s="42">
        <v>244.62880000000001</v>
      </c>
      <c r="D18" s="39">
        <v>1673.75</v>
      </c>
    </row>
    <row r="19" spans="1:4" ht="17">
      <c r="A19" s="40">
        <v>43898</v>
      </c>
      <c r="B19" s="79">
        <v>8051.15</v>
      </c>
      <c r="C19" s="42">
        <v>198.14599999999999</v>
      </c>
      <c r="D19" s="39">
        <v>1697.4</v>
      </c>
    </row>
    <row r="20" spans="1:4" ht="17">
      <c r="A20" s="40">
        <v>43899</v>
      </c>
      <c r="B20" s="79">
        <v>7947.43</v>
      </c>
      <c r="C20" s="42">
        <v>202.96549999999999</v>
      </c>
      <c r="D20" s="39">
        <v>1673.6</v>
      </c>
    </row>
    <row r="21" spans="1:4" ht="17">
      <c r="A21" s="40">
        <v>43900</v>
      </c>
      <c r="B21" s="79">
        <v>7899.41</v>
      </c>
      <c r="C21" s="42">
        <v>200.39709999999999</v>
      </c>
      <c r="D21" s="39">
        <v>1653.8</v>
      </c>
    </row>
    <row r="22" spans="1:4" ht="17">
      <c r="A22" s="40">
        <v>43901</v>
      </c>
      <c r="B22" s="79">
        <v>7950.27</v>
      </c>
      <c r="C22" s="42">
        <v>194.69110000000001</v>
      </c>
      <c r="D22" s="39">
        <v>1638.35</v>
      </c>
    </row>
    <row r="23" spans="1:4" ht="17">
      <c r="A23" s="40">
        <v>43902</v>
      </c>
      <c r="B23" s="79">
        <v>4807.2299999999996</v>
      </c>
      <c r="C23" s="42">
        <v>107.20869999999999</v>
      </c>
      <c r="D23" s="39">
        <v>1574.8</v>
      </c>
    </row>
    <row r="24" spans="1:4" ht="17">
      <c r="A24" s="40">
        <v>43903</v>
      </c>
      <c r="B24" s="79">
        <v>5595.03</v>
      </c>
      <c r="C24" s="42">
        <v>133.83539999999999</v>
      </c>
      <c r="D24" s="39">
        <v>1529.3</v>
      </c>
    </row>
    <row r="25" spans="1:4" ht="17">
      <c r="A25" s="40">
        <v>43906</v>
      </c>
      <c r="B25" s="79">
        <v>5036.84</v>
      </c>
      <c r="C25" s="42">
        <v>111.0264</v>
      </c>
      <c r="D25" s="39">
        <v>1507.5</v>
      </c>
    </row>
    <row r="26" spans="1:4" ht="17">
      <c r="A26" s="40">
        <v>43907</v>
      </c>
      <c r="B26" s="79">
        <v>5387.64</v>
      </c>
      <c r="C26" s="42">
        <v>116.2123</v>
      </c>
      <c r="D26" s="39">
        <v>1537.15</v>
      </c>
    </row>
    <row r="27" spans="1:4" ht="17">
      <c r="A27" s="40">
        <v>43908</v>
      </c>
      <c r="B27" s="79">
        <v>5402.93</v>
      </c>
      <c r="C27" s="42">
        <v>118.19670000000001</v>
      </c>
      <c r="D27" s="39">
        <v>1484.25</v>
      </c>
    </row>
    <row r="28" spans="1:4" ht="17">
      <c r="A28" s="40">
        <v>43909</v>
      </c>
      <c r="B28" s="79">
        <v>6201.83</v>
      </c>
      <c r="C28" s="42">
        <v>136.96209999999999</v>
      </c>
      <c r="D28" s="39">
        <v>1467.4</v>
      </c>
    </row>
    <row r="29" spans="1:4" ht="17">
      <c r="A29" s="40">
        <v>43910</v>
      </c>
      <c r="B29" s="79">
        <v>6251.49</v>
      </c>
      <c r="C29" s="42">
        <v>133.7792</v>
      </c>
      <c r="D29" s="39">
        <v>1498.6</v>
      </c>
    </row>
    <row r="30" spans="1:4" ht="17">
      <c r="A30" s="40">
        <v>43912</v>
      </c>
      <c r="B30" s="79">
        <v>5840.3</v>
      </c>
      <c r="C30" s="42">
        <v>122.50060000000001</v>
      </c>
      <c r="D30" s="39">
        <v>1490.85</v>
      </c>
    </row>
    <row r="31" spans="1:4" ht="17">
      <c r="A31" s="40">
        <v>43913</v>
      </c>
      <c r="B31" s="79">
        <v>6485.36</v>
      </c>
      <c r="C31" s="42">
        <v>136.1207</v>
      </c>
      <c r="D31" s="39">
        <v>1566.05</v>
      </c>
    </row>
    <row r="32" spans="1:4" ht="17">
      <c r="A32" s="40">
        <v>43914</v>
      </c>
      <c r="B32" s="79">
        <v>6770.01</v>
      </c>
      <c r="C32" s="42">
        <v>138.8605</v>
      </c>
      <c r="D32" s="39">
        <v>1630.65</v>
      </c>
    </row>
    <row r="33" spans="1:4" ht="17">
      <c r="A33" s="40">
        <v>43915</v>
      </c>
      <c r="B33" s="79">
        <v>6714.9</v>
      </c>
      <c r="C33" s="42">
        <v>136.44229999999999</v>
      </c>
      <c r="D33" s="39">
        <v>1611.8</v>
      </c>
    </row>
    <row r="34" spans="1:4" ht="17">
      <c r="A34" s="40">
        <v>43916</v>
      </c>
      <c r="B34" s="79">
        <v>6766.04</v>
      </c>
      <c r="C34" s="42">
        <v>138.94810000000001</v>
      </c>
      <c r="D34" s="39">
        <v>1631.8</v>
      </c>
    </row>
    <row r="35" spans="1:4" ht="17">
      <c r="A35" s="40">
        <v>43917</v>
      </c>
      <c r="B35" s="79">
        <v>6688.35</v>
      </c>
      <c r="C35" s="42">
        <v>137.43260000000001</v>
      </c>
      <c r="D35" s="39">
        <v>1628.2</v>
      </c>
    </row>
    <row r="36" spans="1:4" ht="17">
      <c r="A36" s="40">
        <v>43920</v>
      </c>
      <c r="B36" s="79">
        <v>6413.36</v>
      </c>
      <c r="C36" s="42">
        <v>132.46789999999999</v>
      </c>
      <c r="D36" s="66">
        <v>1623.58</v>
      </c>
    </row>
    <row r="37" spans="1:4" ht="17">
      <c r="A37" s="40">
        <v>43921</v>
      </c>
      <c r="B37" s="79">
        <v>6436.59</v>
      </c>
      <c r="C37" s="42">
        <v>133.4622</v>
      </c>
      <c r="D37" s="66">
        <v>1571</v>
      </c>
    </row>
    <row r="38" spans="1:4" ht="17">
      <c r="A38" s="40">
        <v>43922</v>
      </c>
      <c r="B38" s="79">
        <v>6667.74</v>
      </c>
      <c r="C38" s="42">
        <v>132.18870000000001</v>
      </c>
      <c r="D38" s="66">
        <v>1595.05</v>
      </c>
    </row>
    <row r="39" spans="1:4" ht="17">
      <c r="A39" s="40">
        <v>43923</v>
      </c>
      <c r="B39" s="79">
        <v>6810.31</v>
      </c>
      <c r="C39" s="42">
        <v>141.5992</v>
      </c>
      <c r="D39" s="66">
        <v>1614.3</v>
      </c>
    </row>
    <row r="40" spans="1:4" ht="17">
      <c r="A40" s="40">
        <v>43924</v>
      </c>
      <c r="B40" s="79">
        <v>6773.51</v>
      </c>
      <c r="C40" s="42">
        <v>141.49250000000001</v>
      </c>
      <c r="D40" s="66">
        <v>1618.45</v>
      </c>
    </row>
    <row r="41" spans="1:4" ht="17">
      <c r="A41" s="69">
        <v>43927</v>
      </c>
      <c r="B41" s="71">
        <v>6782.79</v>
      </c>
      <c r="C41" s="70">
        <v>171.54</v>
      </c>
      <c r="D41" s="66">
        <v>1664.7</v>
      </c>
    </row>
    <row r="42" spans="1:4" ht="17">
      <c r="A42" s="69">
        <v>43928</v>
      </c>
      <c r="B42" s="71">
        <v>7339.5</v>
      </c>
      <c r="C42" s="70">
        <v>164.54</v>
      </c>
      <c r="D42" s="66">
        <v>1648.96</v>
      </c>
    </row>
    <row r="43" spans="1:4" ht="17">
      <c r="A43" s="69">
        <v>43929</v>
      </c>
      <c r="B43" s="71">
        <v>7212.8</v>
      </c>
      <c r="C43" s="70">
        <v>172.98</v>
      </c>
      <c r="D43" s="66">
        <v>1646</v>
      </c>
    </row>
    <row r="44" spans="1:4" ht="17">
      <c r="A44" s="69">
        <v>43930</v>
      </c>
      <c r="B44" s="71">
        <v>7345.37</v>
      </c>
      <c r="C44" s="70">
        <v>169.97</v>
      </c>
      <c r="D44" s="66">
        <v>1683.89</v>
      </c>
    </row>
    <row r="45" spans="1:4">
      <c r="A45" s="52">
        <v>43931</v>
      </c>
      <c r="B45">
        <v>7302.25</v>
      </c>
      <c r="C45" s="77">
        <v>157.99680000000001</v>
      </c>
      <c r="D45" s="66">
        <v>1696.9</v>
      </c>
    </row>
    <row r="46" spans="1:4">
      <c r="A46" s="52">
        <v>43934</v>
      </c>
      <c r="B46">
        <v>6888.4399400000002</v>
      </c>
      <c r="C46" s="77">
        <v>156.69030000000001</v>
      </c>
      <c r="D46" s="66">
        <v>1714.3</v>
      </c>
    </row>
    <row r="47" spans="1:4">
      <c r="A47" s="52">
        <v>43935</v>
      </c>
      <c r="B47">
        <v>6881.1298800000004</v>
      </c>
      <c r="C47" s="77">
        <v>158.3083</v>
      </c>
      <c r="D47" s="66">
        <v>1730.45</v>
      </c>
    </row>
    <row r="48" spans="1:4">
      <c r="A48" s="52">
        <v>43936</v>
      </c>
      <c r="B48">
        <v>6857.7597699999997</v>
      </c>
      <c r="C48" s="77">
        <v>153.12549999999999</v>
      </c>
      <c r="D48" s="66">
        <v>1716.9</v>
      </c>
    </row>
    <row r="49" spans="1:4">
      <c r="A49" s="52">
        <v>43937</v>
      </c>
      <c r="B49">
        <v>6549.2997999999998</v>
      </c>
      <c r="C49" s="77">
        <v>172.1225</v>
      </c>
      <c r="D49" s="66">
        <v>1717.7</v>
      </c>
    </row>
    <row r="50" spans="1:4">
      <c r="A50" s="52">
        <v>43938</v>
      </c>
      <c r="B50">
        <v>7126.0497999999998</v>
      </c>
      <c r="C50" s="77">
        <v>172.91980000000001</v>
      </c>
      <c r="D50" s="66">
        <v>1683.85</v>
      </c>
    </row>
    <row r="51" spans="1:4">
      <c r="A51" s="52">
        <v>43939</v>
      </c>
      <c r="B51">
        <v>7058.3300799999997</v>
      </c>
      <c r="C51" s="77">
        <v>171.66919999999999</v>
      </c>
      <c r="D51" s="66">
        <v>1694.13</v>
      </c>
    </row>
    <row r="52" spans="1:4">
      <c r="A52" s="52">
        <v>43942</v>
      </c>
      <c r="B52">
        <v>6856.6899400000002</v>
      </c>
      <c r="C52" s="77">
        <v>170.8253</v>
      </c>
      <c r="D52" s="66">
        <v>1687.5</v>
      </c>
    </row>
    <row r="53" spans="1:4">
      <c r="A53" s="52">
        <v>43943</v>
      </c>
      <c r="B53">
        <v>6859.2900399999999</v>
      </c>
      <c r="C53" s="77">
        <v>170.96170000000001</v>
      </c>
      <c r="D53" s="66">
        <v>1715.2</v>
      </c>
    </row>
    <row r="54" spans="1:4">
      <c r="A54" s="52">
        <v>43944</v>
      </c>
      <c r="B54">
        <v>7142.3300799999997</v>
      </c>
      <c r="C54" s="77">
        <v>183.47549000000001</v>
      </c>
      <c r="D54" s="66">
        <v>1732.54</v>
      </c>
    </row>
    <row r="55" spans="1:4">
      <c r="A55" s="52">
        <v>43945</v>
      </c>
      <c r="B55">
        <v>7500.0297899999996</v>
      </c>
      <c r="C55" s="77">
        <v>185.98621</v>
      </c>
      <c r="D55" s="66">
        <v>1729.43</v>
      </c>
    </row>
    <row r="56" spans="1:4">
      <c r="A56" s="52">
        <v>43947</v>
      </c>
      <c r="B56">
        <v>7542.6098599999996</v>
      </c>
      <c r="C56" s="77">
        <v>193.96808999999999</v>
      </c>
      <c r="D56" s="66">
        <v>1734.41</v>
      </c>
    </row>
    <row r="57" spans="1:4">
      <c r="A57" s="52">
        <v>43948</v>
      </c>
      <c r="B57">
        <v>7745.1499000000003</v>
      </c>
      <c r="C57" s="77">
        <v>198.24420000000001</v>
      </c>
      <c r="D57" s="66">
        <v>1714.9</v>
      </c>
    </row>
    <row r="58" spans="1:4">
      <c r="A58" s="52">
        <v>43949</v>
      </c>
      <c r="B58">
        <v>7769.7299800000001</v>
      </c>
      <c r="C58" s="77">
        <v>196.32178999999999</v>
      </c>
      <c r="D58" s="66">
        <v>1708.8</v>
      </c>
    </row>
    <row r="59" spans="1:4">
      <c r="A59" s="52">
        <v>43950</v>
      </c>
      <c r="B59">
        <v>7776.3100599999998</v>
      </c>
      <c r="C59" s="77">
        <v>197.42959999999999</v>
      </c>
      <c r="D59" s="66">
        <v>1712.27</v>
      </c>
    </row>
    <row r="60" spans="1:4" ht="17">
      <c r="A60" s="69">
        <v>43951</v>
      </c>
      <c r="B60" s="71">
        <v>8769.49</v>
      </c>
      <c r="C60" s="70">
        <v>215.27</v>
      </c>
      <c r="D60" s="57">
        <v>1686.8</v>
      </c>
    </row>
    <row r="61" spans="1:4" ht="17">
      <c r="A61" s="69">
        <v>43952</v>
      </c>
      <c r="B61" s="71">
        <v>8663.39</v>
      </c>
      <c r="C61" s="70">
        <v>207.17</v>
      </c>
      <c r="D61" s="57">
        <v>1700.4</v>
      </c>
    </row>
    <row r="62" spans="1:4" ht="17">
      <c r="A62" s="69">
        <v>43953</v>
      </c>
      <c r="B62" s="71">
        <v>8927.19</v>
      </c>
      <c r="C62" s="70">
        <v>209.88</v>
      </c>
      <c r="D62" s="57">
        <v>1701.4</v>
      </c>
    </row>
    <row r="63" spans="1:4" ht="17">
      <c r="A63" s="69">
        <v>43954</v>
      </c>
      <c r="B63" s="71">
        <v>8907.0499999999993</v>
      </c>
      <c r="C63" s="70">
        <v>207.09</v>
      </c>
      <c r="D63" s="57">
        <v>1707.03</v>
      </c>
    </row>
    <row r="64" spans="1:4" ht="17">
      <c r="A64" s="69">
        <v>43955</v>
      </c>
      <c r="B64" s="71">
        <v>9029.2099999999991</v>
      </c>
      <c r="C64" s="70">
        <v>205.59</v>
      </c>
      <c r="D64" s="57">
        <v>1685.5</v>
      </c>
    </row>
    <row r="65" spans="1:4" ht="17">
      <c r="A65" s="69">
        <v>43956</v>
      </c>
      <c r="B65" s="71">
        <v>9073.5300000000007</v>
      </c>
      <c r="C65" s="70">
        <v>197.45</v>
      </c>
      <c r="D65" s="57">
        <v>1717.93</v>
      </c>
    </row>
    <row r="66" spans="1:4" ht="17">
      <c r="A66" s="69">
        <v>43957</v>
      </c>
      <c r="B66" s="71">
        <v>9981.01</v>
      </c>
      <c r="C66" s="70">
        <v>212.91</v>
      </c>
      <c r="D66" s="57">
        <v>1702.65</v>
      </c>
    </row>
    <row r="67" spans="1:4" ht="17">
      <c r="A67" s="69">
        <v>43958</v>
      </c>
      <c r="B67" s="71">
        <v>9795.8700000000008</v>
      </c>
      <c r="C67" s="70">
        <v>210.71</v>
      </c>
      <c r="D67" s="57">
        <v>1702.65</v>
      </c>
    </row>
    <row r="68" spans="1:4" ht="17">
      <c r="A68" s="69">
        <v>43959</v>
      </c>
      <c r="B68" s="71">
        <v>9579.66</v>
      </c>
      <c r="C68" s="70">
        <v>210.31</v>
      </c>
      <c r="D68" s="57">
        <v>1702.65</v>
      </c>
    </row>
    <row r="69" spans="1:4" ht="17">
      <c r="A69" s="69">
        <v>43960</v>
      </c>
      <c r="B69" s="71">
        <v>8776.58</v>
      </c>
      <c r="C69" s="70">
        <v>188.44</v>
      </c>
      <c r="D69" s="57">
        <v>1697.4</v>
      </c>
    </row>
    <row r="70" spans="1:4" ht="17">
      <c r="A70" s="69">
        <v>43961</v>
      </c>
      <c r="B70" s="71">
        <v>8574.3700000000008</v>
      </c>
      <c r="C70" s="70">
        <v>186.09</v>
      </c>
      <c r="D70" s="57">
        <v>1702.04</v>
      </c>
    </row>
    <row r="71" spans="1:4" ht="17">
      <c r="A71" s="69">
        <v>43962</v>
      </c>
      <c r="B71" s="71">
        <v>8828.01</v>
      </c>
      <c r="C71" s="70">
        <v>189.7</v>
      </c>
      <c r="D71" s="57">
        <v>1715.63</v>
      </c>
    </row>
    <row r="72" spans="1:4" ht="17">
      <c r="A72" s="69">
        <v>43963</v>
      </c>
      <c r="B72" s="71">
        <v>9346.02</v>
      </c>
      <c r="C72" s="70">
        <v>200.04</v>
      </c>
      <c r="D72" s="57">
        <v>1732.05</v>
      </c>
    </row>
    <row r="73" spans="1:4" ht="17">
      <c r="A73" s="69">
        <v>43964</v>
      </c>
      <c r="B73" s="71">
        <v>9826.5300000000007</v>
      </c>
      <c r="C73" s="70">
        <v>203.96</v>
      </c>
      <c r="D73" s="57">
        <v>1743</v>
      </c>
    </row>
    <row r="74" spans="1:4" ht="17">
      <c r="A74" s="69">
        <v>43965</v>
      </c>
      <c r="B74" s="71">
        <v>9315.3799999999992</v>
      </c>
      <c r="C74" s="70">
        <v>194.66</v>
      </c>
      <c r="D74" s="57">
        <v>1743.55</v>
      </c>
    </row>
    <row r="75" spans="1:4" ht="17">
      <c r="A75" s="69">
        <v>43966</v>
      </c>
      <c r="B75" s="71">
        <v>9700.65</v>
      </c>
      <c r="C75" s="70">
        <v>207.2</v>
      </c>
      <c r="D75" s="57">
        <v>1732.4</v>
      </c>
    </row>
    <row r="76" spans="1:4" ht="17">
      <c r="A76" s="69">
        <v>43967</v>
      </c>
      <c r="B76" s="71">
        <v>9705.7800000000007</v>
      </c>
      <c r="C76" s="70">
        <v>214.5</v>
      </c>
      <c r="D76" s="57">
        <v>1744.09</v>
      </c>
    </row>
    <row r="77" spans="1:4" ht="17">
      <c r="A77" s="69">
        <v>43968</v>
      </c>
      <c r="B77" s="71">
        <v>9776.7000000000007</v>
      </c>
      <c r="C77" s="70">
        <v>214.48</v>
      </c>
      <c r="D77" s="57">
        <v>1748.98</v>
      </c>
    </row>
    <row r="78" spans="1:4" ht="17">
      <c r="A78" s="69">
        <v>43969</v>
      </c>
      <c r="B78" s="71">
        <v>9502.25</v>
      </c>
      <c r="C78" s="70">
        <v>209.61</v>
      </c>
      <c r="D78" s="57">
        <v>1726.55</v>
      </c>
    </row>
    <row r="79" spans="1:4" ht="17">
      <c r="A79" s="69">
        <v>43970</v>
      </c>
      <c r="B79" s="71">
        <v>9050.4500000000007</v>
      </c>
      <c r="C79" s="70">
        <v>198.37</v>
      </c>
      <c r="D79" s="57">
        <v>1736.35</v>
      </c>
    </row>
    <row r="80" spans="1:4" ht="17">
      <c r="A80" s="69">
        <v>43971</v>
      </c>
      <c r="B80" s="71">
        <v>9183.2000000000007</v>
      </c>
      <c r="C80" s="70">
        <v>207.79</v>
      </c>
      <c r="D80" s="57">
        <v>1736.69</v>
      </c>
    </row>
    <row r="81" spans="1:4" ht="17">
      <c r="A81" s="69">
        <v>43972</v>
      </c>
      <c r="B81" s="71">
        <v>9178.67</v>
      </c>
      <c r="C81" s="70">
        <v>206.28</v>
      </c>
      <c r="D81" s="57">
        <v>1736.69</v>
      </c>
    </row>
    <row r="82" spans="1:4" ht="17">
      <c r="A82" s="69">
        <v>43973</v>
      </c>
      <c r="B82" s="71">
        <v>8709.14</v>
      </c>
      <c r="C82" s="70">
        <v>198.85</v>
      </c>
      <c r="D82" s="57">
        <v>1729.13</v>
      </c>
    </row>
    <row r="83" spans="1:4" ht="17">
      <c r="A83" s="69">
        <v>43974</v>
      </c>
      <c r="B83" s="71">
        <v>8901.6200000000008</v>
      </c>
      <c r="C83" s="70">
        <v>204.1</v>
      </c>
      <c r="D83" s="57">
        <v>1711.78</v>
      </c>
    </row>
    <row r="84" spans="1:4" ht="17">
      <c r="A84" s="69">
        <v>43975</v>
      </c>
      <c r="B84" s="71">
        <v>8853.4699999999993</v>
      </c>
      <c r="C84" s="70">
        <v>201.06</v>
      </c>
      <c r="D84" s="57">
        <v>1708.8</v>
      </c>
    </row>
    <row r="85" spans="1:4" ht="17">
      <c r="A85" s="69">
        <v>43976</v>
      </c>
      <c r="B85" s="71">
        <v>9200.84</v>
      </c>
      <c r="C85" s="70">
        <v>208.08</v>
      </c>
      <c r="D85" s="57">
        <v>1720.05</v>
      </c>
    </row>
    <row r="86" spans="1:4" ht="17">
      <c r="A86" s="69">
        <v>43977</v>
      </c>
      <c r="B86" s="71">
        <v>9591.4</v>
      </c>
      <c r="C86" s="70">
        <v>222.04</v>
      </c>
      <c r="D86" s="57">
        <v>1730.35</v>
      </c>
    </row>
  </sheetData>
  <sortState xmlns:xlrd2="http://schemas.microsoft.com/office/spreadsheetml/2017/richdata2" ref="A3:E30">
    <sortCondition ref="A3:A30"/>
  </sortState>
  <mergeCells count="1">
    <mergeCell ref="J2:K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46CB-6668-714E-B865-7ACC776C85E5}">
  <dimension ref="A1:D35"/>
  <sheetViews>
    <sheetView workbookViewId="0">
      <selection activeCell="B15" sqref="B15"/>
    </sheetView>
  </sheetViews>
  <sheetFormatPr baseColWidth="10" defaultRowHeight="16"/>
  <sheetData>
    <row r="1" spans="1:4" ht="90">
      <c r="A1" s="32" t="s">
        <v>173</v>
      </c>
      <c r="B1" s="33" t="s">
        <v>174</v>
      </c>
      <c r="C1" s="33" t="s">
        <v>175</v>
      </c>
      <c r="D1" s="33" t="s">
        <v>176</v>
      </c>
    </row>
    <row r="2" spans="1:4">
      <c r="A2" s="31" t="s">
        <v>177</v>
      </c>
      <c r="B2" s="31">
        <v>0.81</v>
      </c>
      <c r="C2" s="31">
        <v>1.84</v>
      </c>
      <c r="D2" s="31">
        <v>0.68</v>
      </c>
    </row>
    <row r="3" spans="1:4">
      <c r="A3" s="31" t="s">
        <v>178</v>
      </c>
      <c r="B3" s="31">
        <v>0.84</v>
      </c>
      <c r="C3" s="31">
        <v>1.87</v>
      </c>
      <c r="D3" s="31">
        <v>0.71</v>
      </c>
    </row>
    <row r="4" spans="1:4">
      <c r="A4" s="31" t="s">
        <v>179</v>
      </c>
      <c r="B4" s="31">
        <v>0.88</v>
      </c>
      <c r="C4" s="31">
        <v>1.91</v>
      </c>
      <c r="D4" s="31">
        <v>0.76</v>
      </c>
    </row>
    <row r="5" spans="1:4">
      <c r="A5" s="31" t="s">
        <v>180</v>
      </c>
      <c r="B5" s="31">
        <v>0.92</v>
      </c>
      <c r="C5" s="31">
        <v>1.95</v>
      </c>
      <c r="D5" s="31">
        <v>0.81</v>
      </c>
    </row>
    <row r="6" spans="1:4">
      <c r="A6" s="31" t="s">
        <v>181</v>
      </c>
      <c r="B6" s="31">
        <v>0.96</v>
      </c>
      <c r="C6" s="31">
        <v>1.98</v>
      </c>
      <c r="D6" s="31">
        <v>0.85</v>
      </c>
    </row>
    <row r="7" spans="1:4">
      <c r="A7" s="31" t="s">
        <v>182</v>
      </c>
      <c r="B7" s="31">
        <v>1.0900000000000001</v>
      </c>
      <c r="C7" s="31">
        <v>2.06</v>
      </c>
      <c r="D7" s="31">
        <v>1.04</v>
      </c>
    </row>
    <row r="8" spans="1:4">
      <c r="A8" s="31" t="s">
        <v>183</v>
      </c>
      <c r="B8" s="31">
        <v>1.21</v>
      </c>
      <c r="C8" s="31">
        <v>2.1</v>
      </c>
      <c r="D8" s="31">
        <v>1.25</v>
      </c>
    </row>
    <row r="9" spans="1:4">
      <c r="A9" s="31" t="s">
        <v>184</v>
      </c>
      <c r="B9" s="31">
        <v>1.38</v>
      </c>
      <c r="C9" s="31">
        <v>2.21</v>
      </c>
      <c r="D9" s="31">
        <v>1.48</v>
      </c>
    </row>
    <row r="10" spans="1:4">
      <c r="A10" s="31" t="s">
        <v>185</v>
      </c>
      <c r="B10" s="31">
        <v>1.55</v>
      </c>
      <c r="C10" s="31">
        <v>2.33</v>
      </c>
      <c r="D10" s="31">
        <v>1.68</v>
      </c>
    </row>
    <row r="11" spans="1:4">
      <c r="A11" s="31" t="s">
        <v>186</v>
      </c>
      <c r="B11" s="31">
        <v>1.74</v>
      </c>
      <c r="C11" s="31">
        <v>2.46</v>
      </c>
      <c r="D11" s="31">
        <v>1.88</v>
      </c>
    </row>
    <row r="12" spans="1:4">
      <c r="A12" s="31" t="s">
        <v>187</v>
      </c>
      <c r="B12" s="31">
        <v>1.92</v>
      </c>
      <c r="C12" s="31">
        <v>2.6</v>
      </c>
      <c r="D12" s="31">
        <v>2.04</v>
      </c>
    </row>
    <row r="13" spans="1:4">
      <c r="A13" s="31" t="s">
        <v>188</v>
      </c>
      <c r="B13" s="31">
        <v>2.08</v>
      </c>
      <c r="C13" s="31">
        <v>2.72</v>
      </c>
      <c r="D13" s="31">
        <v>2.1800000000000002</v>
      </c>
    </row>
    <row r="14" spans="1:4">
      <c r="A14" s="31" t="s">
        <v>189</v>
      </c>
      <c r="B14" s="31">
        <v>2.21</v>
      </c>
      <c r="C14" s="31">
        <v>2.84</v>
      </c>
      <c r="D14" s="31">
        <v>2.2999999999999998</v>
      </c>
    </row>
    <row r="15" spans="1:4">
      <c r="A15" s="31" t="s">
        <v>190</v>
      </c>
      <c r="B15" s="31">
        <v>2.3199999999999998</v>
      </c>
      <c r="C15" s="31">
        <v>2.95</v>
      </c>
      <c r="D15" s="31">
        <v>2.4</v>
      </c>
    </row>
    <row r="16" spans="1:4">
      <c r="A16" s="31" t="s">
        <v>191</v>
      </c>
      <c r="B16" s="31">
        <v>2.41</v>
      </c>
      <c r="C16" s="31">
        <v>3.06</v>
      </c>
      <c r="D16" s="31">
        <v>2.4900000000000002</v>
      </c>
    </row>
    <row r="17" spans="1:4">
      <c r="A17" s="31" t="s">
        <v>192</v>
      </c>
      <c r="B17" s="31">
        <v>2.48</v>
      </c>
      <c r="C17" s="31">
        <v>3.16</v>
      </c>
      <c r="D17" s="31">
        <v>2.56</v>
      </c>
    </row>
    <row r="18" spans="1:4">
      <c r="A18" s="31" t="s">
        <v>193</v>
      </c>
      <c r="B18" s="31">
        <v>2.5499999999999998</v>
      </c>
      <c r="C18" s="31">
        <v>3.24</v>
      </c>
      <c r="D18" s="31">
        <v>2.63</v>
      </c>
    </row>
    <row r="19" spans="1:4">
      <c r="A19" s="31" t="s">
        <v>194</v>
      </c>
      <c r="B19" s="31">
        <v>2.62</v>
      </c>
      <c r="C19" s="31">
        <v>3.32</v>
      </c>
      <c r="D19" s="31">
        <v>2.69</v>
      </c>
    </row>
    <row r="20" spans="1:4">
      <c r="A20" s="31" t="s">
        <v>195</v>
      </c>
      <c r="B20" s="31">
        <v>2.67</v>
      </c>
      <c r="C20" s="31">
        <v>3.39</v>
      </c>
      <c r="D20" s="31">
        <v>2.75</v>
      </c>
    </row>
    <row r="21" spans="1:4">
      <c r="A21" s="31" t="s">
        <v>196</v>
      </c>
      <c r="B21" s="31">
        <v>2.72</v>
      </c>
      <c r="C21" s="31">
        <v>3.45</v>
      </c>
      <c r="D21" s="31">
        <v>2.79</v>
      </c>
    </row>
    <row r="22" spans="1:4">
      <c r="A22" s="31" t="s">
        <v>197</v>
      </c>
      <c r="B22" s="31">
        <v>2.76</v>
      </c>
      <c r="C22" s="31">
        <v>3.51</v>
      </c>
      <c r="D22" s="31">
        <v>2.84</v>
      </c>
    </row>
    <row r="23" spans="1:4">
      <c r="A23" s="31" t="s">
        <v>198</v>
      </c>
      <c r="B23" s="31">
        <v>2.79</v>
      </c>
      <c r="C23" s="31">
        <v>3.55</v>
      </c>
      <c r="D23" s="31">
        <v>2.87</v>
      </c>
    </row>
    <row r="24" spans="1:4">
      <c r="A24" s="31" t="s">
        <v>199</v>
      </c>
      <c r="B24" s="31">
        <v>2.82</v>
      </c>
      <c r="C24" s="31">
        <v>3.59</v>
      </c>
      <c r="D24" s="31">
        <v>2.91</v>
      </c>
    </row>
    <row r="25" spans="1:4">
      <c r="A25" s="31" t="s">
        <v>200</v>
      </c>
      <c r="B25" s="31">
        <v>2.85</v>
      </c>
      <c r="C25" s="31">
        <v>3.63</v>
      </c>
      <c r="D25" s="31">
        <v>2.93</v>
      </c>
    </row>
    <row r="26" spans="1:4">
      <c r="A26" s="31" t="s">
        <v>201</v>
      </c>
      <c r="B26" s="31">
        <v>2.87</v>
      </c>
      <c r="C26" s="31">
        <v>3.66</v>
      </c>
      <c r="D26" s="31">
        <v>2.95</v>
      </c>
    </row>
    <row r="27" spans="1:4">
      <c r="A27" s="31" t="s">
        <v>202</v>
      </c>
      <c r="B27" s="31">
        <v>2.88</v>
      </c>
      <c r="C27" s="31">
        <v>3.68</v>
      </c>
      <c r="D27" s="31">
        <v>2.97</v>
      </c>
    </row>
    <row r="28" spans="1:4">
      <c r="A28" s="31" t="s">
        <v>203</v>
      </c>
      <c r="B28" s="31">
        <v>2.9</v>
      </c>
      <c r="C28" s="31">
        <v>3.7</v>
      </c>
      <c r="D28" s="31">
        <v>2.98</v>
      </c>
    </row>
    <row r="29" spans="1:4">
      <c r="A29" s="31" t="s">
        <v>204</v>
      </c>
      <c r="B29" s="31">
        <v>2.91</v>
      </c>
      <c r="C29" s="31">
        <v>3.71</v>
      </c>
      <c r="D29" s="31">
        <v>2.99</v>
      </c>
    </row>
    <row r="30" spans="1:4">
      <c r="A30" s="31" t="s">
        <v>205</v>
      </c>
      <c r="B30" s="31">
        <v>2.91</v>
      </c>
      <c r="C30" s="31">
        <v>3.72</v>
      </c>
      <c r="D30" s="31">
        <v>3</v>
      </c>
    </row>
    <row r="31" spans="1:4">
      <c r="A31" s="31" t="s">
        <v>206</v>
      </c>
      <c r="B31" s="31">
        <v>2.92</v>
      </c>
      <c r="C31" s="31">
        <v>3.73</v>
      </c>
      <c r="D31" s="31">
        <v>3</v>
      </c>
    </row>
    <row r="32" spans="1:4">
      <c r="A32" s="31" t="s">
        <v>207</v>
      </c>
      <c r="B32" s="31">
        <v>2.92</v>
      </c>
      <c r="C32" s="31">
        <v>3.74</v>
      </c>
      <c r="D32" s="31">
        <v>3</v>
      </c>
    </row>
    <row r="33" spans="1:4">
      <c r="A33" s="31" t="s">
        <v>208</v>
      </c>
      <c r="B33" s="31">
        <v>2.92</v>
      </c>
      <c r="C33" s="31">
        <v>3.74</v>
      </c>
      <c r="D33" s="31">
        <v>3</v>
      </c>
    </row>
    <row r="34" spans="1:4">
      <c r="A34" s="31" t="s">
        <v>209</v>
      </c>
      <c r="B34" s="31">
        <v>2.92</v>
      </c>
      <c r="C34" s="31">
        <v>3.74</v>
      </c>
      <c r="D34" s="31">
        <v>3</v>
      </c>
    </row>
    <row r="35" spans="1:4">
      <c r="A35" s="31" t="s">
        <v>210</v>
      </c>
      <c r="B35" s="31">
        <v>2.91</v>
      </c>
      <c r="C35" s="31">
        <v>3.74</v>
      </c>
      <c r="D35" s="31">
        <v>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9E1BB-C0DB-E346-9391-55A6D33F1D3E}">
  <dimension ref="A1:R125"/>
  <sheetViews>
    <sheetView topLeftCell="A61" workbookViewId="0">
      <selection activeCell="O61" sqref="O61:O87"/>
    </sheetView>
  </sheetViews>
  <sheetFormatPr baseColWidth="10" defaultRowHeight="16"/>
  <cols>
    <col min="14" max="18" width="10.83203125" style="35"/>
  </cols>
  <sheetData>
    <row r="1" spans="1:18">
      <c r="A1" t="s">
        <v>266</v>
      </c>
      <c r="C1" s="1" t="s">
        <v>267</v>
      </c>
    </row>
    <row r="2" spans="1:18" ht="17">
      <c r="A2" s="38" t="s">
        <v>4</v>
      </c>
      <c r="B2" s="38" t="s">
        <v>227</v>
      </c>
      <c r="C2" s="38" t="s">
        <v>228</v>
      </c>
      <c r="D2" s="38" t="s">
        <v>229</v>
      </c>
      <c r="E2" s="38" t="s">
        <v>230</v>
      </c>
      <c r="H2" s="38" t="s">
        <v>4</v>
      </c>
      <c r="I2" s="38" t="s">
        <v>227</v>
      </c>
      <c r="J2" s="38" t="s">
        <v>228</v>
      </c>
      <c r="K2" s="38" t="s">
        <v>229</v>
      </c>
      <c r="L2" s="38" t="s">
        <v>230</v>
      </c>
      <c r="N2" s="16" t="s">
        <v>220</v>
      </c>
      <c r="O2" s="16" t="s">
        <v>221</v>
      </c>
      <c r="P2" s="16" t="s">
        <v>222</v>
      </c>
      <c r="Q2" s="16" t="s">
        <v>223</v>
      </c>
      <c r="R2" s="16" t="s">
        <v>224</v>
      </c>
    </row>
    <row r="3" spans="1:18" ht="17">
      <c r="A3" s="40">
        <v>43875</v>
      </c>
      <c r="B3" s="41">
        <v>10361.69</v>
      </c>
      <c r="C3" s="41">
        <v>10234.6104</v>
      </c>
      <c r="D3" s="41">
        <v>10383.940399999999</v>
      </c>
      <c r="E3" s="41">
        <v>10109.968999999999</v>
      </c>
      <c r="H3" s="40">
        <v>43875</v>
      </c>
      <c r="I3" s="42">
        <v>285.54149999999998</v>
      </c>
      <c r="J3" s="42">
        <v>268.60210000000001</v>
      </c>
      <c r="K3" s="42">
        <v>286.16719999999998</v>
      </c>
      <c r="L3" s="42">
        <v>261.03399999999999</v>
      </c>
      <c r="N3" s="36">
        <v>43875</v>
      </c>
      <c r="O3" s="39">
        <v>1583.8</v>
      </c>
      <c r="P3" s="39">
        <v>1576.2</v>
      </c>
      <c r="Q3" s="39">
        <v>1585.05</v>
      </c>
      <c r="R3" s="39">
        <v>1573.2</v>
      </c>
    </row>
    <row r="4" spans="1:18" ht="17">
      <c r="A4" s="40">
        <v>43878</v>
      </c>
      <c r="B4" s="41">
        <v>9707.5400000000009</v>
      </c>
      <c r="C4" s="41">
        <v>9929.8096000000005</v>
      </c>
      <c r="D4" s="41">
        <v>9963.3603999999996</v>
      </c>
      <c r="E4" s="41">
        <v>9485.3603999999996</v>
      </c>
      <c r="H4" s="40">
        <v>43878</v>
      </c>
      <c r="I4" s="42">
        <v>267.48</v>
      </c>
      <c r="J4" s="42">
        <v>259.91030000000001</v>
      </c>
      <c r="K4" s="42">
        <v>268.18189999999998</v>
      </c>
      <c r="L4" s="42">
        <v>242.92679999999999</v>
      </c>
      <c r="N4" s="36">
        <v>43878</v>
      </c>
      <c r="O4" s="39">
        <v>1581.05</v>
      </c>
      <c r="P4" s="39">
        <v>1581.4</v>
      </c>
      <c r="Q4" s="39">
        <v>1583.8</v>
      </c>
      <c r="R4" s="39">
        <v>1578.95</v>
      </c>
    </row>
    <row r="5" spans="1:18" ht="17">
      <c r="A5" s="40">
        <v>43879</v>
      </c>
      <c r="B5" s="41">
        <v>10181.9</v>
      </c>
      <c r="C5" s="41">
        <v>9720.6396999999997</v>
      </c>
      <c r="D5" s="41">
        <v>10252.4102</v>
      </c>
      <c r="E5" s="41">
        <v>9640.9501999999993</v>
      </c>
      <c r="H5" s="40">
        <v>43879</v>
      </c>
      <c r="I5" s="42">
        <v>282.34109999999998</v>
      </c>
      <c r="J5" s="42">
        <v>267.80239999999998</v>
      </c>
      <c r="K5" s="42">
        <v>285.53640000000001</v>
      </c>
      <c r="L5" s="42">
        <v>260.2269</v>
      </c>
      <c r="N5" s="36">
        <v>43879</v>
      </c>
      <c r="O5" s="39">
        <v>1601.6</v>
      </c>
      <c r="P5" s="39">
        <v>1583.9</v>
      </c>
      <c r="Q5" s="39">
        <v>1605.1</v>
      </c>
      <c r="R5" s="39">
        <v>1583.7</v>
      </c>
    </row>
    <row r="6" spans="1:18" ht="17">
      <c r="A6" s="40">
        <v>43880</v>
      </c>
      <c r="B6" s="41">
        <v>9613.6299999999992</v>
      </c>
      <c r="C6" s="41">
        <v>10188.799800000001</v>
      </c>
      <c r="D6" s="41">
        <v>10287.4805</v>
      </c>
      <c r="E6" s="41">
        <v>9442.4297000000006</v>
      </c>
      <c r="H6" s="40">
        <v>43880</v>
      </c>
      <c r="I6" s="42">
        <v>259.07229999999998</v>
      </c>
      <c r="J6" s="42">
        <v>282.39690000000002</v>
      </c>
      <c r="K6" s="42">
        <v>284.9332</v>
      </c>
      <c r="L6" s="42">
        <v>254.02189999999999</v>
      </c>
      <c r="N6" s="36">
        <v>43880</v>
      </c>
      <c r="O6" s="39">
        <v>1611.35</v>
      </c>
      <c r="P6" s="39">
        <v>1601.2</v>
      </c>
      <c r="Q6" s="39">
        <v>1612.9</v>
      </c>
      <c r="R6" s="39">
        <v>1599.6</v>
      </c>
    </row>
    <row r="7" spans="1:18" ht="17">
      <c r="A7" s="40">
        <v>43881</v>
      </c>
      <c r="B7" s="41">
        <v>9617.08</v>
      </c>
      <c r="C7" s="41">
        <v>9598.6201000000001</v>
      </c>
      <c r="D7" s="41">
        <v>9686.1298999999999</v>
      </c>
      <c r="E7" s="41">
        <v>9464.0097999999998</v>
      </c>
      <c r="H7" s="40">
        <v>43881</v>
      </c>
      <c r="I7" s="42">
        <v>257.50259999999997</v>
      </c>
      <c r="J7" s="42">
        <v>258.74470000000002</v>
      </c>
      <c r="K7" s="42">
        <v>263.81060000000002</v>
      </c>
      <c r="L7" s="42">
        <v>247.3612</v>
      </c>
      <c r="N7" s="36">
        <v>43881</v>
      </c>
      <c r="O7" s="39">
        <v>1619.75</v>
      </c>
      <c r="P7" s="39">
        <v>1611.83</v>
      </c>
      <c r="Q7" s="39">
        <v>1623.45</v>
      </c>
      <c r="R7" s="39">
        <v>1604.1</v>
      </c>
    </row>
    <row r="8" spans="1:18" ht="17">
      <c r="A8" s="40">
        <v>43882</v>
      </c>
      <c r="B8" s="41">
        <v>9703.3799999999992</v>
      </c>
      <c r="C8" s="41">
        <v>9616.6504000000004</v>
      </c>
      <c r="D8" s="41">
        <v>9773.6201000000001</v>
      </c>
      <c r="E8" s="41">
        <v>9592.2998000000007</v>
      </c>
      <c r="H8" s="40">
        <v>43882</v>
      </c>
      <c r="I8" s="42">
        <v>265.45499999999998</v>
      </c>
      <c r="J8" s="42">
        <v>257.4468</v>
      </c>
      <c r="K8" s="42">
        <v>268.04840000000002</v>
      </c>
      <c r="L8" s="42">
        <v>254.82140000000001</v>
      </c>
      <c r="N8" s="36">
        <v>43882</v>
      </c>
      <c r="O8" s="39">
        <v>1643.45</v>
      </c>
      <c r="P8" s="39">
        <v>1619.9</v>
      </c>
      <c r="Q8" s="39">
        <v>1649.1</v>
      </c>
      <c r="R8" s="39">
        <v>1619.1</v>
      </c>
    </row>
    <row r="9" spans="1:18" ht="17">
      <c r="A9" s="40">
        <v>43884</v>
      </c>
      <c r="B9" s="41">
        <v>9990.74</v>
      </c>
      <c r="C9" s="41">
        <v>9678.5596000000005</v>
      </c>
      <c r="D9" s="41">
        <v>9996.4804999999997</v>
      </c>
      <c r="E9" s="41">
        <v>9670.7402000000002</v>
      </c>
      <c r="H9" s="40">
        <v>43884</v>
      </c>
      <c r="I9" s="42">
        <v>275.49759999999998</v>
      </c>
      <c r="J9" s="42">
        <v>261.82229999999998</v>
      </c>
      <c r="K9" s="42">
        <v>275.61070000000001</v>
      </c>
      <c r="L9" s="42">
        <v>261.60840000000002</v>
      </c>
      <c r="N9" s="36">
        <v>43884</v>
      </c>
      <c r="O9" s="39">
        <v>1643.45</v>
      </c>
      <c r="P9" s="39">
        <v>1643.45</v>
      </c>
      <c r="Q9" s="39">
        <v>1643.45</v>
      </c>
      <c r="R9" s="39">
        <v>1643.45</v>
      </c>
    </row>
    <row r="10" spans="1:18" ht="17">
      <c r="A10" s="40">
        <v>43885</v>
      </c>
      <c r="B10" s="41">
        <v>9670.61</v>
      </c>
      <c r="C10" s="41">
        <v>9977.8896999999997</v>
      </c>
      <c r="D10" s="41">
        <v>10021.679700000001</v>
      </c>
      <c r="E10" s="41">
        <v>9500.0498000000007</v>
      </c>
      <c r="H10" s="40">
        <v>43885</v>
      </c>
      <c r="I10" s="42">
        <v>265.93729999999999</v>
      </c>
      <c r="J10" s="42">
        <v>275.27170000000001</v>
      </c>
      <c r="K10" s="42">
        <v>277.38330000000002</v>
      </c>
      <c r="L10" s="42">
        <v>257.36309999999997</v>
      </c>
      <c r="N10" s="36">
        <v>43885</v>
      </c>
      <c r="O10" s="39">
        <v>1659.35</v>
      </c>
      <c r="P10" s="39">
        <v>1664.4</v>
      </c>
      <c r="Q10" s="39">
        <v>1688.7</v>
      </c>
      <c r="R10" s="39">
        <v>1651.35</v>
      </c>
    </row>
    <row r="11" spans="1:18" ht="17">
      <c r="A11" s="40">
        <v>43886</v>
      </c>
      <c r="B11" s="41">
        <v>9324.74</v>
      </c>
      <c r="C11" s="41">
        <v>9668.8896999999997</v>
      </c>
      <c r="D11" s="41">
        <v>9675.3603999999996</v>
      </c>
      <c r="E11" s="41">
        <v>9273.9696999999996</v>
      </c>
      <c r="H11" s="40">
        <v>43886</v>
      </c>
      <c r="I11" s="42">
        <v>246.91120000000001</v>
      </c>
      <c r="J11" s="42">
        <v>265.78699999999998</v>
      </c>
      <c r="K11" s="42">
        <v>266.08969999999999</v>
      </c>
      <c r="L11" s="42">
        <v>246.01990000000001</v>
      </c>
      <c r="N11" s="36">
        <v>43886</v>
      </c>
      <c r="O11" s="39">
        <v>1634.95</v>
      </c>
      <c r="P11" s="39">
        <v>1658.3</v>
      </c>
      <c r="Q11" s="39">
        <v>1658.55</v>
      </c>
      <c r="R11" s="39">
        <v>1629.1</v>
      </c>
    </row>
    <row r="12" spans="1:18" ht="17">
      <c r="A12" s="40">
        <v>43887</v>
      </c>
      <c r="B12" s="41">
        <v>8796.4699999999993</v>
      </c>
      <c r="C12" s="41">
        <v>9334.1396999999997</v>
      </c>
      <c r="D12" s="41">
        <v>9375.75</v>
      </c>
      <c r="E12" s="41">
        <v>8664.2402000000002</v>
      </c>
      <c r="H12" s="40">
        <v>43887</v>
      </c>
      <c r="I12" s="42">
        <v>224.29939999999999</v>
      </c>
      <c r="J12" s="42">
        <v>246.7594</v>
      </c>
      <c r="K12" s="42">
        <v>249.91990000000001</v>
      </c>
      <c r="L12" s="42">
        <v>217.45070000000001</v>
      </c>
      <c r="N12" s="36">
        <v>43887</v>
      </c>
      <c r="O12" s="39">
        <v>1640.9</v>
      </c>
      <c r="P12" s="39">
        <v>1638.6</v>
      </c>
      <c r="Q12" s="39">
        <v>1654.9</v>
      </c>
      <c r="R12" s="39">
        <v>1626.15</v>
      </c>
    </row>
    <row r="13" spans="1:18" ht="17">
      <c r="A13" s="40">
        <v>43888</v>
      </c>
      <c r="B13" s="41">
        <v>8814.2800000000007</v>
      </c>
      <c r="C13" s="41">
        <v>8783.8397999999997</v>
      </c>
      <c r="D13" s="41">
        <v>8978.5400000000009</v>
      </c>
      <c r="E13" s="41">
        <v>8541.4403999999995</v>
      </c>
      <c r="H13" s="40">
        <v>43888</v>
      </c>
      <c r="I13" s="42">
        <v>226.9572</v>
      </c>
      <c r="J13" s="42">
        <v>222.99590000000001</v>
      </c>
      <c r="K13" s="42">
        <v>238.15219999999999</v>
      </c>
      <c r="L13" s="42">
        <v>210.3192</v>
      </c>
      <c r="N13" s="36">
        <v>43888</v>
      </c>
      <c r="O13" s="39">
        <v>1645.3</v>
      </c>
      <c r="P13" s="39">
        <v>1641.45</v>
      </c>
      <c r="Q13" s="39">
        <v>1660.35</v>
      </c>
      <c r="R13" s="39">
        <v>1635.75</v>
      </c>
    </row>
    <row r="14" spans="1:18" ht="17">
      <c r="A14" s="40">
        <v>43889</v>
      </c>
      <c r="B14" s="41">
        <v>8711.57</v>
      </c>
      <c r="C14" s="41">
        <v>8806.7196999999996</v>
      </c>
      <c r="D14" s="41">
        <v>8904.75</v>
      </c>
      <c r="E14" s="41">
        <v>8461.7304999999997</v>
      </c>
      <c r="H14" s="40">
        <v>43889</v>
      </c>
      <c r="I14" s="42">
        <v>226.8973</v>
      </c>
      <c r="J14" s="42">
        <v>227.67240000000001</v>
      </c>
      <c r="K14" s="42">
        <v>234.2937</v>
      </c>
      <c r="L14" s="42">
        <v>214.61529999999999</v>
      </c>
      <c r="N14" s="36">
        <v>43889</v>
      </c>
      <c r="O14" s="39">
        <v>1585.85</v>
      </c>
      <c r="P14" s="39">
        <v>1641.85</v>
      </c>
      <c r="Q14" s="39">
        <v>1649.35</v>
      </c>
      <c r="R14" s="39">
        <v>1565.35</v>
      </c>
    </row>
    <row r="15" spans="1:18" ht="17">
      <c r="A15" s="40">
        <v>43892</v>
      </c>
      <c r="B15" s="41">
        <v>8920.01</v>
      </c>
      <c r="C15" s="41">
        <v>8517.4902000000002</v>
      </c>
      <c r="D15" s="41">
        <v>8980.5400000000009</v>
      </c>
      <c r="E15" s="41">
        <v>8512.4902000000002</v>
      </c>
      <c r="H15" s="40">
        <v>43892</v>
      </c>
      <c r="I15" s="42">
        <v>231.7038</v>
      </c>
      <c r="J15" s="42">
        <v>217.1437</v>
      </c>
      <c r="K15" s="42">
        <v>234.34469999999999</v>
      </c>
      <c r="L15" s="42">
        <v>216.27500000000001</v>
      </c>
      <c r="N15" s="36">
        <v>43892</v>
      </c>
      <c r="O15" s="39">
        <v>1589.8</v>
      </c>
      <c r="P15" s="39">
        <v>1583.3</v>
      </c>
      <c r="Q15" s="39">
        <v>1610.8</v>
      </c>
      <c r="R15" s="39">
        <v>1575.75</v>
      </c>
    </row>
    <row r="16" spans="1:18" ht="17">
      <c r="A16" s="40">
        <v>43893</v>
      </c>
      <c r="B16" s="41">
        <v>8767.31</v>
      </c>
      <c r="C16" s="41">
        <v>8920.8495999999996</v>
      </c>
      <c r="D16" s="41">
        <v>8929.2196999999996</v>
      </c>
      <c r="E16" s="41">
        <v>8687.7196999999996</v>
      </c>
      <c r="H16" s="40">
        <v>43893</v>
      </c>
      <c r="I16" s="42">
        <v>223.8417</v>
      </c>
      <c r="J16" s="42">
        <v>231.97229999999999</v>
      </c>
      <c r="K16" s="42">
        <v>232.53870000000001</v>
      </c>
      <c r="L16" s="42">
        <v>220.48439999999999</v>
      </c>
      <c r="N16" s="36">
        <v>43893</v>
      </c>
      <c r="O16" s="39">
        <v>1640.95</v>
      </c>
      <c r="P16" s="39">
        <v>1590.9</v>
      </c>
      <c r="Q16" s="39">
        <v>1648.95</v>
      </c>
      <c r="R16" s="39">
        <v>1589.85</v>
      </c>
    </row>
    <row r="17" spans="1:18" ht="17">
      <c r="A17" s="40">
        <v>43894</v>
      </c>
      <c r="B17" s="41">
        <v>8769</v>
      </c>
      <c r="C17" s="41">
        <v>8777.7695000000003</v>
      </c>
      <c r="D17" s="41">
        <v>8855.2998000000007</v>
      </c>
      <c r="E17" s="41">
        <v>8700.5097999999998</v>
      </c>
      <c r="H17" s="40">
        <v>43894</v>
      </c>
      <c r="I17" s="42">
        <v>224.1953</v>
      </c>
      <c r="J17" s="42">
        <v>223.97739999999999</v>
      </c>
      <c r="K17" s="42">
        <v>228.66929999999999</v>
      </c>
      <c r="L17" s="42">
        <v>220.90039999999999</v>
      </c>
      <c r="N17" s="36">
        <v>43894</v>
      </c>
      <c r="O17" s="39">
        <v>1636.85</v>
      </c>
      <c r="P17" s="39">
        <v>1642.55</v>
      </c>
      <c r="Q17" s="39">
        <v>1649.75</v>
      </c>
      <c r="R17" s="39">
        <v>1632.55</v>
      </c>
    </row>
    <row r="18" spans="1:18" ht="17">
      <c r="A18" s="40">
        <v>43895</v>
      </c>
      <c r="B18" s="41">
        <v>9076.5499999999993</v>
      </c>
      <c r="C18" s="41">
        <v>8785.7900000000009</v>
      </c>
      <c r="D18" s="41">
        <v>9171.2695000000003</v>
      </c>
      <c r="E18" s="41">
        <v>8773.1103999999996</v>
      </c>
      <c r="H18" s="40">
        <v>43895</v>
      </c>
      <c r="I18" s="42">
        <v>228.58330000000001</v>
      </c>
      <c r="J18" s="42">
        <v>224.96780000000001</v>
      </c>
      <c r="K18" s="42">
        <v>234.25460000000001</v>
      </c>
      <c r="L18" s="42">
        <v>224.1977</v>
      </c>
      <c r="N18" s="36">
        <v>43895</v>
      </c>
      <c r="O18" s="39">
        <v>1672.28</v>
      </c>
      <c r="P18" s="39">
        <v>1637.4</v>
      </c>
      <c r="Q18" s="39">
        <v>1674.2</v>
      </c>
      <c r="R18" s="39">
        <v>1635.6</v>
      </c>
    </row>
    <row r="19" spans="1:18" ht="17">
      <c r="A19" s="40">
        <v>43896</v>
      </c>
      <c r="B19" s="41">
        <v>9154.7999999999993</v>
      </c>
      <c r="C19" s="41">
        <v>9071.0498000000007</v>
      </c>
      <c r="D19" s="41">
        <v>9179.7402000000002</v>
      </c>
      <c r="E19" s="41">
        <v>9015.7001999999993</v>
      </c>
      <c r="H19" s="40">
        <v>43896</v>
      </c>
      <c r="I19" s="42">
        <v>244.62880000000001</v>
      </c>
      <c r="J19" s="42">
        <v>228.30240000000001</v>
      </c>
      <c r="K19" s="42">
        <v>244.91380000000001</v>
      </c>
      <c r="L19" s="42">
        <v>227.84399999999999</v>
      </c>
      <c r="N19" s="36">
        <v>43896</v>
      </c>
      <c r="O19" s="39">
        <v>1673.75</v>
      </c>
      <c r="P19" s="39">
        <v>1672.38</v>
      </c>
      <c r="Q19" s="39">
        <v>1691.5</v>
      </c>
      <c r="R19" s="39">
        <v>1647.95</v>
      </c>
    </row>
    <row r="20" spans="1:18" ht="17">
      <c r="A20" s="40">
        <v>43898</v>
      </c>
      <c r="B20" s="41">
        <v>8051.15</v>
      </c>
      <c r="C20" s="41">
        <v>8890.3397999999997</v>
      </c>
      <c r="D20" s="41">
        <v>8910.0400000000009</v>
      </c>
      <c r="E20" s="41">
        <v>8040.7201999999997</v>
      </c>
      <c r="H20" s="40">
        <v>43898</v>
      </c>
      <c r="I20" s="42">
        <v>198.14599999999999</v>
      </c>
      <c r="J20" s="42">
        <v>235.74789999999999</v>
      </c>
      <c r="K20" s="42">
        <v>237.6891</v>
      </c>
      <c r="L20" s="42">
        <v>197.50040000000001</v>
      </c>
      <c r="N20" s="36">
        <v>43898</v>
      </c>
      <c r="O20" s="39">
        <v>1697.4</v>
      </c>
      <c r="P20" s="37"/>
      <c r="Q20" s="39">
        <v>1697.4</v>
      </c>
      <c r="R20" s="39">
        <v>1697.4</v>
      </c>
    </row>
    <row r="21" spans="1:18" ht="17">
      <c r="A21" s="40">
        <v>43899</v>
      </c>
      <c r="B21" s="41">
        <v>7947.43</v>
      </c>
      <c r="C21" s="41">
        <v>8122.3999000000003</v>
      </c>
      <c r="D21" s="41">
        <v>8174.1801999999998</v>
      </c>
      <c r="E21" s="41">
        <v>7663.75</v>
      </c>
      <c r="H21" s="40">
        <v>43899</v>
      </c>
      <c r="I21" s="42">
        <v>202.96549999999999</v>
      </c>
      <c r="J21" s="42">
        <v>203.74870000000001</v>
      </c>
      <c r="K21" s="42">
        <v>208.41480000000001</v>
      </c>
      <c r="L21" s="42">
        <v>190.70240000000001</v>
      </c>
      <c r="N21" s="36">
        <v>43899</v>
      </c>
      <c r="O21" s="39">
        <v>1673.6</v>
      </c>
      <c r="P21" s="39">
        <v>1692.8</v>
      </c>
      <c r="Q21" s="39">
        <v>1702.95</v>
      </c>
      <c r="R21" s="39">
        <v>1658.8</v>
      </c>
    </row>
    <row r="22" spans="1:18" ht="17">
      <c r="A22" s="40">
        <v>43900</v>
      </c>
      <c r="B22" s="41">
        <v>7899.41</v>
      </c>
      <c r="C22" s="41">
        <v>7959.02</v>
      </c>
      <c r="D22" s="41">
        <v>8166.2201999999997</v>
      </c>
      <c r="E22" s="41">
        <v>7783.2798000000003</v>
      </c>
      <c r="H22" s="40">
        <v>43900</v>
      </c>
      <c r="I22" s="42">
        <v>200.39709999999999</v>
      </c>
      <c r="J22" s="42">
        <v>203.7551</v>
      </c>
      <c r="K22" s="42">
        <v>206.17439999999999</v>
      </c>
      <c r="L22" s="42">
        <v>196.69730000000001</v>
      </c>
      <c r="N22" s="36">
        <v>43900</v>
      </c>
      <c r="O22" s="39">
        <v>1653.8</v>
      </c>
      <c r="P22" s="39">
        <v>1669.45</v>
      </c>
      <c r="Q22" s="39">
        <v>1671.1</v>
      </c>
      <c r="R22" s="39">
        <v>1643.3</v>
      </c>
    </row>
    <row r="23" spans="1:18" ht="17">
      <c r="A23" s="40">
        <v>43901</v>
      </c>
      <c r="B23" s="41">
        <v>7950.27</v>
      </c>
      <c r="C23" s="41">
        <v>7885.1698999999999</v>
      </c>
      <c r="D23" s="41">
        <v>7995.1801999999998</v>
      </c>
      <c r="E23" s="41">
        <v>7624.02</v>
      </c>
      <c r="H23" s="40">
        <v>43901</v>
      </c>
      <c r="I23" s="42">
        <v>194.69110000000001</v>
      </c>
      <c r="J23" s="42">
        <v>200.4616</v>
      </c>
      <c r="K23" s="42">
        <v>202.9761</v>
      </c>
      <c r="L23" s="42">
        <v>182.15090000000001</v>
      </c>
      <c r="N23" s="36">
        <v>43901</v>
      </c>
      <c r="O23" s="39">
        <v>1638.35</v>
      </c>
      <c r="P23" s="39">
        <v>1652.9</v>
      </c>
      <c r="Q23" s="39">
        <v>1670.85</v>
      </c>
      <c r="R23" s="39">
        <v>1633.85</v>
      </c>
    </row>
    <row r="24" spans="1:18" ht="17">
      <c r="A24" s="40">
        <v>43902</v>
      </c>
      <c r="B24" s="41">
        <v>4807.2299999999996</v>
      </c>
      <c r="C24" s="41">
        <v>7971</v>
      </c>
      <c r="D24" s="41">
        <v>7975.8701000000001</v>
      </c>
      <c r="E24" s="41">
        <v>4708.6899000000003</v>
      </c>
      <c r="H24" s="40">
        <v>43902</v>
      </c>
      <c r="I24" s="42">
        <v>107.20869999999999</v>
      </c>
      <c r="J24" s="42">
        <v>194.97370000000001</v>
      </c>
      <c r="K24" s="42">
        <v>195.48580000000001</v>
      </c>
      <c r="L24" s="42">
        <v>105.5562</v>
      </c>
      <c r="N24" s="36">
        <v>43902</v>
      </c>
      <c r="O24" s="39">
        <v>1574.8</v>
      </c>
      <c r="P24" s="39">
        <v>1639.75</v>
      </c>
      <c r="Q24" s="39">
        <v>1649.75</v>
      </c>
      <c r="R24" s="39">
        <v>1561.8</v>
      </c>
    </row>
    <row r="25" spans="1:18" ht="17">
      <c r="A25" s="40">
        <v>43903</v>
      </c>
      <c r="B25" s="41">
        <v>5595.03</v>
      </c>
      <c r="C25" s="41">
        <v>4989.8900999999996</v>
      </c>
      <c r="D25" s="41">
        <v>5951.79</v>
      </c>
      <c r="E25" s="41">
        <v>3956.5801000000001</v>
      </c>
      <c r="H25" s="40">
        <v>43903</v>
      </c>
      <c r="I25" s="42">
        <v>133.83539999999999</v>
      </c>
      <c r="J25" s="42">
        <v>112.61409999999999</v>
      </c>
      <c r="K25" s="42">
        <v>141.33949999999999</v>
      </c>
      <c r="L25" s="42">
        <v>90.316400000000002</v>
      </c>
      <c r="N25" s="36">
        <v>43903</v>
      </c>
      <c r="O25" s="39">
        <v>1529.3</v>
      </c>
      <c r="P25" s="39">
        <v>1576.8</v>
      </c>
      <c r="Q25" s="39">
        <v>1597.35</v>
      </c>
      <c r="R25" s="39">
        <v>1504.9</v>
      </c>
    </row>
    <row r="26" spans="1:18" ht="17">
      <c r="A26" s="40">
        <v>43906</v>
      </c>
      <c r="B26" s="41">
        <v>5036.84</v>
      </c>
      <c r="C26" s="41">
        <v>5315.5</v>
      </c>
      <c r="D26" s="41">
        <v>5376.3999000000003</v>
      </c>
      <c r="E26" s="41">
        <v>4513.4502000000002</v>
      </c>
      <c r="H26" s="40">
        <v>43906</v>
      </c>
      <c r="I26" s="42">
        <v>111.0264</v>
      </c>
      <c r="J26" s="42">
        <v>122.8312</v>
      </c>
      <c r="K26" s="42">
        <v>124.1</v>
      </c>
      <c r="L26" s="42">
        <v>101.7936</v>
      </c>
      <c r="N26" s="36">
        <v>43906</v>
      </c>
      <c r="O26" s="39">
        <v>1507.5</v>
      </c>
      <c r="P26" s="39">
        <v>1558.9</v>
      </c>
      <c r="Q26" s="39">
        <v>1560.75</v>
      </c>
      <c r="R26" s="39">
        <v>1451.75</v>
      </c>
    </row>
    <row r="27" spans="1:18" ht="17">
      <c r="A27" s="40">
        <v>43907</v>
      </c>
      <c r="B27" s="41">
        <v>5387.64</v>
      </c>
      <c r="C27" s="41">
        <v>5045.7002000000002</v>
      </c>
      <c r="D27" s="41">
        <v>5560.0801000000001</v>
      </c>
      <c r="E27" s="41">
        <v>4955.5600999999997</v>
      </c>
      <c r="H27" s="40">
        <v>43907</v>
      </c>
      <c r="I27" s="42">
        <v>116.2123</v>
      </c>
      <c r="J27" s="42">
        <v>111.53149999999999</v>
      </c>
      <c r="K27" s="42">
        <v>120.18210000000001</v>
      </c>
      <c r="L27" s="42">
        <v>109.7818</v>
      </c>
      <c r="N27" s="36">
        <v>43907</v>
      </c>
      <c r="O27" s="39">
        <v>1537.15</v>
      </c>
      <c r="P27" s="39">
        <v>1511.95</v>
      </c>
      <c r="Q27" s="39">
        <v>1552.55</v>
      </c>
      <c r="R27" s="39">
        <v>1466</v>
      </c>
    </row>
    <row r="28" spans="1:18" ht="17">
      <c r="A28" s="40">
        <v>43908</v>
      </c>
      <c r="B28" s="41">
        <v>5402.93</v>
      </c>
      <c r="C28" s="41">
        <v>5399.3701000000001</v>
      </c>
      <c r="D28" s="41">
        <v>5454.7997999999998</v>
      </c>
      <c r="E28" s="41">
        <v>5067.3599000000004</v>
      </c>
      <c r="H28" s="40">
        <v>43908</v>
      </c>
      <c r="I28" s="42">
        <v>118.19670000000001</v>
      </c>
      <c r="J28" s="42">
        <v>116.5895</v>
      </c>
      <c r="K28" s="42">
        <v>118.3523</v>
      </c>
      <c r="L28" s="42">
        <v>110.62269999999999</v>
      </c>
      <c r="N28" s="36">
        <v>43908</v>
      </c>
      <c r="O28" s="39">
        <v>1484.25</v>
      </c>
      <c r="P28" s="39">
        <v>1538.7</v>
      </c>
      <c r="Q28" s="39">
        <v>1543.45</v>
      </c>
      <c r="R28" s="39">
        <v>1473.3</v>
      </c>
    </row>
    <row r="29" spans="1:18" ht="17">
      <c r="A29" s="40">
        <v>43909</v>
      </c>
      <c r="B29" s="41">
        <v>6201.83</v>
      </c>
      <c r="C29" s="41">
        <v>5461.73</v>
      </c>
      <c r="D29" s="41">
        <v>6427.4198999999999</v>
      </c>
      <c r="E29" s="41">
        <v>5286.1201000000001</v>
      </c>
      <c r="H29" s="40">
        <v>43909</v>
      </c>
      <c r="I29" s="42">
        <v>136.96209999999999</v>
      </c>
      <c r="J29" s="42">
        <v>119.4397</v>
      </c>
      <c r="K29" s="42">
        <v>142.5763</v>
      </c>
      <c r="L29" s="42">
        <v>115.9285</v>
      </c>
      <c r="N29" s="36">
        <v>43909</v>
      </c>
      <c r="O29" s="39">
        <v>1467.4</v>
      </c>
      <c r="P29" s="39">
        <v>1485.25</v>
      </c>
      <c r="Q29" s="39">
        <v>1495.65</v>
      </c>
      <c r="R29" s="39">
        <v>1463</v>
      </c>
    </row>
    <row r="30" spans="1:18" ht="17">
      <c r="A30" s="40">
        <v>43910</v>
      </c>
      <c r="B30" s="41">
        <v>6251.49</v>
      </c>
      <c r="C30" s="41">
        <v>6242.25</v>
      </c>
      <c r="D30" s="41">
        <v>6927.48</v>
      </c>
      <c r="E30" s="41">
        <v>5782.9102000000003</v>
      </c>
      <c r="H30" s="40">
        <v>43910</v>
      </c>
      <c r="I30" s="42">
        <v>133.7792</v>
      </c>
      <c r="J30" s="42">
        <v>137.61879999999999</v>
      </c>
      <c r="K30" s="42">
        <v>152.58080000000001</v>
      </c>
      <c r="L30" s="42">
        <v>116.8819</v>
      </c>
      <c r="N30" s="36">
        <v>43910</v>
      </c>
      <c r="O30" s="39">
        <v>1498.6</v>
      </c>
      <c r="P30" s="39">
        <v>1468.2</v>
      </c>
      <c r="Q30" s="39">
        <v>1516.05</v>
      </c>
      <c r="R30" s="39">
        <v>1466.05</v>
      </c>
    </row>
    <row r="31" spans="1:18" ht="17">
      <c r="A31" s="40">
        <v>43912</v>
      </c>
      <c r="B31" s="41">
        <v>5840.3</v>
      </c>
      <c r="C31" s="41">
        <v>6189.9399000000003</v>
      </c>
      <c r="D31" s="41">
        <v>6429.7002000000002</v>
      </c>
      <c r="E31" s="41">
        <v>5777.21</v>
      </c>
      <c r="H31" s="40">
        <v>43912</v>
      </c>
      <c r="I31" s="42">
        <v>122.50060000000001</v>
      </c>
      <c r="J31" s="42">
        <v>132.14279999999999</v>
      </c>
      <c r="K31" s="42">
        <v>137.13659999999999</v>
      </c>
      <c r="L31" s="42">
        <v>121.50839999999999</v>
      </c>
      <c r="N31" s="36">
        <v>43912</v>
      </c>
      <c r="O31" s="39">
        <v>1490.85</v>
      </c>
      <c r="P31" s="39">
        <v>1504</v>
      </c>
      <c r="Q31" s="39">
        <v>1508.25</v>
      </c>
      <c r="R31" s="39">
        <v>1485.55</v>
      </c>
    </row>
    <row r="32" spans="1:18" ht="17">
      <c r="A32" s="40">
        <v>43913</v>
      </c>
      <c r="B32" s="41">
        <v>6485.36</v>
      </c>
      <c r="C32" s="41">
        <v>5806.23</v>
      </c>
      <c r="D32" s="41">
        <v>6570.1201000000001</v>
      </c>
      <c r="E32" s="41">
        <v>5742.6201000000001</v>
      </c>
      <c r="H32" s="40">
        <v>43913</v>
      </c>
      <c r="I32" s="42">
        <v>136.1207</v>
      </c>
      <c r="J32" s="42">
        <v>121.822</v>
      </c>
      <c r="K32" s="42">
        <v>137.4538</v>
      </c>
      <c r="L32" s="42">
        <v>120.9014</v>
      </c>
      <c r="N32" s="36">
        <v>43913</v>
      </c>
      <c r="O32" s="39">
        <v>1566.05</v>
      </c>
      <c r="P32" s="39">
        <v>1491</v>
      </c>
      <c r="Q32" s="39">
        <v>1566.3</v>
      </c>
      <c r="R32" s="39">
        <v>1485.3</v>
      </c>
    </row>
    <row r="33" spans="1:18" ht="17">
      <c r="A33" s="40">
        <v>43914</v>
      </c>
      <c r="B33" s="41">
        <v>6770.01</v>
      </c>
      <c r="C33" s="41">
        <v>6557.77</v>
      </c>
      <c r="D33" s="41">
        <v>6835.9902000000002</v>
      </c>
      <c r="E33" s="41">
        <v>6417.0698000000002</v>
      </c>
      <c r="H33" s="40">
        <v>43914</v>
      </c>
      <c r="I33" s="42">
        <v>138.8605</v>
      </c>
      <c r="J33" s="42">
        <v>136.53729999999999</v>
      </c>
      <c r="K33" s="42">
        <v>143.34219999999999</v>
      </c>
      <c r="L33" s="42">
        <v>133.07599999999999</v>
      </c>
      <c r="N33" s="36">
        <v>43914</v>
      </c>
      <c r="O33" s="39">
        <v>1630.65</v>
      </c>
      <c r="P33" s="39">
        <v>1563.5</v>
      </c>
      <c r="Q33" s="39">
        <v>1634.65</v>
      </c>
      <c r="R33" s="39">
        <v>1561</v>
      </c>
    </row>
    <row r="34" spans="1:18" ht="17">
      <c r="A34" s="40">
        <v>43915</v>
      </c>
      <c r="B34" s="41">
        <v>6714.9</v>
      </c>
      <c r="C34" s="41">
        <v>6721.3798999999999</v>
      </c>
      <c r="D34" s="41">
        <v>6976.6801999999998</v>
      </c>
      <c r="E34" s="41">
        <v>6506.7201999999997</v>
      </c>
      <c r="H34" s="40">
        <v>43915</v>
      </c>
      <c r="I34" s="42">
        <v>136.44229999999999</v>
      </c>
      <c r="J34" s="42">
        <v>138.10570000000001</v>
      </c>
      <c r="K34" s="42">
        <v>142.2269</v>
      </c>
      <c r="L34" s="42">
        <v>133.34710000000001</v>
      </c>
      <c r="N34" s="36">
        <v>43915</v>
      </c>
      <c r="O34" s="39">
        <v>1611.8</v>
      </c>
      <c r="P34" s="39">
        <v>1630.85</v>
      </c>
      <c r="Q34" s="39">
        <v>1637.5</v>
      </c>
      <c r="R34" s="39">
        <v>1600</v>
      </c>
    </row>
    <row r="35" spans="1:18" ht="17">
      <c r="A35" s="40">
        <v>43916</v>
      </c>
      <c r="B35" s="41">
        <v>6766.04</v>
      </c>
      <c r="C35" s="41">
        <v>6753.6801999999998</v>
      </c>
      <c r="D35" s="41">
        <v>6794.8798999999999</v>
      </c>
      <c r="E35" s="41">
        <v>6578.2997999999998</v>
      </c>
      <c r="H35" s="40">
        <v>43916</v>
      </c>
      <c r="I35" s="42">
        <v>138.94810000000001</v>
      </c>
      <c r="J35" s="42">
        <v>137.22999999999999</v>
      </c>
      <c r="K35" s="42">
        <v>139.697</v>
      </c>
      <c r="L35" s="42">
        <v>134.1046</v>
      </c>
      <c r="N35" s="36">
        <v>43916</v>
      </c>
      <c r="O35" s="39">
        <v>1631.8</v>
      </c>
      <c r="P35" s="39">
        <v>1612.95</v>
      </c>
      <c r="Q35" s="39">
        <v>1643.55</v>
      </c>
      <c r="R35" s="39">
        <v>1599.2</v>
      </c>
    </row>
    <row r="36" spans="1:18" ht="17">
      <c r="A36" s="40">
        <v>43917</v>
      </c>
      <c r="B36" s="41">
        <v>6688.35</v>
      </c>
      <c r="C36" s="41">
        <v>6781.2402000000002</v>
      </c>
      <c r="D36" s="41">
        <v>6867.73</v>
      </c>
      <c r="E36" s="41">
        <v>6578.2997999999998</v>
      </c>
      <c r="H36" s="40">
        <v>43917</v>
      </c>
      <c r="I36" s="42">
        <v>137.43260000000001</v>
      </c>
      <c r="J36" s="42">
        <v>139.45179999999999</v>
      </c>
      <c r="K36" s="42">
        <v>141.66370000000001</v>
      </c>
      <c r="L36" s="42">
        <v>134.1046</v>
      </c>
      <c r="N36" s="59">
        <v>43917</v>
      </c>
      <c r="O36" s="39">
        <v>1628.2</v>
      </c>
      <c r="P36" s="39">
        <v>1621.85</v>
      </c>
      <c r="Q36" s="39">
        <v>1631.95</v>
      </c>
      <c r="R36" s="39">
        <v>1618.85</v>
      </c>
    </row>
    <row r="37" spans="1:18" ht="17">
      <c r="A37" s="40">
        <v>43920</v>
      </c>
      <c r="B37" s="41">
        <v>6413.36</v>
      </c>
      <c r="C37" s="41">
        <v>5902.1298999999999</v>
      </c>
      <c r="D37" s="41">
        <v>6595.1099000000004</v>
      </c>
      <c r="E37" s="41">
        <v>5881.1201000000001</v>
      </c>
      <c r="H37" s="40">
        <v>43920</v>
      </c>
      <c r="I37" s="42">
        <v>132.46789999999999</v>
      </c>
      <c r="J37" s="42">
        <v>124.81950000000001</v>
      </c>
      <c r="K37" s="42">
        <v>135.0008</v>
      </c>
      <c r="L37" s="42">
        <v>124.3689</v>
      </c>
      <c r="N37" s="63">
        <v>43920</v>
      </c>
      <c r="O37" s="66">
        <v>1623.58</v>
      </c>
      <c r="P37" s="66">
        <v>1621.85</v>
      </c>
      <c r="Q37" s="66">
        <v>1631.95</v>
      </c>
      <c r="R37" s="66">
        <v>1611.4</v>
      </c>
    </row>
    <row r="38" spans="1:18" ht="17">
      <c r="A38" s="40">
        <v>43921</v>
      </c>
      <c r="B38" s="41">
        <v>6436.59</v>
      </c>
      <c r="C38" s="41">
        <v>6414.7002000000002</v>
      </c>
      <c r="D38" s="41">
        <v>6528.6899000000003</v>
      </c>
      <c r="E38" s="41">
        <v>6368.6099000000004</v>
      </c>
      <c r="H38" s="40">
        <v>43921</v>
      </c>
      <c r="I38" s="42">
        <v>133.4622</v>
      </c>
      <c r="J38" s="42">
        <v>132.31360000000001</v>
      </c>
      <c r="K38" s="42">
        <v>135.26580000000001</v>
      </c>
      <c r="L38" s="42">
        <v>130.7021</v>
      </c>
      <c r="N38" s="63">
        <v>43921</v>
      </c>
      <c r="O38" s="66">
        <v>1571</v>
      </c>
      <c r="P38" s="66">
        <v>1622.4</v>
      </c>
      <c r="Q38" s="66">
        <v>1622.5</v>
      </c>
      <c r="R38" s="66">
        <v>1570.25</v>
      </c>
    </row>
    <row r="39" spans="1:18" ht="17">
      <c r="A39" s="40">
        <v>43922</v>
      </c>
      <c r="B39" s="41">
        <v>6667.74</v>
      </c>
      <c r="C39" s="41">
        <v>6435.77</v>
      </c>
      <c r="D39" s="41">
        <v>6692.5</v>
      </c>
      <c r="E39" s="41">
        <v>6176.9701999999997</v>
      </c>
      <c r="H39" s="40">
        <v>43922</v>
      </c>
      <c r="I39" s="42">
        <v>132.18870000000001</v>
      </c>
      <c r="J39" s="42">
        <v>133.38239999999999</v>
      </c>
      <c r="K39" s="42">
        <v>134.57650000000001</v>
      </c>
      <c r="L39" s="42">
        <v>129.2321</v>
      </c>
      <c r="N39" s="63">
        <v>43922</v>
      </c>
      <c r="O39" s="66">
        <v>1595.05</v>
      </c>
      <c r="P39" s="66">
        <v>1573.3</v>
      </c>
      <c r="Q39" s="66">
        <v>1601.15</v>
      </c>
      <c r="R39" s="66">
        <v>1570.45</v>
      </c>
    </row>
    <row r="40" spans="1:18" ht="17">
      <c r="A40" s="40">
        <v>43923</v>
      </c>
      <c r="B40" s="41">
        <v>6810.31</v>
      </c>
      <c r="C40" s="41">
        <v>6707.9399000000003</v>
      </c>
      <c r="D40" s="41">
        <v>7190.6000999999997</v>
      </c>
      <c r="E40" s="41">
        <v>6586.9701999999997</v>
      </c>
      <c r="H40" s="40">
        <v>43923</v>
      </c>
      <c r="I40" s="42">
        <v>141.5992</v>
      </c>
      <c r="J40" s="42">
        <v>136.9735</v>
      </c>
      <c r="K40" s="42">
        <v>148.8657</v>
      </c>
      <c r="L40" s="42">
        <v>135.77860000000001</v>
      </c>
      <c r="N40" s="63">
        <v>43923</v>
      </c>
      <c r="O40" s="66">
        <v>1614.3</v>
      </c>
      <c r="P40" s="66">
        <v>1592.25</v>
      </c>
      <c r="Q40" s="66">
        <v>1619.55</v>
      </c>
      <c r="R40" s="66">
        <v>1581.05</v>
      </c>
    </row>
    <row r="41" spans="1:18" ht="17">
      <c r="A41" s="40">
        <v>43924</v>
      </c>
      <c r="B41" s="41">
        <v>6773.51</v>
      </c>
      <c r="C41" s="41">
        <v>6793.25</v>
      </c>
      <c r="D41" s="41">
        <v>7190.6000999999997</v>
      </c>
      <c r="E41" s="41">
        <v>6586.9701999999997</v>
      </c>
      <c r="H41" s="69">
        <v>43924</v>
      </c>
      <c r="I41" s="70">
        <v>141.21</v>
      </c>
      <c r="J41" s="70">
        <v>141.49</v>
      </c>
      <c r="K41" s="70">
        <v>146.82</v>
      </c>
      <c r="L41" s="70">
        <v>138.19</v>
      </c>
      <c r="N41" s="63">
        <v>43924</v>
      </c>
      <c r="O41" s="66">
        <v>1618.45</v>
      </c>
      <c r="P41" s="66">
        <v>1615.6</v>
      </c>
      <c r="Q41" s="66">
        <v>1625.1</v>
      </c>
      <c r="R41" s="66">
        <v>1607.15</v>
      </c>
    </row>
    <row r="42" spans="1:18" ht="17">
      <c r="A42" s="69">
        <v>43927</v>
      </c>
      <c r="B42" s="71">
        <v>6782.79</v>
      </c>
      <c r="C42" s="71">
        <v>7336.92</v>
      </c>
      <c r="D42" s="71">
        <v>7343.69</v>
      </c>
      <c r="E42" s="71">
        <v>6780.65</v>
      </c>
      <c r="H42" s="69">
        <v>43927</v>
      </c>
      <c r="I42" s="70">
        <v>143.08000000000001</v>
      </c>
      <c r="J42" s="70">
        <v>171.54</v>
      </c>
      <c r="K42" s="70">
        <v>171.54</v>
      </c>
      <c r="L42" s="70">
        <v>143.01</v>
      </c>
      <c r="N42" s="63">
        <v>43927</v>
      </c>
      <c r="O42" s="66">
        <v>1664.7</v>
      </c>
      <c r="P42" s="66">
        <v>1614.8</v>
      </c>
      <c r="Q42" s="66">
        <v>1668.85</v>
      </c>
      <c r="R42" s="66">
        <v>1609.45</v>
      </c>
    </row>
    <row r="43" spans="1:18" ht="17">
      <c r="A43" s="69">
        <v>43928</v>
      </c>
      <c r="B43" s="71">
        <v>7339.5</v>
      </c>
      <c r="C43" s="71">
        <v>7202.07</v>
      </c>
      <c r="D43" s="71">
        <v>7456.17</v>
      </c>
      <c r="E43" s="71">
        <v>7101.97</v>
      </c>
      <c r="H43" s="69">
        <v>43928</v>
      </c>
      <c r="I43" s="70">
        <v>171.68</v>
      </c>
      <c r="J43" s="70">
        <v>164.54</v>
      </c>
      <c r="K43" s="70">
        <v>176.16</v>
      </c>
      <c r="L43" s="70">
        <v>163.04</v>
      </c>
      <c r="N43" s="63">
        <v>43928</v>
      </c>
      <c r="O43" s="66">
        <v>1648.96</v>
      </c>
      <c r="P43" s="66">
        <v>1666.65</v>
      </c>
      <c r="Q43" s="66">
        <v>1673.4</v>
      </c>
      <c r="R43" s="66">
        <v>1643.6</v>
      </c>
    </row>
    <row r="44" spans="1:18" ht="17">
      <c r="A44" s="69">
        <v>43929</v>
      </c>
      <c r="B44" s="71">
        <v>7212.8</v>
      </c>
      <c r="C44" s="71">
        <v>7365.25</v>
      </c>
      <c r="D44" s="71">
        <v>7423.41</v>
      </c>
      <c r="E44" s="71">
        <v>7168.89</v>
      </c>
      <c r="H44" s="69">
        <v>43929</v>
      </c>
      <c r="I44" s="70">
        <v>164.78</v>
      </c>
      <c r="J44" s="70">
        <v>172.98</v>
      </c>
      <c r="K44" s="70">
        <v>174.4</v>
      </c>
      <c r="L44" s="70">
        <v>163.76</v>
      </c>
      <c r="N44" s="63">
        <v>43929</v>
      </c>
      <c r="O44" s="66">
        <v>1646</v>
      </c>
      <c r="P44" s="66">
        <v>1648.35</v>
      </c>
      <c r="Q44" s="66">
        <v>1656.65</v>
      </c>
      <c r="R44" s="66">
        <v>1643.15</v>
      </c>
    </row>
    <row r="45" spans="1:18" ht="17">
      <c r="A45" s="69">
        <v>43930</v>
      </c>
      <c r="B45" s="71">
        <v>7345.37</v>
      </c>
      <c r="C45" s="71">
        <v>7302.47</v>
      </c>
      <c r="D45" s="71">
        <v>7375.76</v>
      </c>
      <c r="E45" s="71">
        <v>7153.69</v>
      </c>
      <c r="H45" s="69">
        <v>43930</v>
      </c>
      <c r="I45" s="70">
        <v>172.76</v>
      </c>
      <c r="J45" s="70">
        <v>169.97</v>
      </c>
      <c r="K45" s="70">
        <v>173.34</v>
      </c>
      <c r="L45" s="70">
        <v>165.67</v>
      </c>
      <c r="N45" s="63">
        <v>43930</v>
      </c>
      <c r="O45" s="66">
        <v>1683.89</v>
      </c>
      <c r="P45" s="66">
        <v>1644.75</v>
      </c>
      <c r="Q45" s="66">
        <v>1690.3</v>
      </c>
      <c r="R45" s="66">
        <v>1644.3</v>
      </c>
    </row>
    <row r="46" spans="1:18" ht="17">
      <c r="A46" s="52">
        <v>43931</v>
      </c>
      <c r="B46">
        <v>7302.25</v>
      </c>
      <c r="C46">
        <v>6882.38</v>
      </c>
      <c r="D46">
        <v>7309.7797899999996</v>
      </c>
      <c r="E46">
        <v>6778.3798800000004</v>
      </c>
      <c r="H46" s="69">
        <v>43931</v>
      </c>
      <c r="I46" s="77">
        <v>169.83869999999999</v>
      </c>
      <c r="J46" s="77">
        <v>157.99680000000001</v>
      </c>
      <c r="K46" s="77">
        <v>170.12061</v>
      </c>
      <c r="L46" s="77">
        <v>152.95519999999999</v>
      </c>
      <c r="N46" s="63">
        <v>43931</v>
      </c>
      <c r="O46" s="66">
        <v>1696.9</v>
      </c>
      <c r="P46" s="66">
        <v>1697.5</v>
      </c>
      <c r="Q46" s="66">
        <v>1697.5</v>
      </c>
      <c r="R46" s="66">
        <v>1696.9</v>
      </c>
    </row>
    <row r="47" spans="1:18" ht="17">
      <c r="A47" s="52">
        <v>43934</v>
      </c>
      <c r="B47">
        <v>6888.4399400000002</v>
      </c>
      <c r="C47">
        <v>6867.27</v>
      </c>
      <c r="D47">
        <v>6928.3300799999997</v>
      </c>
      <c r="E47">
        <v>6640.8100599999998</v>
      </c>
      <c r="H47" s="69">
        <v>43934</v>
      </c>
      <c r="I47" s="77">
        <v>158.08359999999999</v>
      </c>
      <c r="J47" s="77">
        <v>156.69030000000001</v>
      </c>
      <c r="K47" s="77">
        <v>159.19640000000001</v>
      </c>
      <c r="L47" s="77">
        <v>150.42789999999999</v>
      </c>
      <c r="N47" s="63">
        <v>43934</v>
      </c>
      <c r="O47" s="66">
        <v>1714.3</v>
      </c>
      <c r="P47" s="66">
        <v>1691.25</v>
      </c>
      <c r="Q47" s="66">
        <v>1723.65</v>
      </c>
      <c r="R47" s="66">
        <v>1679.8</v>
      </c>
    </row>
    <row r="48" spans="1:18" ht="17">
      <c r="A48" s="52">
        <v>43935</v>
      </c>
      <c r="B48">
        <v>6881.1298800000004</v>
      </c>
      <c r="C48">
        <v>6885.41</v>
      </c>
      <c r="D48">
        <v>6989.8798800000004</v>
      </c>
      <c r="E48">
        <v>6797.1201199999996</v>
      </c>
      <c r="H48" s="69">
        <v>43935</v>
      </c>
      <c r="I48" s="77">
        <v>157.1335</v>
      </c>
      <c r="J48" s="77">
        <v>158.3083</v>
      </c>
      <c r="K48" s="77">
        <v>161.74831</v>
      </c>
      <c r="L48" s="77">
        <v>155.59979000000001</v>
      </c>
      <c r="N48" s="63">
        <v>43935</v>
      </c>
      <c r="O48" s="66">
        <v>1730.45</v>
      </c>
      <c r="P48" s="66">
        <v>1715.18</v>
      </c>
      <c r="Q48" s="66">
        <v>1746.7</v>
      </c>
      <c r="R48" s="66">
        <v>1709.1</v>
      </c>
    </row>
    <row r="49" spans="1:18" ht="17">
      <c r="A49" s="52">
        <v>43936</v>
      </c>
      <c r="B49">
        <v>6857.7597699999997</v>
      </c>
      <c r="C49">
        <v>6637.68</v>
      </c>
      <c r="D49">
        <v>6942.8901400000004</v>
      </c>
      <c r="E49">
        <v>6627.1098599999996</v>
      </c>
      <c r="H49" s="69">
        <v>43936</v>
      </c>
      <c r="I49" s="77">
        <v>157.49139</v>
      </c>
      <c r="J49" s="77">
        <v>153.12549999999999</v>
      </c>
      <c r="K49" s="77">
        <v>161.24529999999999</v>
      </c>
      <c r="L49" s="77">
        <v>152.46581</v>
      </c>
      <c r="N49" s="63">
        <v>43936</v>
      </c>
      <c r="O49" s="66">
        <v>1716.9</v>
      </c>
      <c r="P49" s="66">
        <v>1728.85</v>
      </c>
      <c r="Q49" s="66">
        <v>1731.1</v>
      </c>
      <c r="R49" s="66">
        <v>1708.1</v>
      </c>
    </row>
    <row r="50" spans="1:18" ht="17">
      <c r="A50" s="52">
        <v>43937</v>
      </c>
      <c r="B50">
        <v>6549.2997999999998</v>
      </c>
      <c r="C50">
        <v>7107.37</v>
      </c>
      <c r="D50">
        <v>7200.0097699999997</v>
      </c>
      <c r="E50">
        <v>6508.4702100000004</v>
      </c>
      <c r="H50" s="69">
        <v>43937</v>
      </c>
      <c r="I50" s="77">
        <v>150.56229999999999</v>
      </c>
      <c r="J50" s="77">
        <v>172.1225</v>
      </c>
      <c r="K50" s="77">
        <v>174.6378</v>
      </c>
      <c r="L50" s="77">
        <v>148.78480999999999</v>
      </c>
      <c r="N50" s="63">
        <v>43937</v>
      </c>
      <c r="O50" s="66">
        <v>1717.7</v>
      </c>
      <c r="P50" s="66">
        <v>1715.7</v>
      </c>
      <c r="Q50" s="66">
        <v>1738.1</v>
      </c>
      <c r="R50" s="66">
        <v>1708.2</v>
      </c>
    </row>
    <row r="51" spans="1:18">
      <c r="A51" s="52">
        <v>43938</v>
      </c>
      <c r="B51">
        <v>7126.0497999999998</v>
      </c>
      <c r="C51">
        <v>7050.47</v>
      </c>
      <c r="D51">
        <v>7149.1601600000004</v>
      </c>
      <c r="E51">
        <v>7015.3598599999996</v>
      </c>
      <c r="H51" s="52">
        <v>43938</v>
      </c>
      <c r="I51" s="77">
        <v>172.91980000000001</v>
      </c>
      <c r="J51" s="77">
        <v>170.97219999999999</v>
      </c>
      <c r="K51" s="77">
        <v>174.53390999999999</v>
      </c>
      <c r="L51" s="77">
        <v>168.84061</v>
      </c>
      <c r="N51" s="63">
        <v>43938</v>
      </c>
      <c r="O51" s="66">
        <v>1683.85</v>
      </c>
      <c r="P51" s="66">
        <v>1711.55</v>
      </c>
      <c r="Q51" s="66">
        <v>1717.45</v>
      </c>
      <c r="R51" s="66">
        <v>1680.02</v>
      </c>
    </row>
    <row r="52" spans="1:18">
      <c r="A52" s="52">
        <v>43939</v>
      </c>
      <c r="B52">
        <v>7058.3300799999997</v>
      </c>
      <c r="C52">
        <v>7260.04</v>
      </c>
      <c r="D52">
        <v>7296.0600599999998</v>
      </c>
      <c r="E52">
        <v>7035.9399400000002</v>
      </c>
      <c r="H52" s="52">
        <v>43939</v>
      </c>
      <c r="I52" s="77">
        <v>171.66919999999999</v>
      </c>
      <c r="J52" s="77">
        <v>187.7559</v>
      </c>
      <c r="K52" s="77">
        <v>189.7903</v>
      </c>
      <c r="L52" s="77">
        <v>170.79429999999999</v>
      </c>
      <c r="N52" s="63">
        <v>43941</v>
      </c>
      <c r="O52" s="66">
        <v>1694.13</v>
      </c>
      <c r="P52" s="66">
        <v>1683.05</v>
      </c>
      <c r="Q52" s="66">
        <v>1702.5</v>
      </c>
      <c r="R52" s="66">
        <v>1672.55</v>
      </c>
    </row>
    <row r="53" spans="1:18">
      <c r="A53" s="52">
        <v>43942</v>
      </c>
      <c r="B53">
        <v>6856.6899400000002</v>
      </c>
      <c r="C53">
        <v>6860.32</v>
      </c>
      <c r="D53">
        <v>6939.7299800000001</v>
      </c>
      <c r="E53">
        <v>6795.8398399999996</v>
      </c>
      <c r="H53" s="52">
        <v>43942</v>
      </c>
      <c r="I53" s="77">
        <v>170.8253</v>
      </c>
      <c r="J53" s="77">
        <v>170.95590000000001</v>
      </c>
      <c r="K53" s="77">
        <v>174.63579999999999</v>
      </c>
      <c r="L53" s="77">
        <v>168.64371</v>
      </c>
      <c r="N53" s="63">
        <v>43942</v>
      </c>
      <c r="O53" s="66">
        <v>1687.5</v>
      </c>
      <c r="P53" s="66">
        <v>1695.3</v>
      </c>
      <c r="Q53" s="66">
        <v>1697.3</v>
      </c>
      <c r="R53" s="66">
        <v>1662.19</v>
      </c>
    </row>
    <row r="54" spans="1:18">
      <c r="A54" s="52">
        <v>43943</v>
      </c>
      <c r="B54">
        <v>6859.2900399999999</v>
      </c>
      <c r="C54">
        <v>7131.9</v>
      </c>
      <c r="D54">
        <v>7164.4599600000001</v>
      </c>
      <c r="E54">
        <v>6839.4799800000001</v>
      </c>
      <c r="H54" s="52">
        <v>43943</v>
      </c>
      <c r="I54" s="77">
        <v>170.96170000000001</v>
      </c>
      <c r="J54" s="77">
        <v>182.75200000000001</v>
      </c>
      <c r="K54" s="77">
        <v>183.989</v>
      </c>
      <c r="L54" s="77">
        <v>170.1463</v>
      </c>
      <c r="N54" s="63">
        <v>43943</v>
      </c>
      <c r="O54" s="66">
        <v>1715.2</v>
      </c>
      <c r="P54" s="66">
        <v>1686</v>
      </c>
      <c r="Q54" s="66">
        <v>1719</v>
      </c>
      <c r="R54" s="66">
        <v>1680.95</v>
      </c>
    </row>
    <row r="55" spans="1:18">
      <c r="A55" s="52">
        <v>43944</v>
      </c>
      <c r="B55">
        <v>7142.3300799999997</v>
      </c>
      <c r="C55">
        <v>7469.01</v>
      </c>
      <c r="D55">
        <v>7682.5800799999997</v>
      </c>
      <c r="E55">
        <v>7047.8999000000003</v>
      </c>
      <c r="H55" s="52">
        <v>43944</v>
      </c>
      <c r="I55" s="77">
        <v>183.47549000000001</v>
      </c>
      <c r="J55" s="77">
        <v>185.1696</v>
      </c>
      <c r="K55" s="77">
        <v>192.92779999999999</v>
      </c>
      <c r="L55" s="77">
        <v>178.82651000000001</v>
      </c>
      <c r="N55" s="63">
        <v>43944</v>
      </c>
      <c r="O55" s="66">
        <v>1732.54</v>
      </c>
      <c r="P55" s="66">
        <v>1714.75</v>
      </c>
      <c r="Q55" s="66">
        <v>1738.6</v>
      </c>
      <c r="R55" s="66">
        <v>1707.43</v>
      </c>
    </row>
    <row r="56" spans="1:18">
      <c r="A56" s="52">
        <v>43945</v>
      </c>
      <c r="B56">
        <v>7500.0297899999996</v>
      </c>
      <c r="C56">
        <v>7505.26</v>
      </c>
      <c r="D56">
        <v>7605.1801800000003</v>
      </c>
      <c r="E56">
        <v>7416.2099600000001</v>
      </c>
      <c r="H56" s="52">
        <v>43945</v>
      </c>
      <c r="I56" s="77">
        <v>185.98621</v>
      </c>
      <c r="J56" s="77">
        <v>187.43219999999999</v>
      </c>
      <c r="K56" s="77">
        <v>189.6902</v>
      </c>
      <c r="L56" s="77">
        <v>184.94209000000001</v>
      </c>
      <c r="N56" s="63">
        <v>43945</v>
      </c>
      <c r="O56" s="66">
        <v>1729.43</v>
      </c>
      <c r="P56" s="66">
        <v>1731.55</v>
      </c>
      <c r="Q56" s="66">
        <v>1736</v>
      </c>
      <c r="R56" s="66">
        <v>1710.94</v>
      </c>
    </row>
    <row r="57" spans="1:18">
      <c r="A57" s="52">
        <v>43947</v>
      </c>
      <c r="B57">
        <v>7542.6098599999996</v>
      </c>
      <c r="C57">
        <v>7701.97</v>
      </c>
      <c r="D57">
        <v>7704.2700199999999</v>
      </c>
      <c r="E57">
        <v>7540.4399400000002</v>
      </c>
      <c r="H57" s="52">
        <v>43947</v>
      </c>
      <c r="I57" s="77">
        <v>193.96808999999999</v>
      </c>
      <c r="J57" s="77">
        <v>197.5291</v>
      </c>
      <c r="K57" s="77">
        <v>199.63849999999999</v>
      </c>
      <c r="L57" s="77">
        <v>192.69890000000001</v>
      </c>
      <c r="N57" s="63">
        <v>43947</v>
      </c>
      <c r="O57" s="66">
        <v>1734.41</v>
      </c>
      <c r="P57" s="66">
        <v>1734.6</v>
      </c>
      <c r="Q57" s="66">
        <v>1734.6</v>
      </c>
      <c r="R57" s="66">
        <v>1734.41</v>
      </c>
    </row>
    <row r="58" spans="1:18">
      <c r="A58" s="52">
        <v>43948</v>
      </c>
      <c r="B58">
        <v>7745.1499000000003</v>
      </c>
      <c r="C58">
        <v>7791.45</v>
      </c>
      <c r="D58">
        <v>7792.5800799999997</v>
      </c>
      <c r="E58">
        <v>7653.8398399999996</v>
      </c>
      <c r="H58" s="52">
        <v>43948</v>
      </c>
      <c r="I58" s="77">
        <v>198.24420000000001</v>
      </c>
      <c r="J58" s="77">
        <v>196.71610000000001</v>
      </c>
      <c r="K58" s="77">
        <v>198.98859999999999</v>
      </c>
      <c r="L58" s="77">
        <v>190.76489000000001</v>
      </c>
      <c r="N58" s="63">
        <v>43948</v>
      </c>
      <c r="O58" s="66">
        <v>1714.9</v>
      </c>
      <c r="P58" s="66">
        <v>1722.1</v>
      </c>
      <c r="Q58" s="66">
        <v>1725.87</v>
      </c>
      <c r="R58" s="66">
        <v>1706.45</v>
      </c>
    </row>
    <row r="59" spans="1:18">
      <c r="A59" s="52">
        <v>43949</v>
      </c>
      <c r="B59">
        <v>7769.7299800000001</v>
      </c>
      <c r="C59">
        <v>7768.96</v>
      </c>
      <c r="D59">
        <v>7793.0898399999996</v>
      </c>
      <c r="E59">
        <v>7682.2099600000001</v>
      </c>
      <c r="H59" s="52">
        <v>43949</v>
      </c>
      <c r="I59" s="77">
        <v>196.32178999999999</v>
      </c>
      <c r="J59" s="77">
        <v>197.0986</v>
      </c>
      <c r="K59" s="77">
        <v>197.8134</v>
      </c>
      <c r="L59" s="77">
        <v>192.51230000000001</v>
      </c>
      <c r="N59" s="63">
        <v>43949</v>
      </c>
      <c r="O59" s="66">
        <v>1708.8</v>
      </c>
      <c r="P59" s="66">
        <v>1714.25</v>
      </c>
      <c r="Q59" s="66">
        <v>1714.78</v>
      </c>
      <c r="R59" s="66">
        <v>1692.88</v>
      </c>
    </row>
    <row r="60" spans="1:18">
      <c r="A60" s="52">
        <v>43950</v>
      </c>
      <c r="B60">
        <v>7776.3100599999998</v>
      </c>
      <c r="C60">
        <v>8774.68</v>
      </c>
      <c r="D60">
        <v>8936.9296900000008</v>
      </c>
      <c r="E60">
        <v>7748.8901400000004</v>
      </c>
      <c r="H60" s="52">
        <v>43950</v>
      </c>
      <c r="I60" s="77">
        <v>197.42959999999999</v>
      </c>
      <c r="J60" s="77">
        <v>215.47300000000001</v>
      </c>
      <c r="K60" s="77">
        <v>218.3015</v>
      </c>
      <c r="L60" s="77">
        <v>196.73801</v>
      </c>
      <c r="N60" s="63">
        <v>43950</v>
      </c>
      <c r="O60" s="66">
        <v>1712.27</v>
      </c>
      <c r="P60" s="66">
        <v>1707.75</v>
      </c>
      <c r="Q60" s="66">
        <v>1716.3</v>
      </c>
      <c r="R60" s="66">
        <v>1698.65</v>
      </c>
    </row>
    <row r="61" spans="1:18" ht="17">
      <c r="A61" s="69">
        <v>43951</v>
      </c>
      <c r="B61" s="71">
        <v>8769.49</v>
      </c>
      <c r="C61" s="71">
        <v>8619.25</v>
      </c>
      <c r="D61" s="71">
        <v>9456.67</v>
      </c>
      <c r="E61" s="71">
        <v>8429.6299999999992</v>
      </c>
      <c r="H61" s="69">
        <v>43951</v>
      </c>
      <c r="I61" s="70">
        <v>215.27</v>
      </c>
      <c r="J61" s="70">
        <v>206.21</v>
      </c>
      <c r="K61" s="70">
        <v>227.15</v>
      </c>
      <c r="L61" s="70">
        <v>203.09</v>
      </c>
      <c r="N61" s="56">
        <v>43951</v>
      </c>
      <c r="O61" s="57">
        <v>1686.8</v>
      </c>
      <c r="P61" s="57">
        <v>1711.58</v>
      </c>
      <c r="Q61" s="57">
        <v>1720.4</v>
      </c>
      <c r="R61" s="57">
        <v>1681.37</v>
      </c>
    </row>
    <row r="62" spans="1:18" ht="17">
      <c r="A62" s="69">
        <v>43952</v>
      </c>
      <c r="B62" s="71">
        <v>8663.39</v>
      </c>
      <c r="C62" s="71">
        <v>8842.85</v>
      </c>
      <c r="D62" s="71">
        <v>9070.1200000000008</v>
      </c>
      <c r="E62" s="71">
        <v>8633.9500000000007</v>
      </c>
      <c r="H62" s="69">
        <v>43952</v>
      </c>
      <c r="I62" s="70">
        <v>207.17</v>
      </c>
      <c r="J62" s="70">
        <v>212.07</v>
      </c>
      <c r="K62" s="70">
        <v>217.16</v>
      </c>
      <c r="L62" s="70">
        <v>206.28</v>
      </c>
      <c r="N62" s="56">
        <v>43952</v>
      </c>
      <c r="O62" s="57">
        <v>1700.4</v>
      </c>
      <c r="P62" s="57">
        <v>1686.78</v>
      </c>
      <c r="Q62" s="57">
        <v>1705.15</v>
      </c>
      <c r="R62" s="57">
        <v>1670.53</v>
      </c>
    </row>
    <row r="63" spans="1:18" ht="17">
      <c r="A63" s="69">
        <v>43955</v>
      </c>
      <c r="B63" s="71">
        <v>8927.19</v>
      </c>
      <c r="C63" s="71">
        <v>8887.4599999999991</v>
      </c>
      <c r="D63" s="71">
        <v>8966.91</v>
      </c>
      <c r="E63" s="71">
        <v>8550.6</v>
      </c>
      <c r="H63" s="69">
        <v>43955</v>
      </c>
      <c r="I63" s="70">
        <v>209.88</v>
      </c>
      <c r="J63" s="70">
        <v>206.57</v>
      </c>
      <c r="K63" s="70">
        <v>210.67</v>
      </c>
      <c r="L63" s="70">
        <v>195.55</v>
      </c>
      <c r="N63" s="56">
        <v>43955</v>
      </c>
      <c r="O63" s="57">
        <v>1701.4</v>
      </c>
      <c r="P63" s="57">
        <v>1698.95</v>
      </c>
      <c r="Q63" s="57">
        <v>1712.14</v>
      </c>
      <c r="R63" s="57">
        <v>1692.7</v>
      </c>
    </row>
    <row r="64" spans="1:18" ht="17">
      <c r="A64" s="69">
        <v>43956</v>
      </c>
      <c r="B64" s="71">
        <v>8907.0499999999993</v>
      </c>
      <c r="C64" s="71">
        <v>9029.9599999999991</v>
      </c>
      <c r="D64" s="71">
        <v>9110.15</v>
      </c>
      <c r="E64" s="71">
        <v>8821.0499999999993</v>
      </c>
      <c r="H64" s="69">
        <v>43956</v>
      </c>
      <c r="I64" s="70">
        <v>207.09</v>
      </c>
      <c r="J64" s="70">
        <v>205.31</v>
      </c>
      <c r="K64" s="70">
        <v>211.58</v>
      </c>
      <c r="L64" s="70">
        <v>202.42</v>
      </c>
      <c r="N64" s="56">
        <v>43956</v>
      </c>
      <c r="O64" s="57">
        <v>1707.03</v>
      </c>
      <c r="P64" s="57">
        <v>1701.7</v>
      </c>
      <c r="Q64" s="57">
        <v>1711.61</v>
      </c>
      <c r="R64" s="57">
        <v>1691.92</v>
      </c>
    </row>
    <row r="65" spans="1:18" ht="17">
      <c r="A65" s="69">
        <v>43957</v>
      </c>
      <c r="B65" s="71">
        <v>9029.2099999999991</v>
      </c>
      <c r="C65" s="71">
        <v>9150.3799999999992</v>
      </c>
      <c r="D65" s="71">
        <v>9395.51</v>
      </c>
      <c r="E65" s="71">
        <v>8934.5400000000009</v>
      </c>
      <c r="H65" s="69">
        <v>43957</v>
      </c>
      <c r="I65" s="70">
        <v>205.59</v>
      </c>
      <c r="J65" s="70">
        <v>198.9</v>
      </c>
      <c r="K65" s="70">
        <v>210.82</v>
      </c>
      <c r="L65" s="70">
        <v>198.81</v>
      </c>
      <c r="N65" s="56">
        <v>43957</v>
      </c>
      <c r="O65" s="57">
        <v>1685.5</v>
      </c>
      <c r="P65" s="57">
        <v>1705.55</v>
      </c>
      <c r="Q65" s="57">
        <v>1708.6</v>
      </c>
      <c r="R65" s="57">
        <v>1683.08</v>
      </c>
    </row>
    <row r="66" spans="1:18" ht="17">
      <c r="A66" s="69">
        <v>43958</v>
      </c>
      <c r="B66" s="71">
        <v>9073.5300000000007</v>
      </c>
      <c r="C66" s="71">
        <v>9992.31</v>
      </c>
      <c r="D66" s="71">
        <v>10048.56</v>
      </c>
      <c r="E66" s="71">
        <v>9073.5300000000007</v>
      </c>
      <c r="H66" s="69">
        <v>43958</v>
      </c>
      <c r="I66" s="70">
        <v>197.45</v>
      </c>
      <c r="J66" s="70">
        <v>212.15</v>
      </c>
      <c r="K66" s="70">
        <v>214.45</v>
      </c>
      <c r="L66" s="70">
        <v>197.45</v>
      </c>
      <c r="N66" s="56">
        <v>43958</v>
      </c>
      <c r="O66" s="57">
        <v>1717.93</v>
      </c>
      <c r="P66" s="57">
        <v>1687.7</v>
      </c>
      <c r="Q66" s="57">
        <v>1721.57</v>
      </c>
      <c r="R66" s="57">
        <v>1684.4</v>
      </c>
    </row>
    <row r="67" spans="1:18" ht="17">
      <c r="A67" s="69">
        <v>43959</v>
      </c>
      <c r="B67" s="71">
        <v>9981.01</v>
      </c>
      <c r="C67" s="71">
        <v>9844.08</v>
      </c>
      <c r="D67" s="71">
        <v>10032.83</v>
      </c>
      <c r="E67" s="71">
        <v>9741.6</v>
      </c>
      <c r="H67" s="69">
        <v>43959</v>
      </c>
      <c r="I67" s="70">
        <v>212.91</v>
      </c>
      <c r="J67" s="70">
        <v>211.99</v>
      </c>
      <c r="K67" s="70">
        <v>216.41</v>
      </c>
      <c r="L67" s="70">
        <v>207.58</v>
      </c>
      <c r="N67" s="56">
        <v>43959</v>
      </c>
      <c r="O67" s="57">
        <v>1702.65</v>
      </c>
      <c r="P67" s="57">
        <v>1716.05</v>
      </c>
      <c r="Q67" s="57">
        <v>1722.56</v>
      </c>
      <c r="R67" s="57">
        <v>1701.61</v>
      </c>
    </row>
    <row r="68" spans="1:18" ht="17">
      <c r="A68" s="69">
        <v>43960</v>
      </c>
      <c r="B68" s="71">
        <v>9795.8700000000008</v>
      </c>
      <c r="C68" s="71">
        <v>9575.23</v>
      </c>
      <c r="D68" s="71">
        <v>9926.52</v>
      </c>
      <c r="E68" s="71">
        <v>9564.07</v>
      </c>
      <c r="H68" s="69">
        <v>43960</v>
      </c>
      <c r="I68" s="70">
        <v>210.71</v>
      </c>
      <c r="J68" s="70">
        <v>210.58</v>
      </c>
      <c r="K68" s="70">
        <v>214.92</v>
      </c>
      <c r="L68" s="70">
        <v>209.39</v>
      </c>
      <c r="N68" s="56">
        <v>43960</v>
      </c>
      <c r="O68" s="57">
        <v>1702.65</v>
      </c>
      <c r="P68" s="57">
        <v>1702.65</v>
      </c>
      <c r="Q68" s="57">
        <v>1702.65</v>
      </c>
      <c r="R68" s="57">
        <v>1702.65</v>
      </c>
    </row>
    <row r="69" spans="1:18" ht="17">
      <c r="A69" s="69">
        <v>43961</v>
      </c>
      <c r="B69" s="71">
        <v>9579.66</v>
      </c>
      <c r="C69" s="71">
        <v>8761.69</v>
      </c>
      <c r="D69" s="71">
        <v>9579.65</v>
      </c>
      <c r="E69" s="71">
        <v>8350.41</v>
      </c>
      <c r="H69" s="69">
        <v>43961</v>
      </c>
      <c r="I69" s="70">
        <v>210.31</v>
      </c>
      <c r="J69" s="70">
        <v>188.29</v>
      </c>
      <c r="K69" s="70">
        <v>210.58</v>
      </c>
      <c r="L69" s="70">
        <v>181.98</v>
      </c>
      <c r="N69" s="56">
        <v>43961</v>
      </c>
      <c r="O69" s="57">
        <v>1702.65</v>
      </c>
      <c r="P69" s="57">
        <v>1702.65</v>
      </c>
      <c r="Q69" s="57">
        <v>1702.65</v>
      </c>
      <c r="R69" s="57">
        <v>1702.65</v>
      </c>
    </row>
    <row r="70" spans="1:18" ht="17">
      <c r="A70" s="69">
        <v>43962</v>
      </c>
      <c r="B70" s="71">
        <v>8776.58</v>
      </c>
      <c r="C70" s="71">
        <v>8625.5499999999993</v>
      </c>
      <c r="D70" s="71">
        <v>9170.77</v>
      </c>
      <c r="E70" s="71">
        <v>8250.77</v>
      </c>
      <c r="H70" s="69">
        <v>43962</v>
      </c>
      <c r="I70" s="70">
        <v>188.44</v>
      </c>
      <c r="J70" s="70">
        <v>186.56</v>
      </c>
      <c r="K70" s="70">
        <v>193.29</v>
      </c>
      <c r="L70" s="70">
        <v>177.34</v>
      </c>
      <c r="N70" s="56">
        <v>43962</v>
      </c>
      <c r="O70" s="57">
        <v>1697.4</v>
      </c>
      <c r="P70" s="57">
        <v>1702.55</v>
      </c>
      <c r="Q70" s="57">
        <v>1712.35</v>
      </c>
      <c r="R70" s="57">
        <v>1692.19</v>
      </c>
    </row>
    <row r="71" spans="1:18" ht="17">
      <c r="A71" s="69">
        <v>43963</v>
      </c>
      <c r="B71" s="71">
        <v>8574.3700000000008</v>
      </c>
      <c r="C71" s="71">
        <v>8815.15</v>
      </c>
      <c r="D71" s="71">
        <v>8980.2099999999991</v>
      </c>
      <c r="E71" s="71">
        <v>8567.5</v>
      </c>
      <c r="H71" s="69">
        <v>43963</v>
      </c>
      <c r="I71" s="70">
        <v>186.09</v>
      </c>
      <c r="J71" s="70">
        <v>189.62</v>
      </c>
      <c r="K71" s="70">
        <v>192.15</v>
      </c>
      <c r="L71" s="70">
        <v>185.84</v>
      </c>
      <c r="N71" s="56">
        <v>43963</v>
      </c>
      <c r="O71" s="57">
        <v>1702.04</v>
      </c>
      <c r="P71" s="57">
        <v>1696.9</v>
      </c>
      <c r="Q71" s="57">
        <v>1710.03</v>
      </c>
      <c r="R71" s="57">
        <v>1693.7</v>
      </c>
    </row>
    <row r="72" spans="1:18" ht="17">
      <c r="A72" s="69">
        <v>43964</v>
      </c>
      <c r="B72" s="71">
        <v>8828.01</v>
      </c>
      <c r="C72" s="71">
        <v>9310.43</v>
      </c>
      <c r="D72" s="71">
        <v>9406.57</v>
      </c>
      <c r="E72" s="71">
        <v>8824.39</v>
      </c>
      <c r="H72" s="69">
        <v>43964</v>
      </c>
      <c r="I72" s="70">
        <v>189.7</v>
      </c>
      <c r="J72" s="70">
        <v>199.7</v>
      </c>
      <c r="K72" s="70">
        <v>201.04</v>
      </c>
      <c r="L72" s="70">
        <v>188.74</v>
      </c>
      <c r="N72" s="56">
        <v>43964</v>
      </c>
      <c r="O72" s="57">
        <v>1715.63</v>
      </c>
      <c r="P72" s="57">
        <v>1703.9</v>
      </c>
      <c r="Q72" s="57">
        <v>1717.66</v>
      </c>
      <c r="R72" s="57">
        <v>1699.4</v>
      </c>
    </row>
    <row r="73" spans="1:18" ht="17">
      <c r="A73" s="69">
        <v>43965</v>
      </c>
      <c r="B73" s="71">
        <v>9346.02</v>
      </c>
      <c r="C73" s="71">
        <v>9782.27</v>
      </c>
      <c r="D73" s="71">
        <v>9920.94</v>
      </c>
      <c r="E73" s="71">
        <v>9280.1</v>
      </c>
      <c r="H73" s="69">
        <v>43965</v>
      </c>
      <c r="I73" s="70">
        <v>200.04</v>
      </c>
      <c r="J73" s="70">
        <v>203.14</v>
      </c>
      <c r="K73" s="70">
        <v>205.98</v>
      </c>
      <c r="L73" s="70">
        <v>196.29</v>
      </c>
      <c r="N73" s="56">
        <v>43965</v>
      </c>
      <c r="O73" s="57">
        <v>1732.05</v>
      </c>
      <c r="P73" s="57">
        <v>1715.18</v>
      </c>
      <c r="Q73" s="57">
        <v>1735.5</v>
      </c>
      <c r="R73" s="57">
        <v>1711.1</v>
      </c>
    </row>
    <row r="74" spans="1:18" ht="17">
      <c r="A74" s="69">
        <v>43966</v>
      </c>
      <c r="B74" s="71">
        <v>9826.5300000000007</v>
      </c>
      <c r="C74" s="71">
        <v>9286.73</v>
      </c>
      <c r="D74" s="71">
        <v>9826.91</v>
      </c>
      <c r="E74" s="71">
        <v>9175.6</v>
      </c>
      <c r="H74" s="69">
        <v>43966</v>
      </c>
      <c r="I74" s="70">
        <v>203.96</v>
      </c>
      <c r="J74" s="70">
        <v>194.35</v>
      </c>
      <c r="K74" s="70">
        <v>204</v>
      </c>
      <c r="L74" s="70">
        <v>191.97</v>
      </c>
      <c r="N74" s="56">
        <v>43966</v>
      </c>
      <c r="O74" s="57">
        <v>1743</v>
      </c>
      <c r="P74" s="57">
        <v>1730.3</v>
      </c>
      <c r="Q74" s="57">
        <v>1751</v>
      </c>
      <c r="R74" s="57">
        <v>1728.52</v>
      </c>
    </row>
    <row r="75" spans="1:18" ht="17">
      <c r="A75" s="69">
        <v>43967</v>
      </c>
      <c r="B75" s="71">
        <v>9315.3799999999992</v>
      </c>
      <c r="C75" s="71">
        <v>9385.2999999999993</v>
      </c>
      <c r="D75" s="71">
        <v>9567.0499999999993</v>
      </c>
      <c r="E75" s="71">
        <v>9227.1</v>
      </c>
      <c r="H75" s="69">
        <v>43967</v>
      </c>
      <c r="I75" s="70">
        <v>194.66</v>
      </c>
      <c r="J75" s="70">
        <v>200.55</v>
      </c>
      <c r="K75" s="70">
        <v>203.16</v>
      </c>
      <c r="L75" s="70">
        <v>193.44</v>
      </c>
      <c r="N75" s="56">
        <v>43967</v>
      </c>
      <c r="O75" s="57">
        <v>1743.55</v>
      </c>
      <c r="P75" s="57">
        <v>1743.55</v>
      </c>
      <c r="Q75" s="57">
        <v>1743.55</v>
      </c>
      <c r="R75" s="57">
        <v>1743.55</v>
      </c>
    </row>
    <row r="76" spans="1:18" ht="17">
      <c r="A76" s="69">
        <v>43969</v>
      </c>
      <c r="B76" s="71">
        <v>9700.65</v>
      </c>
      <c r="C76" s="71">
        <v>9718.77</v>
      </c>
      <c r="D76" s="71">
        <v>9920.27</v>
      </c>
      <c r="E76" s="71">
        <v>9513.4</v>
      </c>
      <c r="H76" s="69">
        <v>43969</v>
      </c>
      <c r="I76" s="70">
        <v>207.2</v>
      </c>
      <c r="J76" s="70">
        <v>214.69</v>
      </c>
      <c r="K76" s="70">
        <v>216.78</v>
      </c>
      <c r="L76" s="70">
        <v>206.97</v>
      </c>
      <c r="N76" s="56">
        <v>43969</v>
      </c>
      <c r="O76" s="57">
        <v>1732.4</v>
      </c>
      <c r="P76" s="57">
        <v>1747.8</v>
      </c>
      <c r="Q76" s="57">
        <v>1764.75</v>
      </c>
      <c r="R76" s="57">
        <v>1728.04</v>
      </c>
    </row>
    <row r="77" spans="1:18" ht="17">
      <c r="A77" s="69">
        <v>43970</v>
      </c>
      <c r="B77" s="71">
        <v>9705.7800000000007</v>
      </c>
      <c r="C77" s="71">
        <v>9788.65</v>
      </c>
      <c r="D77" s="71">
        <v>9880.94</v>
      </c>
      <c r="E77" s="71">
        <v>9486.94</v>
      </c>
      <c r="H77" s="69">
        <v>43970</v>
      </c>
      <c r="I77" s="70">
        <v>214.5</v>
      </c>
      <c r="J77" s="70">
        <v>214.34</v>
      </c>
      <c r="K77" s="70">
        <v>215.73</v>
      </c>
      <c r="L77" s="70">
        <v>209.72</v>
      </c>
      <c r="N77" s="56">
        <v>43970</v>
      </c>
      <c r="O77" s="57">
        <v>1744.09</v>
      </c>
      <c r="P77" s="57">
        <v>1732.45</v>
      </c>
      <c r="Q77" s="57">
        <v>1747.2</v>
      </c>
      <c r="R77" s="57">
        <v>1726.17</v>
      </c>
    </row>
    <row r="78" spans="1:18" ht="17">
      <c r="A78" s="69">
        <v>43971</v>
      </c>
      <c r="B78" s="71">
        <v>9776.7000000000007</v>
      </c>
      <c r="C78" s="71">
        <v>9527.35</v>
      </c>
      <c r="D78" s="71">
        <v>9827.9</v>
      </c>
      <c r="E78" s="71">
        <v>9363.56</v>
      </c>
      <c r="H78" s="69">
        <v>43971</v>
      </c>
      <c r="I78" s="70">
        <v>214.48</v>
      </c>
      <c r="J78" s="70">
        <v>210.14</v>
      </c>
      <c r="K78" s="70">
        <v>215.32</v>
      </c>
      <c r="L78" s="70">
        <v>207.21</v>
      </c>
      <c r="N78" s="56">
        <v>43971</v>
      </c>
      <c r="O78" s="57">
        <v>1748.98</v>
      </c>
      <c r="P78" s="57">
        <v>1745.62</v>
      </c>
      <c r="Q78" s="57">
        <v>1753.5</v>
      </c>
      <c r="R78" s="57">
        <v>1742.3</v>
      </c>
    </row>
    <row r="79" spans="1:18" ht="17">
      <c r="A79" s="69">
        <v>43972</v>
      </c>
      <c r="B79" s="71">
        <v>9502.25</v>
      </c>
      <c r="C79" s="71">
        <v>9064.2999999999993</v>
      </c>
      <c r="D79" s="71">
        <v>9569.76</v>
      </c>
      <c r="E79" s="71">
        <v>8829.4500000000007</v>
      </c>
      <c r="H79" s="69">
        <v>43972</v>
      </c>
      <c r="I79" s="70">
        <v>209.61</v>
      </c>
      <c r="J79" s="70">
        <v>198.88</v>
      </c>
      <c r="K79" s="70">
        <v>211.54</v>
      </c>
      <c r="L79" s="70">
        <v>192.08</v>
      </c>
      <c r="N79" s="56">
        <v>43972</v>
      </c>
      <c r="O79" s="57">
        <v>1726.55</v>
      </c>
      <c r="P79" s="57">
        <v>1747.8</v>
      </c>
      <c r="Q79" s="57">
        <v>1748.7</v>
      </c>
      <c r="R79" s="57">
        <v>1717.69</v>
      </c>
    </row>
    <row r="80" spans="1:18" ht="17">
      <c r="A80" s="69">
        <v>43973</v>
      </c>
      <c r="B80" s="71">
        <v>9050.4500000000007</v>
      </c>
      <c r="C80" s="71">
        <v>9173.68</v>
      </c>
      <c r="D80" s="71">
        <v>9267.73</v>
      </c>
      <c r="E80" s="71">
        <v>8955.19</v>
      </c>
      <c r="H80" s="69">
        <v>43973</v>
      </c>
      <c r="I80" s="70">
        <v>198.37</v>
      </c>
      <c r="J80" s="70">
        <v>207.21</v>
      </c>
      <c r="K80" s="70">
        <v>209.15</v>
      </c>
      <c r="L80" s="70">
        <v>196.61</v>
      </c>
      <c r="N80" s="56">
        <v>43973</v>
      </c>
      <c r="O80" s="57">
        <v>1736.35</v>
      </c>
      <c r="P80" s="57">
        <v>1726.45</v>
      </c>
      <c r="Q80" s="57">
        <v>1739.7</v>
      </c>
      <c r="R80" s="57">
        <v>1724.43</v>
      </c>
    </row>
    <row r="81" spans="1:18" ht="17">
      <c r="A81" s="69">
        <v>43974</v>
      </c>
      <c r="B81" s="71">
        <v>9183.2000000000007</v>
      </c>
      <c r="C81" s="71">
        <v>9189.7199999999993</v>
      </c>
      <c r="D81" s="71">
        <v>9314.68</v>
      </c>
      <c r="E81" s="71">
        <v>9116.18</v>
      </c>
      <c r="H81" s="69">
        <v>43974</v>
      </c>
      <c r="I81" s="70">
        <v>207.79</v>
      </c>
      <c r="J81" s="70">
        <v>206.53</v>
      </c>
      <c r="K81" s="70">
        <v>211.05</v>
      </c>
      <c r="L81" s="70">
        <v>205.03</v>
      </c>
      <c r="N81" s="56">
        <v>43974</v>
      </c>
      <c r="O81" s="57">
        <v>1736.69</v>
      </c>
      <c r="P81" s="57">
        <v>1736.69</v>
      </c>
      <c r="Q81" s="57">
        <v>1736.69</v>
      </c>
      <c r="R81" s="57">
        <v>1736.69</v>
      </c>
    </row>
    <row r="82" spans="1:18" ht="17">
      <c r="A82" s="69">
        <v>43975</v>
      </c>
      <c r="B82" s="71">
        <v>9178.67</v>
      </c>
      <c r="C82" s="71">
        <v>8753.33</v>
      </c>
      <c r="D82" s="71">
        <v>9306.67</v>
      </c>
      <c r="E82" s="71">
        <v>8742.39</v>
      </c>
      <c r="H82" s="69">
        <v>43975</v>
      </c>
      <c r="I82" s="70">
        <v>206.28</v>
      </c>
      <c r="J82" s="70">
        <v>201.29</v>
      </c>
      <c r="K82" s="70">
        <v>210.49</v>
      </c>
      <c r="L82" s="70">
        <v>201.29</v>
      </c>
      <c r="N82" s="56">
        <v>43975</v>
      </c>
      <c r="O82" s="57">
        <v>1736.69</v>
      </c>
      <c r="P82" s="57">
        <v>1736.69</v>
      </c>
      <c r="Q82" s="57">
        <v>1736.69</v>
      </c>
      <c r="R82" s="57">
        <v>1736.69</v>
      </c>
    </row>
    <row r="83" spans="1:18" ht="17">
      <c r="A83" s="69">
        <v>43976</v>
      </c>
      <c r="B83" s="71">
        <v>8709.14</v>
      </c>
      <c r="C83" s="71">
        <v>8900.67</v>
      </c>
      <c r="D83" s="71">
        <v>8974.1299999999992</v>
      </c>
      <c r="E83" s="71">
        <v>8677.61</v>
      </c>
      <c r="H83" s="69">
        <v>43976</v>
      </c>
      <c r="I83" s="70">
        <v>198.85</v>
      </c>
      <c r="J83" s="70">
        <v>203.98</v>
      </c>
      <c r="K83" s="70">
        <v>205.51</v>
      </c>
      <c r="L83" s="70">
        <v>198.85</v>
      </c>
      <c r="N83" s="56">
        <v>43976</v>
      </c>
      <c r="O83" s="57">
        <v>1729.13</v>
      </c>
      <c r="P83" s="57">
        <v>1732.4</v>
      </c>
      <c r="Q83" s="57">
        <v>1733.15</v>
      </c>
      <c r="R83" s="57">
        <v>1722.09</v>
      </c>
    </row>
    <row r="84" spans="1:18" ht="17">
      <c r="A84" s="69">
        <v>43977</v>
      </c>
      <c r="B84" s="71">
        <v>8901.6200000000008</v>
      </c>
      <c r="C84" s="71">
        <v>8855.4500000000007</v>
      </c>
      <c r="D84" s="71">
        <v>9008.31</v>
      </c>
      <c r="E84" s="71">
        <v>8746</v>
      </c>
      <c r="H84" s="69">
        <v>43977</v>
      </c>
      <c r="I84" s="70">
        <v>204.1</v>
      </c>
      <c r="J84" s="70">
        <v>201.11</v>
      </c>
      <c r="K84" s="70">
        <v>204.98</v>
      </c>
      <c r="L84" s="70">
        <v>197.61</v>
      </c>
      <c r="N84" s="56">
        <v>43977</v>
      </c>
      <c r="O84" s="57">
        <v>1711.78</v>
      </c>
      <c r="P84" s="57">
        <v>1727.15</v>
      </c>
      <c r="Q84" s="57">
        <v>1735.05</v>
      </c>
      <c r="R84" s="57">
        <v>1708.7</v>
      </c>
    </row>
    <row r="85" spans="1:18" ht="17">
      <c r="A85" s="69">
        <v>43978</v>
      </c>
      <c r="B85" s="71">
        <v>8853.4699999999993</v>
      </c>
      <c r="C85" s="71">
        <v>9191.32</v>
      </c>
      <c r="D85" s="71">
        <v>9223.61</v>
      </c>
      <c r="E85" s="71">
        <v>8834.26</v>
      </c>
      <c r="H85" s="69">
        <v>43978</v>
      </c>
      <c r="I85" s="70">
        <v>201.06</v>
      </c>
      <c r="J85" s="70">
        <v>208.06</v>
      </c>
      <c r="K85" s="70">
        <v>208.22</v>
      </c>
      <c r="L85" s="70">
        <v>200.98</v>
      </c>
      <c r="N85" s="56">
        <v>43978</v>
      </c>
      <c r="O85" s="57">
        <v>1708.8</v>
      </c>
      <c r="P85" s="57">
        <v>1711.5</v>
      </c>
      <c r="Q85" s="57">
        <v>1715.35</v>
      </c>
      <c r="R85" s="57">
        <v>1693.9</v>
      </c>
    </row>
    <row r="86" spans="1:18" ht="17">
      <c r="A86" s="69">
        <v>43979</v>
      </c>
      <c r="B86" s="71">
        <v>9200.84</v>
      </c>
      <c r="C86" s="71">
        <v>9564.08</v>
      </c>
      <c r="D86" s="71">
        <v>9607.81</v>
      </c>
      <c r="E86" s="71">
        <v>9127.92</v>
      </c>
      <c r="H86" s="69">
        <v>43979</v>
      </c>
      <c r="I86" s="70">
        <v>208.08</v>
      </c>
      <c r="J86" s="70">
        <v>219.65</v>
      </c>
      <c r="K86" s="70">
        <v>220.44</v>
      </c>
      <c r="L86" s="70">
        <v>204.78</v>
      </c>
      <c r="N86" s="56">
        <v>43979</v>
      </c>
      <c r="O86" s="57">
        <v>1720.05</v>
      </c>
      <c r="P86" s="57">
        <v>1708.8</v>
      </c>
      <c r="Q86" s="57">
        <v>1726.83</v>
      </c>
      <c r="R86" s="57">
        <v>1708.05</v>
      </c>
    </row>
    <row r="87" spans="1:18" ht="17">
      <c r="A87" s="69">
        <v>43980</v>
      </c>
      <c r="B87" s="71">
        <v>9591.4</v>
      </c>
      <c r="C87" s="71">
        <v>9524.64</v>
      </c>
      <c r="D87" s="71">
        <v>9607.81</v>
      </c>
      <c r="E87" s="71">
        <v>9127.92</v>
      </c>
      <c r="H87" s="69">
        <v>43980</v>
      </c>
      <c r="I87" s="70">
        <v>222.04</v>
      </c>
      <c r="J87" s="70">
        <v>222.12</v>
      </c>
      <c r="K87" s="70">
        <v>224.41</v>
      </c>
      <c r="L87" s="70">
        <v>204.78</v>
      </c>
      <c r="N87" s="56">
        <v>43980</v>
      </c>
      <c r="O87" s="57">
        <v>1730.35</v>
      </c>
      <c r="P87" s="57">
        <v>1719.07</v>
      </c>
      <c r="Q87" s="57">
        <v>1736.79</v>
      </c>
      <c r="R87" s="57">
        <v>1712.65</v>
      </c>
    </row>
    <row r="92" spans="1:18" ht="17">
      <c r="A92" t="s">
        <v>4</v>
      </c>
      <c r="B92" s="38" t="s">
        <v>221</v>
      </c>
      <c r="C92" s="38" t="s">
        <v>222</v>
      </c>
      <c r="D92" s="38" t="s">
        <v>223</v>
      </c>
      <c r="E92" s="38" t="s">
        <v>224</v>
      </c>
      <c r="G92" t="s">
        <v>4</v>
      </c>
      <c r="H92" s="38" t="s">
        <v>221</v>
      </c>
      <c r="I92" s="38" t="s">
        <v>222</v>
      </c>
      <c r="J92" s="38" t="s">
        <v>223</v>
      </c>
      <c r="K92" s="38" t="s">
        <v>224</v>
      </c>
    </row>
    <row r="93" spans="1:18" ht="17">
      <c r="A93" s="69">
        <v>43951</v>
      </c>
      <c r="B93" s="71">
        <v>8769.49</v>
      </c>
      <c r="C93" s="71">
        <v>8619.25</v>
      </c>
      <c r="D93" s="71">
        <v>9456.67</v>
      </c>
      <c r="E93" s="71">
        <v>8429.6299999999992</v>
      </c>
      <c r="G93" s="69">
        <v>43951</v>
      </c>
      <c r="H93" s="70">
        <v>215.27</v>
      </c>
      <c r="I93" s="70">
        <v>206.21</v>
      </c>
      <c r="J93" s="70">
        <v>227.15</v>
      </c>
      <c r="K93" s="70">
        <v>203.09</v>
      </c>
      <c r="L93" s="70"/>
    </row>
    <row r="94" spans="1:18" ht="17">
      <c r="A94" s="69">
        <v>43952</v>
      </c>
      <c r="B94" s="71">
        <v>8663.39</v>
      </c>
      <c r="C94" s="71">
        <v>8842.85</v>
      </c>
      <c r="D94" s="71">
        <v>9070.1200000000008</v>
      </c>
      <c r="E94" s="71">
        <v>8633.9500000000007</v>
      </c>
      <c r="G94" s="69">
        <v>43952</v>
      </c>
      <c r="H94" s="70">
        <v>207.17</v>
      </c>
      <c r="I94" s="70">
        <v>212.07</v>
      </c>
      <c r="J94" s="70">
        <v>217.16</v>
      </c>
      <c r="K94" s="70">
        <v>206.28</v>
      </c>
      <c r="L94" s="70"/>
    </row>
    <row r="95" spans="1:18" ht="17">
      <c r="A95" s="69">
        <v>43953</v>
      </c>
      <c r="B95" s="71">
        <v>8817.18</v>
      </c>
      <c r="C95" s="71">
        <v>9005.74</v>
      </c>
      <c r="D95" s="71">
        <v>9028.84</v>
      </c>
      <c r="E95" s="71">
        <v>8802.2800000000007</v>
      </c>
      <c r="G95" s="69">
        <v>43953</v>
      </c>
      <c r="H95" s="70">
        <v>211.52</v>
      </c>
      <c r="I95" s="70">
        <v>214.46</v>
      </c>
      <c r="J95" s="70">
        <v>215.44</v>
      </c>
      <c r="K95" s="70">
        <v>210.79</v>
      </c>
      <c r="L95" s="70"/>
      <c r="N95" s="141" t="s">
        <v>220</v>
      </c>
      <c r="O95" s="141" t="s">
        <v>221</v>
      </c>
      <c r="P95" s="141" t="s">
        <v>222</v>
      </c>
      <c r="Q95" s="141" t="s">
        <v>223</v>
      </c>
      <c r="R95" s="141" t="s">
        <v>224</v>
      </c>
    </row>
    <row r="96" spans="1:18" ht="17">
      <c r="A96" s="69">
        <v>43954</v>
      </c>
      <c r="B96" s="71">
        <v>9007.65</v>
      </c>
      <c r="C96" s="71">
        <v>8905.57</v>
      </c>
      <c r="D96" s="71">
        <v>9202.2800000000007</v>
      </c>
      <c r="E96" s="71">
        <v>8770.73</v>
      </c>
      <c r="G96" s="69">
        <v>43954</v>
      </c>
      <c r="H96" s="70">
        <v>214.26</v>
      </c>
      <c r="I96" s="70">
        <v>209.76</v>
      </c>
      <c r="J96" s="70">
        <v>219.13</v>
      </c>
      <c r="K96" s="70">
        <v>205.87</v>
      </c>
      <c r="L96" s="70"/>
      <c r="M96" s="70"/>
      <c r="N96" s="56">
        <v>43951</v>
      </c>
      <c r="O96" s="57">
        <v>1686.8</v>
      </c>
      <c r="P96" s="57">
        <v>1711.58</v>
      </c>
      <c r="Q96" s="57">
        <v>1720.4</v>
      </c>
      <c r="R96" s="57">
        <v>1681.37</v>
      </c>
    </row>
    <row r="97" spans="1:18" ht="17">
      <c r="A97" s="69">
        <v>43955</v>
      </c>
      <c r="B97" s="71">
        <v>8927.19</v>
      </c>
      <c r="C97" s="71">
        <v>8887.4599999999991</v>
      </c>
      <c r="D97" s="71">
        <v>8966.91</v>
      </c>
      <c r="E97" s="71">
        <v>8550.6</v>
      </c>
      <c r="G97" s="69">
        <v>43955</v>
      </c>
      <c r="H97" s="70">
        <v>209.88</v>
      </c>
      <c r="I97" s="70">
        <v>206.57</v>
      </c>
      <c r="J97" s="70">
        <v>210.67</v>
      </c>
      <c r="K97" s="70">
        <v>195.55</v>
      </c>
      <c r="L97" s="70"/>
      <c r="M97" s="70"/>
      <c r="N97" s="56">
        <v>43952</v>
      </c>
      <c r="O97" s="57">
        <v>1700.4</v>
      </c>
      <c r="P97" s="57">
        <v>1686.78</v>
      </c>
      <c r="Q97" s="57">
        <v>1705.15</v>
      </c>
      <c r="R97" s="57">
        <v>1670.53</v>
      </c>
    </row>
    <row r="98" spans="1:18" ht="17">
      <c r="A98" s="69">
        <v>43956</v>
      </c>
      <c r="B98" s="71">
        <v>8907.0499999999993</v>
      </c>
      <c r="C98" s="71">
        <v>9029.9599999999991</v>
      </c>
      <c r="D98" s="71">
        <v>9110.15</v>
      </c>
      <c r="E98" s="71">
        <v>8821.0499999999993</v>
      </c>
      <c r="G98" s="69">
        <v>43956</v>
      </c>
      <c r="H98" s="70">
        <v>207.09</v>
      </c>
      <c r="I98" s="70">
        <v>205.31</v>
      </c>
      <c r="J98" s="70">
        <v>211.58</v>
      </c>
      <c r="K98" s="70">
        <v>202.42</v>
      </c>
      <c r="L98" s="70"/>
      <c r="M98" s="70"/>
      <c r="N98" s="56">
        <v>43955</v>
      </c>
      <c r="O98" s="57">
        <v>1701.4</v>
      </c>
      <c r="P98" s="57">
        <v>1698.95</v>
      </c>
      <c r="Q98" s="57">
        <v>1712.14</v>
      </c>
      <c r="R98" s="57">
        <v>1692.7</v>
      </c>
    </row>
    <row r="99" spans="1:18" ht="17">
      <c r="A99" s="69">
        <v>43957</v>
      </c>
      <c r="B99" s="71">
        <v>9029.2099999999991</v>
      </c>
      <c r="C99" s="71">
        <v>9150.3799999999992</v>
      </c>
      <c r="D99" s="71">
        <v>9395.51</v>
      </c>
      <c r="E99" s="71">
        <v>8934.5400000000009</v>
      </c>
      <c r="G99" s="69">
        <v>43957</v>
      </c>
      <c r="H99" s="70">
        <v>205.59</v>
      </c>
      <c r="I99" s="70">
        <v>198.9</v>
      </c>
      <c r="J99" s="70">
        <v>210.82</v>
      </c>
      <c r="K99" s="70">
        <v>198.81</v>
      </c>
      <c r="L99" s="70"/>
      <c r="M99" s="70"/>
      <c r="N99" s="56">
        <v>43956</v>
      </c>
      <c r="O99" s="57">
        <v>1707.03</v>
      </c>
      <c r="P99" s="57">
        <v>1701.7</v>
      </c>
      <c r="Q99" s="57">
        <v>1711.61</v>
      </c>
      <c r="R99" s="57">
        <v>1691.92</v>
      </c>
    </row>
    <row r="100" spans="1:18" ht="17">
      <c r="A100" s="69">
        <v>43958</v>
      </c>
      <c r="B100" s="71">
        <v>9073.5300000000007</v>
      </c>
      <c r="C100" s="71">
        <v>9992.31</v>
      </c>
      <c r="D100" s="71">
        <v>10048.56</v>
      </c>
      <c r="E100" s="71">
        <v>9073.5300000000007</v>
      </c>
      <c r="G100" s="69">
        <v>43958</v>
      </c>
      <c r="H100" s="70">
        <v>197.45</v>
      </c>
      <c r="I100" s="70">
        <v>212.15</v>
      </c>
      <c r="J100" s="70">
        <v>214.45</v>
      </c>
      <c r="K100" s="70">
        <v>197.45</v>
      </c>
      <c r="L100" s="70"/>
      <c r="M100" s="70"/>
      <c r="N100" s="56">
        <v>43957</v>
      </c>
      <c r="O100" s="57">
        <v>1685.5</v>
      </c>
      <c r="P100" s="57">
        <v>1705.55</v>
      </c>
      <c r="Q100" s="57">
        <v>1708.6</v>
      </c>
      <c r="R100" s="57">
        <v>1683.08</v>
      </c>
    </row>
    <row r="101" spans="1:18" ht="17">
      <c r="A101" s="69">
        <v>43959</v>
      </c>
      <c r="B101" s="71">
        <v>9981.01</v>
      </c>
      <c r="C101" s="71">
        <v>9844.08</v>
      </c>
      <c r="D101" s="71">
        <v>10032.83</v>
      </c>
      <c r="E101" s="71">
        <v>9741.6</v>
      </c>
      <c r="G101" s="69">
        <v>43959</v>
      </c>
      <c r="H101" s="70">
        <v>212.91</v>
      </c>
      <c r="I101" s="70">
        <v>211.99</v>
      </c>
      <c r="J101" s="70">
        <v>216.41</v>
      </c>
      <c r="K101" s="70">
        <v>207.58</v>
      </c>
      <c r="L101" s="70"/>
      <c r="M101" s="70"/>
      <c r="N101" s="56">
        <v>43958</v>
      </c>
      <c r="O101" s="57">
        <v>1717.93</v>
      </c>
      <c r="P101" s="57">
        <v>1687.7</v>
      </c>
      <c r="Q101" s="57">
        <v>1721.57</v>
      </c>
      <c r="R101" s="57">
        <v>1684.4</v>
      </c>
    </row>
    <row r="102" spans="1:18" ht="17">
      <c r="A102" s="69">
        <v>43960</v>
      </c>
      <c r="B102" s="71">
        <v>9795.8700000000008</v>
      </c>
      <c r="C102" s="71">
        <v>9575.23</v>
      </c>
      <c r="D102" s="71">
        <v>9926.52</v>
      </c>
      <c r="E102" s="71">
        <v>9564.07</v>
      </c>
      <c r="G102" s="69">
        <v>43960</v>
      </c>
      <c r="H102" s="70">
        <v>210.71</v>
      </c>
      <c r="I102" s="70">
        <v>210.58</v>
      </c>
      <c r="J102" s="70">
        <v>214.92</v>
      </c>
      <c r="K102" s="70">
        <v>209.39</v>
      </c>
      <c r="L102" s="70"/>
      <c r="M102" s="70"/>
      <c r="N102" s="56">
        <v>43959</v>
      </c>
      <c r="O102" s="57">
        <v>1702.65</v>
      </c>
      <c r="P102" s="57">
        <v>1716.05</v>
      </c>
      <c r="Q102" s="57">
        <v>1722.56</v>
      </c>
      <c r="R102" s="57">
        <v>1701.61</v>
      </c>
    </row>
    <row r="103" spans="1:18" ht="17">
      <c r="A103" s="69">
        <v>43961</v>
      </c>
      <c r="B103" s="71">
        <v>9579.66</v>
      </c>
      <c r="C103" s="71">
        <v>8761.69</v>
      </c>
      <c r="D103" s="71">
        <v>9579.65</v>
      </c>
      <c r="E103" s="71">
        <v>8350.41</v>
      </c>
      <c r="G103" s="69">
        <v>43961</v>
      </c>
      <c r="H103" s="70">
        <v>210.31</v>
      </c>
      <c r="I103" s="70">
        <v>188.29</v>
      </c>
      <c r="J103" s="70">
        <v>210.58</v>
      </c>
      <c r="K103" s="70">
        <v>181.98</v>
      </c>
      <c r="L103" s="70"/>
      <c r="M103" s="70"/>
      <c r="N103" s="56">
        <v>43960</v>
      </c>
      <c r="O103" s="57">
        <v>1702.65</v>
      </c>
      <c r="P103" s="57">
        <v>1702.65</v>
      </c>
      <c r="Q103" s="57">
        <v>1702.65</v>
      </c>
      <c r="R103" s="57">
        <v>1702.65</v>
      </c>
    </row>
    <row r="104" spans="1:18" ht="17">
      <c r="A104" s="69">
        <v>43962</v>
      </c>
      <c r="B104" s="71">
        <v>8776.58</v>
      </c>
      <c r="C104" s="71">
        <v>8625.5499999999993</v>
      </c>
      <c r="D104" s="71">
        <v>9170.77</v>
      </c>
      <c r="E104" s="71">
        <v>8250.77</v>
      </c>
      <c r="G104" s="69">
        <v>43962</v>
      </c>
      <c r="H104" s="70">
        <v>188.44</v>
      </c>
      <c r="I104" s="70">
        <v>186.56</v>
      </c>
      <c r="J104" s="70">
        <v>193.29</v>
      </c>
      <c r="K104" s="70">
        <v>177.34</v>
      </c>
      <c r="L104" s="70"/>
      <c r="M104" s="70"/>
      <c r="N104" s="56">
        <v>43961</v>
      </c>
      <c r="O104" s="57">
        <v>1702.65</v>
      </c>
      <c r="P104" s="57">
        <v>1702.65</v>
      </c>
      <c r="Q104" s="57">
        <v>1702.65</v>
      </c>
      <c r="R104" s="57">
        <v>1702.65</v>
      </c>
    </row>
    <row r="105" spans="1:18" ht="17">
      <c r="A105" s="69">
        <v>43963</v>
      </c>
      <c r="B105" s="71">
        <v>8574.3700000000008</v>
      </c>
      <c r="C105" s="71">
        <v>8815.15</v>
      </c>
      <c r="D105" s="71">
        <v>8980.2099999999991</v>
      </c>
      <c r="E105" s="71">
        <v>8567.5</v>
      </c>
      <c r="G105" s="69">
        <v>43963</v>
      </c>
      <c r="H105" s="70">
        <v>186.09</v>
      </c>
      <c r="I105" s="70">
        <v>189.62</v>
      </c>
      <c r="J105" s="70">
        <v>192.15</v>
      </c>
      <c r="K105" s="70">
        <v>185.84</v>
      </c>
      <c r="L105" s="70"/>
      <c r="M105" s="70"/>
      <c r="N105" s="56">
        <v>43962</v>
      </c>
      <c r="O105" s="57">
        <v>1697.4</v>
      </c>
      <c r="P105" s="57">
        <v>1702.55</v>
      </c>
      <c r="Q105" s="57">
        <v>1712.35</v>
      </c>
      <c r="R105" s="57">
        <v>1692.19</v>
      </c>
    </row>
    <row r="106" spans="1:18" ht="17">
      <c r="A106" s="69">
        <v>43964</v>
      </c>
      <c r="B106" s="71">
        <v>8828.01</v>
      </c>
      <c r="C106" s="71">
        <v>9310.43</v>
      </c>
      <c r="D106" s="71">
        <v>9406.57</v>
      </c>
      <c r="E106" s="71">
        <v>8824.39</v>
      </c>
      <c r="G106" s="69">
        <v>43964</v>
      </c>
      <c r="H106" s="70">
        <v>189.7</v>
      </c>
      <c r="I106" s="70">
        <v>199.7</v>
      </c>
      <c r="J106" s="70">
        <v>201.04</v>
      </c>
      <c r="K106" s="70">
        <v>188.74</v>
      </c>
      <c r="L106" s="70"/>
      <c r="M106" s="70"/>
      <c r="N106" s="56">
        <v>43963</v>
      </c>
      <c r="O106" s="57">
        <v>1702.04</v>
      </c>
      <c r="P106" s="57">
        <v>1696.9</v>
      </c>
      <c r="Q106" s="57">
        <v>1710.03</v>
      </c>
      <c r="R106" s="57">
        <v>1693.7</v>
      </c>
    </row>
    <row r="107" spans="1:18" ht="17">
      <c r="A107" s="69">
        <v>43965</v>
      </c>
      <c r="B107" s="71">
        <v>9346.02</v>
      </c>
      <c r="C107" s="71">
        <v>9782.27</v>
      </c>
      <c r="D107" s="71">
        <v>9920.94</v>
      </c>
      <c r="E107" s="71">
        <v>9280.1</v>
      </c>
      <c r="G107" s="69">
        <v>43965</v>
      </c>
      <c r="H107" s="70">
        <v>200.04</v>
      </c>
      <c r="I107" s="70">
        <v>203.14</v>
      </c>
      <c r="J107" s="70">
        <v>205.98</v>
      </c>
      <c r="K107" s="70">
        <v>196.29</v>
      </c>
      <c r="L107" s="70"/>
      <c r="M107" s="70"/>
      <c r="N107" s="56">
        <v>43964</v>
      </c>
      <c r="O107" s="57">
        <v>1715.63</v>
      </c>
      <c r="P107" s="57">
        <v>1703.9</v>
      </c>
      <c r="Q107" s="57">
        <v>1717.66</v>
      </c>
      <c r="R107" s="57">
        <v>1699.4</v>
      </c>
    </row>
    <row r="108" spans="1:18" ht="17">
      <c r="A108" s="69">
        <v>43966</v>
      </c>
      <c r="B108" s="71">
        <v>9826.5300000000007</v>
      </c>
      <c r="C108" s="71">
        <v>9286.73</v>
      </c>
      <c r="D108" s="71">
        <v>9826.91</v>
      </c>
      <c r="E108" s="71">
        <v>9175.6</v>
      </c>
      <c r="G108" s="69">
        <v>43966</v>
      </c>
      <c r="H108" s="70">
        <v>203.96</v>
      </c>
      <c r="I108" s="70">
        <v>194.35</v>
      </c>
      <c r="J108" s="70">
        <v>204</v>
      </c>
      <c r="K108" s="70">
        <v>191.97</v>
      </c>
      <c r="L108" s="70"/>
      <c r="M108" s="70"/>
      <c r="N108" s="56">
        <v>43965</v>
      </c>
      <c r="O108" s="57">
        <v>1732.05</v>
      </c>
      <c r="P108" s="57">
        <v>1715.18</v>
      </c>
      <c r="Q108" s="57">
        <v>1735.5</v>
      </c>
      <c r="R108" s="57">
        <v>1711.1</v>
      </c>
    </row>
    <row r="109" spans="1:18" ht="17">
      <c r="A109" s="69">
        <v>43967</v>
      </c>
      <c r="B109" s="71">
        <v>9315.3799999999992</v>
      </c>
      <c r="C109" s="71">
        <v>9385.2999999999993</v>
      </c>
      <c r="D109" s="71">
        <v>9567.0499999999993</v>
      </c>
      <c r="E109" s="71">
        <v>9227.1</v>
      </c>
      <c r="G109" s="69">
        <v>43967</v>
      </c>
      <c r="H109" s="70">
        <v>194.66</v>
      </c>
      <c r="I109" s="70">
        <v>200.55</v>
      </c>
      <c r="J109" s="70">
        <v>203.16</v>
      </c>
      <c r="K109" s="70">
        <v>193.44</v>
      </c>
      <c r="L109" s="70"/>
      <c r="M109" s="70"/>
      <c r="N109" s="56">
        <v>43966</v>
      </c>
      <c r="O109" s="57">
        <v>1743</v>
      </c>
      <c r="P109" s="57">
        <v>1730.3</v>
      </c>
      <c r="Q109" s="57">
        <v>1751</v>
      </c>
      <c r="R109" s="57">
        <v>1728.52</v>
      </c>
    </row>
    <row r="110" spans="1:18" ht="17">
      <c r="A110" s="69">
        <v>43968</v>
      </c>
      <c r="B110" s="71">
        <v>9350.5</v>
      </c>
      <c r="C110" s="71">
        <v>9664.23</v>
      </c>
      <c r="D110" s="71">
        <v>9860.5400000000009</v>
      </c>
      <c r="E110" s="71">
        <v>9342.23</v>
      </c>
      <c r="G110" s="69">
        <v>43968</v>
      </c>
      <c r="H110" s="70">
        <v>199.81</v>
      </c>
      <c r="I110" s="70">
        <v>206.93</v>
      </c>
      <c r="J110" s="70">
        <v>209.68</v>
      </c>
      <c r="K110" s="70">
        <v>199.81</v>
      </c>
      <c r="L110" s="70"/>
      <c r="M110" s="70"/>
      <c r="N110" s="56">
        <v>43967</v>
      </c>
      <c r="O110" s="57">
        <v>1743.55</v>
      </c>
      <c r="P110" s="57">
        <v>1743.55</v>
      </c>
      <c r="Q110" s="57">
        <v>1743.55</v>
      </c>
      <c r="R110" s="57">
        <v>1743.55</v>
      </c>
    </row>
    <row r="111" spans="1:18" ht="17">
      <c r="A111" s="69">
        <v>43969</v>
      </c>
      <c r="B111" s="71">
        <v>9700.65</v>
      </c>
      <c r="C111" s="71">
        <v>9718.77</v>
      </c>
      <c r="D111" s="71">
        <v>9920.27</v>
      </c>
      <c r="E111" s="71">
        <v>9513.4</v>
      </c>
      <c r="G111" s="69">
        <v>43969</v>
      </c>
      <c r="H111" s="70">
        <v>207.2</v>
      </c>
      <c r="I111" s="70">
        <v>214.69</v>
      </c>
      <c r="J111" s="70">
        <v>216.78</v>
      </c>
      <c r="K111" s="70">
        <v>206.97</v>
      </c>
      <c r="L111" s="70"/>
      <c r="M111" s="70"/>
      <c r="N111" s="56">
        <v>43969</v>
      </c>
      <c r="O111" s="57">
        <v>1732.4</v>
      </c>
      <c r="P111" s="57">
        <v>1747.8</v>
      </c>
      <c r="Q111" s="57">
        <v>1764.75</v>
      </c>
      <c r="R111" s="57">
        <v>1728.04</v>
      </c>
    </row>
    <row r="112" spans="1:18" ht="17">
      <c r="A112" s="69">
        <v>43970</v>
      </c>
      <c r="B112" s="71">
        <v>9705.7800000000007</v>
      </c>
      <c r="C112" s="71">
        <v>9788.65</v>
      </c>
      <c r="D112" s="71">
        <v>9880.94</v>
      </c>
      <c r="E112" s="71">
        <v>9486.94</v>
      </c>
      <c r="G112" s="69">
        <v>43970</v>
      </c>
      <c r="H112" s="70">
        <v>214.5</v>
      </c>
      <c r="I112" s="70">
        <v>214.34</v>
      </c>
      <c r="J112" s="70">
        <v>215.73</v>
      </c>
      <c r="K112" s="70">
        <v>209.72</v>
      </c>
      <c r="L112" s="70"/>
      <c r="M112" s="70"/>
      <c r="N112" s="56">
        <v>43970</v>
      </c>
      <c r="O112" s="57">
        <v>1744.09</v>
      </c>
      <c r="P112" s="57">
        <v>1732.45</v>
      </c>
      <c r="Q112" s="57">
        <v>1747.2</v>
      </c>
      <c r="R112" s="57">
        <v>1726.17</v>
      </c>
    </row>
    <row r="113" spans="1:18" ht="17">
      <c r="A113" s="69">
        <v>43971</v>
      </c>
      <c r="B113" s="71">
        <v>9776.7000000000007</v>
      </c>
      <c r="C113" s="71">
        <v>9527.35</v>
      </c>
      <c r="D113" s="71">
        <v>9827.9</v>
      </c>
      <c r="E113" s="71">
        <v>9363.56</v>
      </c>
      <c r="G113" s="69">
        <v>43971</v>
      </c>
      <c r="H113" s="70">
        <v>214.48</v>
      </c>
      <c r="I113" s="70">
        <v>210.14</v>
      </c>
      <c r="J113" s="70">
        <v>215.32</v>
      </c>
      <c r="K113" s="70">
        <v>207.21</v>
      </c>
      <c r="L113" s="70"/>
      <c r="M113" s="70"/>
      <c r="N113" s="56">
        <v>43971</v>
      </c>
      <c r="O113" s="57">
        <v>1748.98</v>
      </c>
      <c r="P113" s="57">
        <v>1745.62</v>
      </c>
      <c r="Q113" s="57">
        <v>1753.5</v>
      </c>
      <c r="R113" s="57">
        <v>1742.3</v>
      </c>
    </row>
    <row r="114" spans="1:18" ht="17">
      <c r="A114" s="69">
        <v>43972</v>
      </c>
      <c r="B114" s="71">
        <v>9502.25</v>
      </c>
      <c r="C114" s="71">
        <v>9064.2999999999993</v>
      </c>
      <c r="D114" s="71">
        <v>9569.76</v>
      </c>
      <c r="E114" s="71">
        <v>8829.4500000000007</v>
      </c>
      <c r="G114" s="69">
        <v>43972</v>
      </c>
      <c r="H114" s="70">
        <v>209.61</v>
      </c>
      <c r="I114" s="70">
        <v>198.88</v>
      </c>
      <c r="J114" s="70">
        <v>211.54</v>
      </c>
      <c r="K114" s="70">
        <v>192.08</v>
      </c>
      <c r="L114" s="70"/>
      <c r="M114" s="70"/>
      <c r="N114" s="56">
        <v>43972</v>
      </c>
      <c r="O114" s="57">
        <v>1726.55</v>
      </c>
      <c r="P114" s="57">
        <v>1747.8</v>
      </c>
      <c r="Q114" s="57">
        <v>1748.7</v>
      </c>
      <c r="R114" s="57">
        <v>1717.69</v>
      </c>
    </row>
    <row r="115" spans="1:18" ht="17">
      <c r="A115" s="69">
        <v>43973</v>
      </c>
      <c r="B115" s="71">
        <v>9050.4500000000007</v>
      </c>
      <c r="C115" s="71">
        <v>9173.68</v>
      </c>
      <c r="D115" s="71">
        <v>9267.73</v>
      </c>
      <c r="E115" s="71">
        <v>8955.19</v>
      </c>
      <c r="G115" s="69">
        <v>43973</v>
      </c>
      <c r="H115" s="70">
        <v>198.37</v>
      </c>
      <c r="I115" s="70">
        <v>207.21</v>
      </c>
      <c r="J115" s="70">
        <v>209.15</v>
      </c>
      <c r="K115" s="70">
        <v>196.61</v>
      </c>
      <c r="L115" s="70"/>
      <c r="M115" s="70"/>
      <c r="N115" s="56">
        <v>43973</v>
      </c>
      <c r="O115" s="57">
        <v>1736.35</v>
      </c>
      <c r="P115" s="57">
        <v>1726.45</v>
      </c>
      <c r="Q115" s="57">
        <v>1739.7</v>
      </c>
      <c r="R115" s="57">
        <v>1724.43</v>
      </c>
    </row>
    <row r="116" spans="1:18" ht="17">
      <c r="A116" s="69">
        <v>43974</v>
      </c>
      <c r="B116" s="71">
        <v>9183.2000000000007</v>
      </c>
      <c r="C116" s="71">
        <v>9189.7199999999993</v>
      </c>
      <c r="D116" s="71">
        <v>9314.68</v>
      </c>
      <c r="E116" s="71">
        <v>9116.18</v>
      </c>
      <c r="G116" s="69">
        <v>43974</v>
      </c>
      <c r="H116" s="70">
        <v>207.79</v>
      </c>
      <c r="I116" s="70">
        <v>206.53</v>
      </c>
      <c r="J116" s="70">
        <v>211.05</v>
      </c>
      <c r="K116" s="70">
        <v>205.03</v>
      </c>
      <c r="L116" s="70"/>
      <c r="M116" s="70"/>
      <c r="N116" s="56">
        <v>43974</v>
      </c>
      <c r="O116" s="57">
        <v>1736.69</v>
      </c>
      <c r="P116" s="57">
        <v>1736.69</v>
      </c>
      <c r="Q116" s="57">
        <v>1736.69</v>
      </c>
      <c r="R116" s="57">
        <v>1736.69</v>
      </c>
    </row>
    <row r="117" spans="1:18" ht="17">
      <c r="A117" s="69">
        <v>43975</v>
      </c>
      <c r="B117" s="71">
        <v>9178.67</v>
      </c>
      <c r="C117" s="71">
        <v>8753.33</v>
      </c>
      <c r="D117" s="71">
        <v>9306.67</v>
      </c>
      <c r="E117" s="71">
        <v>8742.39</v>
      </c>
      <c r="G117" s="69">
        <v>43975</v>
      </c>
      <c r="H117" s="70">
        <v>206.28</v>
      </c>
      <c r="I117" s="70">
        <v>201.29</v>
      </c>
      <c r="J117" s="70">
        <v>210.49</v>
      </c>
      <c r="K117" s="70">
        <v>201.29</v>
      </c>
      <c r="L117" s="70"/>
      <c r="M117" s="70"/>
      <c r="N117" s="56">
        <v>43975</v>
      </c>
      <c r="O117" s="57">
        <v>1736.69</v>
      </c>
      <c r="P117" s="57">
        <v>1736.69</v>
      </c>
      <c r="Q117" s="57">
        <v>1736.69</v>
      </c>
      <c r="R117" s="57">
        <v>1736.69</v>
      </c>
    </row>
    <row r="118" spans="1:18" ht="17">
      <c r="A118" s="69">
        <v>43976</v>
      </c>
      <c r="B118" s="71">
        <v>8709.14</v>
      </c>
      <c r="C118" s="71">
        <v>8900.67</v>
      </c>
      <c r="D118" s="71">
        <v>8974.1299999999992</v>
      </c>
      <c r="E118" s="71">
        <v>8677.61</v>
      </c>
      <c r="G118" s="69">
        <v>43976</v>
      </c>
      <c r="H118" s="70">
        <v>198.85</v>
      </c>
      <c r="I118" s="70">
        <v>203.98</v>
      </c>
      <c r="J118" s="70">
        <v>205.51</v>
      </c>
      <c r="K118" s="70">
        <v>198.85</v>
      </c>
      <c r="L118" s="70"/>
      <c r="M118" s="70"/>
      <c r="N118" s="56">
        <v>43976</v>
      </c>
      <c r="O118" s="57">
        <v>1729.13</v>
      </c>
      <c r="P118" s="57">
        <v>1732.4</v>
      </c>
      <c r="Q118" s="57">
        <v>1733.15</v>
      </c>
      <c r="R118" s="57">
        <v>1722.09</v>
      </c>
    </row>
    <row r="119" spans="1:18" ht="17">
      <c r="A119" s="69">
        <v>43977</v>
      </c>
      <c r="B119" s="71">
        <v>8901.6200000000008</v>
      </c>
      <c r="C119" s="71">
        <v>8855.4500000000007</v>
      </c>
      <c r="D119" s="71">
        <v>9008.31</v>
      </c>
      <c r="E119" s="71">
        <v>8746</v>
      </c>
      <c r="G119" s="69">
        <v>43977</v>
      </c>
      <c r="H119" s="70">
        <v>204.1</v>
      </c>
      <c r="I119" s="70">
        <v>201.11</v>
      </c>
      <c r="J119" s="70">
        <v>204.98</v>
      </c>
      <c r="K119" s="70">
        <v>197.61</v>
      </c>
      <c r="L119" s="35"/>
      <c r="M119" s="70"/>
      <c r="N119" s="56">
        <v>43977</v>
      </c>
      <c r="O119" s="57">
        <v>1711.78</v>
      </c>
      <c r="P119" s="57">
        <v>1727.15</v>
      </c>
      <c r="Q119" s="57">
        <v>1735.05</v>
      </c>
      <c r="R119" s="57">
        <v>1708.7</v>
      </c>
    </row>
    <row r="120" spans="1:18" ht="17">
      <c r="A120" s="69">
        <v>43978</v>
      </c>
      <c r="B120" s="71">
        <v>8853.4699999999993</v>
      </c>
      <c r="C120" s="71">
        <v>9191.32</v>
      </c>
      <c r="D120" s="71">
        <v>9223.61</v>
      </c>
      <c r="E120" s="71">
        <v>8834.26</v>
      </c>
      <c r="G120" s="69">
        <v>43978</v>
      </c>
      <c r="H120" s="70">
        <v>201.06</v>
      </c>
      <c r="I120" s="70">
        <v>208.06</v>
      </c>
      <c r="J120" s="70">
        <v>208.22</v>
      </c>
      <c r="K120" s="70">
        <v>200.98</v>
      </c>
      <c r="L120" s="35"/>
      <c r="M120" s="70"/>
      <c r="N120" s="56">
        <v>43978</v>
      </c>
      <c r="O120" s="57">
        <v>1708.8</v>
      </c>
      <c r="P120" s="57">
        <v>1711.5</v>
      </c>
      <c r="Q120" s="57">
        <v>1715.35</v>
      </c>
      <c r="R120" s="57">
        <v>1693.9</v>
      </c>
    </row>
    <row r="121" spans="1:18" ht="17">
      <c r="A121" s="69">
        <v>43979</v>
      </c>
      <c r="B121" s="71">
        <v>9200.84</v>
      </c>
      <c r="C121" s="71">
        <v>9564.08</v>
      </c>
      <c r="D121" s="71">
        <v>9607.81</v>
      </c>
      <c r="E121" s="71">
        <v>9127.92</v>
      </c>
      <c r="G121" s="69">
        <v>43979</v>
      </c>
      <c r="H121" s="70">
        <v>208.08</v>
      </c>
      <c r="I121" s="70">
        <v>219.65</v>
      </c>
      <c r="J121" s="70">
        <v>220.44</v>
      </c>
      <c r="K121" s="70">
        <v>204.78</v>
      </c>
      <c r="L121" s="35"/>
      <c r="M121" s="70"/>
      <c r="N121" s="56">
        <v>43979</v>
      </c>
      <c r="O121" s="57">
        <v>1720.05</v>
      </c>
      <c r="P121" s="57">
        <v>1708.8</v>
      </c>
      <c r="Q121" s="57">
        <v>1726.83</v>
      </c>
      <c r="R121" s="57">
        <v>1708.05</v>
      </c>
    </row>
    <row r="122" spans="1:18" ht="17">
      <c r="A122" s="69">
        <v>43980</v>
      </c>
      <c r="B122" s="71">
        <v>9591.4</v>
      </c>
      <c r="C122" s="71">
        <v>9524.64</v>
      </c>
      <c r="D122" s="71">
        <v>9607.81</v>
      </c>
      <c r="E122" s="71">
        <v>9127.92</v>
      </c>
      <c r="G122" s="69">
        <v>43980</v>
      </c>
      <c r="H122" s="70">
        <v>222.04</v>
      </c>
      <c r="I122" s="70">
        <v>222.12</v>
      </c>
      <c r="J122" s="70">
        <v>224.41</v>
      </c>
      <c r="K122" s="70">
        <v>204.78</v>
      </c>
      <c r="L122" s="35"/>
      <c r="M122" s="35"/>
      <c r="Q122"/>
      <c r="R122"/>
    </row>
    <row r="123" spans="1:18">
      <c r="M123" s="35"/>
      <c r="Q123"/>
      <c r="R123"/>
    </row>
    <row r="124" spans="1:18">
      <c r="M124" s="35"/>
      <c r="Q124"/>
      <c r="R124"/>
    </row>
    <row r="125" spans="1:18">
      <c r="M125" s="35"/>
      <c r="Q125"/>
      <c r="R125"/>
    </row>
  </sheetData>
  <sortState xmlns:xlrd2="http://schemas.microsoft.com/office/spreadsheetml/2017/richdata2" ref="N93:R118">
    <sortCondition ref="N93:N118"/>
  </sortState>
  <hyperlinks>
    <hyperlink ref="C1" r:id="rId1" xr:uid="{8460EB00-9C61-6741-BF1A-902DF1C77DEC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198B3-25F6-5840-9FCC-F108AC5C899F}">
  <dimension ref="A1:S129"/>
  <sheetViews>
    <sheetView topLeftCell="A43" workbookViewId="0">
      <selection activeCell="I55" sqref="I55:I74"/>
    </sheetView>
  </sheetViews>
  <sheetFormatPr baseColWidth="10" defaultRowHeight="16"/>
  <cols>
    <col min="1" max="1" width="10.33203125" bestFit="1" customWidth="1"/>
    <col min="2" max="2" width="17.1640625" bestFit="1" customWidth="1"/>
    <col min="3" max="3" width="9" bestFit="1" customWidth="1"/>
    <col min="4" max="4" width="13.33203125" bestFit="1" customWidth="1"/>
    <col min="5" max="5" width="13" bestFit="1" customWidth="1"/>
  </cols>
  <sheetData>
    <row r="1" spans="1:19">
      <c r="B1" s="125" t="s">
        <v>1240</v>
      </c>
      <c r="C1" s="125"/>
      <c r="D1" s="125"/>
      <c r="E1" s="125"/>
      <c r="P1" s="125" t="s">
        <v>1241</v>
      </c>
      <c r="Q1" s="125"/>
      <c r="R1" s="125"/>
      <c r="S1" s="125"/>
    </row>
    <row r="2" spans="1:19" ht="17">
      <c r="A2" s="35" t="s">
        <v>220</v>
      </c>
      <c r="B2" s="35" t="s">
        <v>225</v>
      </c>
      <c r="C2" s="35" t="s">
        <v>222</v>
      </c>
      <c r="D2" s="35" t="s">
        <v>223</v>
      </c>
      <c r="E2" s="35" t="s">
        <v>224</v>
      </c>
      <c r="H2" s="16" t="s">
        <v>220</v>
      </c>
      <c r="I2" s="16" t="s">
        <v>221</v>
      </c>
      <c r="J2" s="16" t="s">
        <v>222</v>
      </c>
      <c r="K2" s="16" t="s">
        <v>223</v>
      </c>
      <c r="L2" s="16" t="s">
        <v>224</v>
      </c>
      <c r="O2" s="38" t="s">
        <v>220</v>
      </c>
      <c r="P2" s="38" t="s">
        <v>221</v>
      </c>
      <c r="Q2" s="38" t="s">
        <v>222</v>
      </c>
      <c r="R2" s="38" t="s">
        <v>223</v>
      </c>
      <c r="S2" s="38" t="s">
        <v>224</v>
      </c>
    </row>
    <row r="3" spans="1:19" ht="20">
      <c r="A3" s="68">
        <v>43875</v>
      </c>
      <c r="B3" s="72">
        <v>57.32</v>
      </c>
      <c r="C3" s="72">
        <v>56.41</v>
      </c>
      <c r="D3" s="72">
        <v>57.53</v>
      </c>
      <c r="E3" s="72">
        <v>56.15</v>
      </c>
      <c r="H3" s="36">
        <v>43875</v>
      </c>
      <c r="I3" s="39">
        <v>5736.15</v>
      </c>
      <c r="J3" s="37"/>
      <c r="K3" s="39">
        <v>5736.25</v>
      </c>
      <c r="L3" s="39">
        <v>5735</v>
      </c>
      <c r="O3" s="68">
        <v>43875</v>
      </c>
      <c r="P3" s="72">
        <v>52.05</v>
      </c>
      <c r="Q3" s="72">
        <v>51.51</v>
      </c>
      <c r="R3" s="72">
        <v>52.34</v>
      </c>
      <c r="S3" s="72">
        <v>51.32</v>
      </c>
    </row>
    <row r="4" spans="1:19" ht="20">
      <c r="A4" s="68">
        <v>43879</v>
      </c>
      <c r="B4" s="72">
        <v>57.75</v>
      </c>
      <c r="C4" s="72">
        <v>57.35</v>
      </c>
      <c r="D4" s="72">
        <v>57.83</v>
      </c>
      <c r="E4" s="72">
        <v>56.3</v>
      </c>
      <c r="H4" s="36">
        <v>43879</v>
      </c>
      <c r="I4" s="39">
        <v>5727.35</v>
      </c>
      <c r="J4" s="37"/>
      <c r="K4" s="39">
        <v>5728.25</v>
      </c>
      <c r="L4" s="39">
        <v>5726.5</v>
      </c>
      <c r="O4" s="68">
        <v>43879</v>
      </c>
      <c r="P4" s="72">
        <v>52.05</v>
      </c>
      <c r="Q4" s="72"/>
      <c r="R4" s="72"/>
      <c r="S4" s="72">
        <v>50.88</v>
      </c>
    </row>
    <row r="5" spans="1:19" ht="20">
      <c r="A5" s="68">
        <v>43880</v>
      </c>
      <c r="B5" s="72">
        <v>59.12</v>
      </c>
      <c r="C5" s="72">
        <v>57.6</v>
      </c>
      <c r="D5" s="72">
        <v>59.4</v>
      </c>
      <c r="E5" s="72">
        <v>57.51</v>
      </c>
      <c r="H5" s="36">
        <v>43880</v>
      </c>
      <c r="I5" s="39">
        <v>5755</v>
      </c>
      <c r="J5" s="37"/>
      <c r="K5" s="39">
        <v>5755</v>
      </c>
      <c r="L5" s="39">
        <v>5745</v>
      </c>
      <c r="O5" s="68">
        <v>43880</v>
      </c>
      <c r="P5" s="72">
        <v>53.29</v>
      </c>
      <c r="Q5" s="72">
        <v>52.12</v>
      </c>
      <c r="R5" s="72">
        <v>53.66</v>
      </c>
      <c r="S5" s="72">
        <v>51.93</v>
      </c>
    </row>
    <row r="6" spans="1:19" ht="20">
      <c r="A6" s="68">
        <v>43881</v>
      </c>
      <c r="B6" s="72">
        <v>59.31</v>
      </c>
      <c r="C6" s="72">
        <v>59.31</v>
      </c>
      <c r="D6" s="72">
        <v>60</v>
      </c>
      <c r="E6" s="72">
        <v>58.9</v>
      </c>
      <c r="H6" s="36">
        <v>43881</v>
      </c>
      <c r="I6" s="39">
        <v>5729</v>
      </c>
      <c r="J6" s="37"/>
      <c r="K6" s="39">
        <v>5730</v>
      </c>
      <c r="L6" s="39">
        <v>5728</v>
      </c>
      <c r="O6" s="68">
        <v>43881</v>
      </c>
      <c r="P6" s="72">
        <v>53.78</v>
      </c>
      <c r="Q6" s="72">
        <v>53.5</v>
      </c>
      <c r="R6" s="72">
        <v>54.5</v>
      </c>
      <c r="S6" s="72">
        <v>53.22</v>
      </c>
    </row>
    <row r="7" spans="1:19" ht="20">
      <c r="A7" s="68">
        <v>43882</v>
      </c>
      <c r="B7" s="72">
        <v>58.5</v>
      </c>
      <c r="C7" s="72">
        <v>59</v>
      </c>
      <c r="D7" s="72">
        <v>59.25</v>
      </c>
      <c r="E7" s="72">
        <v>57.73</v>
      </c>
      <c r="H7" s="36">
        <v>43882</v>
      </c>
      <c r="I7" s="39">
        <v>5701.5</v>
      </c>
      <c r="J7" s="37"/>
      <c r="K7" s="39">
        <v>5702</v>
      </c>
      <c r="L7" s="39">
        <v>5701.35</v>
      </c>
      <c r="O7" s="68">
        <v>43882</v>
      </c>
      <c r="P7" s="72">
        <v>53.38</v>
      </c>
      <c r="Q7" s="72"/>
      <c r="R7" s="72"/>
      <c r="S7" s="72">
        <v>52.55</v>
      </c>
    </row>
    <row r="8" spans="1:19" ht="20">
      <c r="A8" s="68">
        <v>43885</v>
      </c>
      <c r="B8" s="72">
        <v>56.3</v>
      </c>
      <c r="C8" s="72">
        <v>57.85</v>
      </c>
      <c r="D8" s="72">
        <v>57.86</v>
      </c>
      <c r="E8" s="72">
        <v>55.13</v>
      </c>
      <c r="H8" s="36">
        <v>43885</v>
      </c>
      <c r="I8" s="39">
        <v>5657.35</v>
      </c>
      <c r="J8" s="37"/>
      <c r="K8" s="39">
        <v>5857.85</v>
      </c>
      <c r="L8" s="39">
        <v>5655</v>
      </c>
      <c r="O8" s="68">
        <v>43885</v>
      </c>
      <c r="P8" s="72">
        <v>51.43</v>
      </c>
      <c r="Q8" s="72">
        <v>52.6</v>
      </c>
      <c r="R8" s="72">
        <v>52.64</v>
      </c>
      <c r="S8" s="72">
        <v>50.45</v>
      </c>
    </row>
    <row r="9" spans="1:19" ht="20">
      <c r="A9" s="68">
        <v>43886</v>
      </c>
      <c r="B9" s="72">
        <v>54.95</v>
      </c>
      <c r="C9" s="72">
        <v>56.46</v>
      </c>
      <c r="D9" s="72">
        <v>56.98</v>
      </c>
      <c r="E9" s="72">
        <v>54.62</v>
      </c>
      <c r="H9" s="36">
        <v>43886</v>
      </c>
      <c r="I9" s="39">
        <v>5662.75</v>
      </c>
      <c r="J9" s="37"/>
      <c r="K9" s="39">
        <v>5663.75</v>
      </c>
      <c r="L9" s="39">
        <v>5662.5</v>
      </c>
      <c r="O9" s="68">
        <v>43886</v>
      </c>
      <c r="P9" s="72">
        <v>49.9</v>
      </c>
      <c r="Q9" s="72">
        <v>51.37</v>
      </c>
      <c r="R9" s="72">
        <v>52.02</v>
      </c>
      <c r="S9" s="72">
        <v>49.69</v>
      </c>
    </row>
    <row r="10" spans="1:19" ht="20">
      <c r="A10" s="68">
        <v>43887</v>
      </c>
      <c r="B10" s="72">
        <v>53.43</v>
      </c>
      <c r="C10" s="72">
        <v>55.13</v>
      </c>
      <c r="D10" s="72">
        <v>55.45</v>
      </c>
      <c r="E10" s="72">
        <v>53.03</v>
      </c>
      <c r="H10" s="36">
        <v>43887</v>
      </c>
      <c r="I10" s="39">
        <v>5613.75</v>
      </c>
      <c r="J10" s="37"/>
      <c r="K10" s="39">
        <v>5614</v>
      </c>
      <c r="L10" s="39">
        <v>5613.25</v>
      </c>
      <c r="O10" s="68">
        <v>43887</v>
      </c>
      <c r="P10" s="72">
        <v>48.73</v>
      </c>
      <c r="Q10" s="72">
        <v>50.08</v>
      </c>
      <c r="R10" s="72">
        <v>50.44</v>
      </c>
      <c r="S10" s="72">
        <v>48.3</v>
      </c>
    </row>
    <row r="11" spans="1:19" ht="20">
      <c r="A11" s="68">
        <v>43888</v>
      </c>
      <c r="B11" s="72">
        <v>52.18</v>
      </c>
      <c r="C11" s="72">
        <v>53.18</v>
      </c>
      <c r="D11" s="72">
        <v>53.25</v>
      </c>
      <c r="E11" s="72">
        <v>50.97</v>
      </c>
      <c r="H11" s="36">
        <v>43888</v>
      </c>
      <c r="I11" s="39">
        <v>5617.9</v>
      </c>
      <c r="J11" s="37"/>
      <c r="K11" s="39">
        <v>5618</v>
      </c>
      <c r="L11" s="39">
        <v>5617</v>
      </c>
      <c r="O11" s="68">
        <v>43888</v>
      </c>
      <c r="P11" s="72">
        <v>47.09</v>
      </c>
      <c r="Q11" s="72">
        <v>48.63</v>
      </c>
      <c r="R11" s="72">
        <v>48.78</v>
      </c>
      <c r="S11" s="72">
        <v>45.88</v>
      </c>
    </row>
    <row r="12" spans="1:19" ht="20">
      <c r="A12" s="68">
        <v>43889</v>
      </c>
      <c r="B12" s="72">
        <v>50.52</v>
      </c>
      <c r="C12" s="72">
        <v>51.42</v>
      </c>
      <c r="D12" s="72">
        <v>51.52</v>
      </c>
      <c r="E12" s="72">
        <v>50.05</v>
      </c>
      <c r="H12" s="36">
        <v>43889</v>
      </c>
      <c r="I12" s="39">
        <v>5572</v>
      </c>
      <c r="J12" s="37"/>
      <c r="K12" s="39">
        <v>5573</v>
      </c>
      <c r="L12" s="39">
        <v>5571.75</v>
      </c>
      <c r="O12" s="68">
        <v>43889</v>
      </c>
      <c r="P12" s="72">
        <v>44.76</v>
      </c>
      <c r="Q12" s="72">
        <v>46.49</v>
      </c>
      <c r="R12" s="72">
        <v>47.03</v>
      </c>
      <c r="S12" s="72">
        <v>43.85</v>
      </c>
    </row>
    <row r="13" spans="1:19" ht="20">
      <c r="A13" s="68">
        <v>43892</v>
      </c>
      <c r="B13" s="72">
        <v>51.9</v>
      </c>
      <c r="C13" s="72">
        <v>48.95</v>
      </c>
      <c r="D13" s="72">
        <v>53.2</v>
      </c>
      <c r="E13" s="72">
        <v>48.4</v>
      </c>
      <c r="H13" s="36">
        <v>43892</v>
      </c>
      <c r="I13" s="39">
        <v>5639.5</v>
      </c>
      <c r="J13" s="37"/>
      <c r="K13" s="39">
        <v>5640</v>
      </c>
      <c r="L13" s="39">
        <v>5639</v>
      </c>
      <c r="O13" s="68">
        <v>43892</v>
      </c>
      <c r="P13" s="72">
        <v>46.75</v>
      </c>
      <c r="Q13" s="72">
        <v>43.7</v>
      </c>
      <c r="R13" s="72">
        <v>47.56</v>
      </c>
      <c r="S13" s="72">
        <v>43.32</v>
      </c>
    </row>
    <row r="14" spans="1:19" ht="20">
      <c r="A14" s="68">
        <v>43893</v>
      </c>
      <c r="B14" s="72">
        <v>51.86</v>
      </c>
      <c r="C14" s="72">
        <v>53.47</v>
      </c>
      <c r="D14" s="72">
        <v>53.9</v>
      </c>
      <c r="E14" s="72">
        <v>51.22</v>
      </c>
      <c r="H14" s="36">
        <v>43893</v>
      </c>
      <c r="I14" s="39">
        <v>5667.5</v>
      </c>
      <c r="J14" s="37"/>
      <c r="K14" s="39">
        <v>5670</v>
      </c>
      <c r="L14" s="39">
        <v>5667.35</v>
      </c>
      <c r="O14" s="68">
        <v>43893</v>
      </c>
      <c r="P14" s="72">
        <v>47.18</v>
      </c>
      <c r="Q14" s="72">
        <v>47.72</v>
      </c>
      <c r="R14" s="72">
        <v>48.66</v>
      </c>
      <c r="S14" s="72">
        <v>46.47</v>
      </c>
    </row>
    <row r="15" spans="1:19" ht="20">
      <c r="A15" s="68">
        <v>43894</v>
      </c>
      <c r="B15" s="72">
        <v>51.13</v>
      </c>
      <c r="C15" s="72">
        <v>52.11</v>
      </c>
      <c r="D15" s="72">
        <v>53.03</v>
      </c>
      <c r="E15" s="72">
        <v>51.04</v>
      </c>
      <c r="H15" s="36">
        <v>43894</v>
      </c>
      <c r="I15" s="39">
        <v>5694.35</v>
      </c>
      <c r="J15" s="37"/>
      <c r="K15" s="39">
        <v>5694.5</v>
      </c>
      <c r="L15" s="39">
        <v>5694.1</v>
      </c>
      <c r="O15" s="68">
        <v>43894</v>
      </c>
      <c r="P15" s="72">
        <v>46.78</v>
      </c>
      <c r="Q15" s="72">
        <v>46.94</v>
      </c>
      <c r="R15" s="72">
        <v>48.41</v>
      </c>
      <c r="S15" s="72">
        <v>46.65</v>
      </c>
    </row>
    <row r="16" spans="1:19" ht="20">
      <c r="A16" s="68">
        <v>43895</v>
      </c>
      <c r="B16" s="72">
        <v>49.99</v>
      </c>
      <c r="C16" s="72">
        <v>51.66</v>
      </c>
      <c r="D16" s="72">
        <v>52.04</v>
      </c>
      <c r="E16" s="72">
        <v>49.7</v>
      </c>
      <c r="H16" s="36">
        <v>43895</v>
      </c>
      <c r="I16" s="39">
        <v>5667.25</v>
      </c>
      <c r="J16" s="37"/>
      <c r="K16" s="39">
        <v>5667.5</v>
      </c>
      <c r="L16" s="39">
        <v>5667</v>
      </c>
      <c r="O16" s="68">
        <v>43895</v>
      </c>
      <c r="P16" s="72">
        <v>45.9</v>
      </c>
      <c r="Q16" s="72">
        <v>47.13</v>
      </c>
      <c r="R16" s="72">
        <v>47.57</v>
      </c>
      <c r="S16" s="72">
        <v>45.65</v>
      </c>
    </row>
    <row r="17" spans="1:19" ht="20">
      <c r="A17" s="68">
        <v>43896</v>
      </c>
      <c r="B17" s="72">
        <v>45.27</v>
      </c>
      <c r="C17" s="72">
        <v>50.25</v>
      </c>
      <c r="D17" s="72">
        <v>50.45</v>
      </c>
      <c r="E17" s="72">
        <v>45.18</v>
      </c>
      <c r="H17" s="36">
        <v>43896</v>
      </c>
      <c r="I17" s="39">
        <v>5623.5</v>
      </c>
      <c r="J17" s="37"/>
      <c r="K17" s="39">
        <v>5667.5</v>
      </c>
      <c r="L17" s="39">
        <v>5623.35</v>
      </c>
      <c r="O17" s="68">
        <v>43896</v>
      </c>
      <c r="P17" s="72">
        <v>41.28</v>
      </c>
      <c r="Q17" s="72">
        <v>46.09</v>
      </c>
      <c r="R17" s="72">
        <v>46.38</v>
      </c>
      <c r="S17" s="72">
        <v>41.05</v>
      </c>
    </row>
    <row r="18" spans="1:19" ht="20">
      <c r="A18" s="68">
        <v>43899</v>
      </c>
      <c r="B18" s="72">
        <v>34.36</v>
      </c>
      <c r="C18" s="72">
        <v>38.28</v>
      </c>
      <c r="D18" s="72">
        <v>38.340000000000003</v>
      </c>
      <c r="E18" s="72">
        <v>31.02</v>
      </c>
      <c r="H18" s="36">
        <v>43899</v>
      </c>
      <c r="I18" s="39">
        <v>5482.85</v>
      </c>
      <c r="J18" s="37"/>
      <c r="K18" s="39">
        <v>5482.85</v>
      </c>
      <c r="L18" s="39">
        <v>5479.85</v>
      </c>
      <c r="O18" s="68">
        <v>43899</v>
      </c>
      <c r="P18" s="72">
        <v>31.13</v>
      </c>
      <c r="Q18" s="72">
        <v>32.869999999999997</v>
      </c>
      <c r="R18" s="72">
        <v>34.880000000000003</v>
      </c>
      <c r="S18" s="72">
        <v>27.34</v>
      </c>
    </row>
    <row r="19" spans="1:19" ht="20">
      <c r="A19" s="68">
        <v>43900</v>
      </c>
      <c r="B19" s="72">
        <v>37.22</v>
      </c>
      <c r="C19" s="72">
        <v>35.840000000000003</v>
      </c>
      <c r="D19" s="72">
        <v>38.22</v>
      </c>
      <c r="E19" s="72">
        <v>35</v>
      </c>
      <c r="H19" s="36">
        <v>43900</v>
      </c>
      <c r="I19" s="39">
        <v>5521.95</v>
      </c>
      <c r="J19" s="37"/>
      <c r="K19" s="39">
        <v>5598</v>
      </c>
      <c r="L19" s="39">
        <v>5521.95</v>
      </c>
      <c r="O19" s="68">
        <v>43900</v>
      </c>
      <c r="P19" s="72">
        <v>34.36</v>
      </c>
      <c r="Q19" s="72">
        <v>30.37</v>
      </c>
      <c r="R19" s="72">
        <v>35.020000000000003</v>
      </c>
      <c r="S19" s="72">
        <v>30.2</v>
      </c>
    </row>
    <row r="20" spans="1:19" ht="20">
      <c r="A20" s="68">
        <v>43901</v>
      </c>
      <c r="B20" s="72">
        <v>35.79</v>
      </c>
      <c r="C20" s="72">
        <v>37.270000000000003</v>
      </c>
      <c r="D20" s="72">
        <v>39.700000000000003</v>
      </c>
      <c r="E20" s="72">
        <v>35.35</v>
      </c>
      <c r="H20" s="36">
        <v>43901</v>
      </c>
      <c r="I20" s="39">
        <v>5551.65</v>
      </c>
      <c r="J20" s="37"/>
      <c r="K20" s="39">
        <v>5552</v>
      </c>
      <c r="L20" s="39">
        <v>5550</v>
      </c>
      <c r="O20" s="68">
        <v>43901</v>
      </c>
      <c r="P20" s="72">
        <v>32.979999999999997</v>
      </c>
      <c r="Q20" s="72">
        <v>34.619999999999997</v>
      </c>
      <c r="R20" s="72">
        <v>36.35</v>
      </c>
      <c r="S20" s="72">
        <v>32.56</v>
      </c>
    </row>
    <row r="21" spans="1:19" ht="20">
      <c r="A21" s="68">
        <v>43902</v>
      </c>
      <c r="B21" s="72">
        <v>33.22</v>
      </c>
      <c r="C21" s="72">
        <v>35.99</v>
      </c>
      <c r="D21" s="72">
        <v>36.46</v>
      </c>
      <c r="E21" s="72">
        <v>32.5</v>
      </c>
      <c r="H21" s="36">
        <v>43902</v>
      </c>
      <c r="I21" s="39">
        <v>5386.25</v>
      </c>
      <c r="J21" s="37"/>
      <c r="K21" s="39">
        <v>5387</v>
      </c>
      <c r="L21" s="39">
        <v>5385</v>
      </c>
      <c r="O21" s="68">
        <v>43902</v>
      </c>
      <c r="P21" s="72">
        <v>31.5</v>
      </c>
      <c r="Q21" s="72">
        <v>33.07</v>
      </c>
      <c r="R21" s="72">
        <v>33.630000000000003</v>
      </c>
      <c r="S21" s="72">
        <v>30.02</v>
      </c>
    </row>
    <row r="22" spans="1:19" ht="20">
      <c r="A22" s="68">
        <v>43903</v>
      </c>
      <c r="B22" s="72">
        <v>33.85</v>
      </c>
      <c r="C22" s="72">
        <v>32.85</v>
      </c>
      <c r="D22" s="72">
        <v>36.15</v>
      </c>
      <c r="E22" s="72">
        <v>32.5</v>
      </c>
      <c r="H22" s="36">
        <v>43903</v>
      </c>
      <c r="I22" s="39">
        <v>5530.1</v>
      </c>
      <c r="J22" s="37"/>
      <c r="K22" s="39">
        <v>5532</v>
      </c>
      <c r="L22" s="39">
        <v>5530</v>
      </c>
      <c r="O22" s="68">
        <v>43903</v>
      </c>
      <c r="P22" s="72">
        <v>31.73</v>
      </c>
      <c r="Q22" s="72">
        <v>30.77</v>
      </c>
      <c r="R22" s="72">
        <v>33.869999999999997</v>
      </c>
      <c r="S22" s="72">
        <v>30.33</v>
      </c>
    </row>
    <row r="23" spans="1:19" ht="20">
      <c r="A23" s="68">
        <v>43906</v>
      </c>
      <c r="B23" s="72">
        <v>30.05</v>
      </c>
      <c r="C23" s="72">
        <v>35.82</v>
      </c>
      <c r="D23" s="72">
        <v>35.840000000000003</v>
      </c>
      <c r="E23" s="72">
        <v>29.45</v>
      </c>
      <c r="H23" s="36">
        <v>43906</v>
      </c>
      <c r="I23" s="39">
        <v>5265.75</v>
      </c>
      <c r="J23" s="37"/>
      <c r="K23" s="39">
        <v>5265.75</v>
      </c>
      <c r="L23" s="39">
        <v>5209</v>
      </c>
      <c r="O23" s="68">
        <v>43906</v>
      </c>
      <c r="P23" s="72">
        <v>28.7</v>
      </c>
      <c r="Q23" s="72">
        <v>33.75</v>
      </c>
      <c r="R23" s="72">
        <v>33.75</v>
      </c>
      <c r="S23" s="72">
        <v>28.1</v>
      </c>
    </row>
    <row r="24" spans="1:19" ht="20">
      <c r="A24" s="68">
        <v>43907</v>
      </c>
      <c r="B24" s="72">
        <v>28.73</v>
      </c>
      <c r="C24" s="72">
        <v>30.14</v>
      </c>
      <c r="D24" s="72">
        <v>31.25</v>
      </c>
      <c r="E24" s="72">
        <v>28.5</v>
      </c>
      <c r="H24" s="36">
        <v>43907</v>
      </c>
      <c r="I24" s="39">
        <v>5203.8500000000004</v>
      </c>
      <c r="J24" s="37"/>
      <c r="K24" s="39">
        <v>5204.25</v>
      </c>
      <c r="L24" s="39">
        <v>5203.75</v>
      </c>
      <c r="O24" s="68">
        <v>43907</v>
      </c>
      <c r="P24" s="72">
        <v>26.95</v>
      </c>
      <c r="Q24" s="72">
        <v>28.69</v>
      </c>
      <c r="R24" s="72">
        <v>30.3</v>
      </c>
      <c r="S24" s="72">
        <v>26.63</v>
      </c>
    </row>
    <row r="25" spans="1:19" ht="20">
      <c r="A25" s="68">
        <v>43908</v>
      </c>
      <c r="B25" s="72">
        <v>24.88</v>
      </c>
      <c r="C25" s="72">
        <v>28.4</v>
      </c>
      <c r="D25" s="72">
        <v>29.21</v>
      </c>
      <c r="E25" s="72">
        <v>24.52</v>
      </c>
      <c r="H25" s="36">
        <v>43908</v>
      </c>
      <c r="I25" s="39">
        <v>4860.3500000000004</v>
      </c>
      <c r="J25" s="37"/>
      <c r="K25" s="39">
        <v>4865</v>
      </c>
      <c r="L25" s="39">
        <v>4859.8500000000004</v>
      </c>
      <c r="O25" s="68">
        <v>43908</v>
      </c>
      <c r="P25" s="72">
        <v>20.37</v>
      </c>
      <c r="Q25" s="72">
        <v>26.94</v>
      </c>
      <c r="R25" s="72">
        <v>27.22</v>
      </c>
      <c r="S25" s="72">
        <v>20.059999999999999</v>
      </c>
    </row>
    <row r="26" spans="1:19" ht="20">
      <c r="A26" s="68">
        <v>43909</v>
      </c>
      <c r="B26" s="72">
        <v>28.47</v>
      </c>
      <c r="C26" s="72">
        <v>27.19</v>
      </c>
      <c r="D26" s="72">
        <v>29.42</v>
      </c>
      <c r="E26" s="72">
        <v>24.96</v>
      </c>
      <c r="H26" s="56">
        <v>43909</v>
      </c>
      <c r="I26" s="57">
        <v>4684.8500000000004</v>
      </c>
      <c r="J26" s="58"/>
      <c r="K26" s="57">
        <v>4688.1499999999996</v>
      </c>
      <c r="L26" s="57">
        <v>4684</v>
      </c>
      <c r="O26" s="68">
        <v>43909</v>
      </c>
      <c r="P26" s="72">
        <v>25.22</v>
      </c>
      <c r="Q26" s="72">
        <v>22.3</v>
      </c>
      <c r="R26" s="72">
        <v>27.71</v>
      </c>
      <c r="S26" s="72">
        <v>21.36</v>
      </c>
    </row>
    <row r="27" spans="1:19" ht="20">
      <c r="A27" s="68">
        <v>43910</v>
      </c>
      <c r="B27" s="72">
        <v>26.98</v>
      </c>
      <c r="C27" s="72">
        <v>28.1</v>
      </c>
      <c r="D27" s="72">
        <v>30.94</v>
      </c>
      <c r="E27" s="72">
        <v>26.81</v>
      </c>
      <c r="H27" s="56">
        <v>43910</v>
      </c>
      <c r="I27" s="57">
        <v>4854.8500000000004</v>
      </c>
      <c r="J27" s="58"/>
      <c r="K27" s="57">
        <v>4855</v>
      </c>
      <c r="L27" s="57">
        <v>4854.25</v>
      </c>
      <c r="O27" s="68">
        <v>43910</v>
      </c>
      <c r="P27" s="72">
        <v>22.43</v>
      </c>
      <c r="Q27" s="72">
        <v>24.73</v>
      </c>
      <c r="R27" s="72">
        <v>27.89</v>
      </c>
      <c r="S27" s="72">
        <v>19.46</v>
      </c>
    </row>
    <row r="28" spans="1:19" ht="20">
      <c r="A28" s="68">
        <v>43913</v>
      </c>
      <c r="B28" s="72">
        <v>27.03</v>
      </c>
      <c r="C28" s="72">
        <v>26.75</v>
      </c>
      <c r="D28" s="72">
        <v>27.54</v>
      </c>
      <c r="E28" s="72">
        <v>24.68</v>
      </c>
      <c r="H28" s="56">
        <v>43913</v>
      </c>
      <c r="I28" s="57">
        <v>4617.5</v>
      </c>
      <c r="J28" s="58"/>
      <c r="K28" s="57">
        <v>4618</v>
      </c>
      <c r="L28" s="57">
        <v>4617</v>
      </c>
      <c r="O28" s="68">
        <v>43913</v>
      </c>
      <c r="P28" s="72">
        <v>23.36</v>
      </c>
      <c r="Q28" s="72">
        <v>22.52</v>
      </c>
      <c r="R28" s="72">
        <v>24.07</v>
      </c>
      <c r="S28" s="72">
        <v>20.8</v>
      </c>
    </row>
    <row r="29" spans="1:19" ht="20">
      <c r="A29" s="68">
        <v>43914</v>
      </c>
      <c r="B29" s="72">
        <v>27.15</v>
      </c>
      <c r="C29" s="72">
        <v>27.72</v>
      </c>
      <c r="D29" s="72">
        <v>28.65</v>
      </c>
      <c r="E29" s="72">
        <v>26.69</v>
      </c>
      <c r="H29" s="56">
        <v>43914</v>
      </c>
      <c r="I29" s="57">
        <v>4789.5</v>
      </c>
      <c r="J29" s="58"/>
      <c r="K29" s="57">
        <v>4790</v>
      </c>
      <c r="L29" s="57">
        <v>4789</v>
      </c>
      <c r="O29" s="68">
        <v>43914</v>
      </c>
      <c r="P29" s="72">
        <v>24.01</v>
      </c>
      <c r="Q29" s="72">
        <v>23.87</v>
      </c>
      <c r="R29" s="72">
        <v>25.16</v>
      </c>
      <c r="S29" s="72">
        <v>23.09</v>
      </c>
    </row>
    <row r="30" spans="1:19" ht="20">
      <c r="A30" s="68">
        <v>43915</v>
      </c>
      <c r="B30" s="72">
        <v>27.39</v>
      </c>
      <c r="C30" s="72">
        <v>27.8</v>
      </c>
      <c r="D30" s="72">
        <v>28.29</v>
      </c>
      <c r="E30" s="72">
        <v>25.68</v>
      </c>
      <c r="H30" s="56">
        <v>43915</v>
      </c>
      <c r="I30" s="57">
        <v>4754</v>
      </c>
      <c r="J30" s="58"/>
      <c r="K30" s="57">
        <v>4754.5</v>
      </c>
      <c r="L30" s="57">
        <v>4753.5</v>
      </c>
      <c r="O30" s="68">
        <v>43915</v>
      </c>
      <c r="P30" s="72">
        <v>24.49</v>
      </c>
      <c r="Q30" s="72">
        <v>24.37</v>
      </c>
      <c r="R30" s="72">
        <v>25.24</v>
      </c>
      <c r="S30" s="72">
        <v>22.91</v>
      </c>
    </row>
    <row r="31" spans="1:19" ht="20">
      <c r="A31" s="68">
        <v>43916</v>
      </c>
      <c r="B31" s="72">
        <v>26.34</v>
      </c>
      <c r="C31" s="72">
        <v>27.35</v>
      </c>
      <c r="D31" s="72">
        <v>27.75</v>
      </c>
      <c r="E31" s="72">
        <v>26.03</v>
      </c>
      <c r="H31" s="56">
        <v>43916</v>
      </c>
      <c r="I31" s="57">
        <v>4775.3</v>
      </c>
      <c r="J31" s="58"/>
      <c r="K31" s="57">
        <v>4775.75</v>
      </c>
      <c r="L31" s="57">
        <v>4775.25</v>
      </c>
      <c r="O31" s="68">
        <v>43916</v>
      </c>
      <c r="P31" s="72">
        <v>22.6</v>
      </c>
      <c r="Q31" s="72">
        <v>24.25</v>
      </c>
      <c r="R31" s="72">
        <v>24.65</v>
      </c>
      <c r="S31" s="72">
        <v>22.38</v>
      </c>
    </row>
    <row r="32" spans="1:19" ht="20">
      <c r="A32" s="68">
        <v>43917</v>
      </c>
      <c r="B32" s="72">
        <v>24.93</v>
      </c>
      <c r="C32" s="72">
        <v>26.68</v>
      </c>
      <c r="D32" s="72">
        <v>27</v>
      </c>
      <c r="E32" s="72">
        <v>24.13</v>
      </c>
      <c r="H32" s="63">
        <v>43917</v>
      </c>
      <c r="I32" s="66">
        <v>4774.2</v>
      </c>
      <c r="J32" s="64"/>
      <c r="K32" s="66">
        <v>4774.2</v>
      </c>
      <c r="L32" s="66">
        <v>4773.75</v>
      </c>
      <c r="O32" s="68">
        <v>43917</v>
      </c>
      <c r="P32" s="72">
        <v>21.51</v>
      </c>
      <c r="Q32" s="72">
        <v>23.29</v>
      </c>
      <c r="R32" s="72">
        <v>23.44</v>
      </c>
      <c r="S32" s="72">
        <v>20.88</v>
      </c>
    </row>
    <row r="33" spans="1:19" s="65" customFormat="1" ht="20">
      <c r="A33" s="68">
        <v>43920</v>
      </c>
      <c r="B33" s="72">
        <v>22.76</v>
      </c>
      <c r="C33" s="72">
        <v>23.85</v>
      </c>
      <c r="D33" s="72">
        <v>24.44</v>
      </c>
      <c r="E33" s="72">
        <v>21.65</v>
      </c>
      <c r="H33" s="63">
        <v>43920</v>
      </c>
      <c r="I33" s="66">
        <v>4763</v>
      </c>
      <c r="J33" s="64"/>
      <c r="K33" s="66">
        <v>4763.2</v>
      </c>
      <c r="L33" s="66">
        <v>4762.75</v>
      </c>
      <c r="O33" s="68">
        <v>43920</v>
      </c>
      <c r="P33" s="72">
        <v>20.09</v>
      </c>
      <c r="Q33" s="72">
        <v>20.93</v>
      </c>
      <c r="R33" s="72">
        <v>20.93</v>
      </c>
      <c r="S33" s="72">
        <v>19.27</v>
      </c>
    </row>
    <row r="34" spans="1:19" s="65" customFormat="1" ht="20">
      <c r="A34" s="68">
        <v>43921</v>
      </c>
      <c r="B34" s="72">
        <v>22.74</v>
      </c>
      <c r="C34" s="72">
        <v>23</v>
      </c>
      <c r="D34" s="72">
        <v>23.87</v>
      </c>
      <c r="E34" s="72">
        <v>22.59</v>
      </c>
      <c r="H34" s="63">
        <v>43921</v>
      </c>
      <c r="I34" s="66">
        <v>4796.8500000000004</v>
      </c>
      <c r="J34" s="64"/>
      <c r="K34" s="66">
        <v>4797.25</v>
      </c>
      <c r="L34" s="66">
        <v>4796.75</v>
      </c>
      <c r="O34" s="68">
        <v>43921</v>
      </c>
      <c r="P34" s="72">
        <v>20.48</v>
      </c>
      <c r="Q34" s="72">
        <v>20.23</v>
      </c>
      <c r="R34" s="72">
        <v>21.89</v>
      </c>
      <c r="S34" s="72">
        <v>20.010000000000002</v>
      </c>
    </row>
    <row r="35" spans="1:19" s="65" customFormat="1" ht="20">
      <c r="A35" s="68">
        <v>43922</v>
      </c>
      <c r="B35" s="72">
        <v>24.74</v>
      </c>
      <c r="C35" s="72">
        <v>25.99</v>
      </c>
      <c r="D35" s="72">
        <v>26.28</v>
      </c>
      <c r="E35" s="72">
        <v>24.52</v>
      </c>
      <c r="H35" s="63">
        <v>43922</v>
      </c>
      <c r="I35" s="66">
        <v>4771.8500000000004</v>
      </c>
      <c r="J35" s="64"/>
      <c r="K35" s="66">
        <v>4772.2</v>
      </c>
      <c r="L35" s="66">
        <v>4771.75</v>
      </c>
      <c r="O35" s="68">
        <v>43922</v>
      </c>
      <c r="P35" s="72">
        <v>20.309999999999999</v>
      </c>
      <c r="Q35" s="72">
        <v>20.100000000000001</v>
      </c>
      <c r="R35" s="72">
        <v>21.55</v>
      </c>
      <c r="S35" s="72">
        <v>19.899999999999999</v>
      </c>
    </row>
    <row r="36" spans="1:19" s="65" customFormat="1" ht="20">
      <c r="A36" s="68">
        <v>43923</v>
      </c>
      <c r="B36" s="72">
        <v>29.94</v>
      </c>
      <c r="C36" s="72">
        <v>25.61</v>
      </c>
      <c r="D36" s="72">
        <v>36.29</v>
      </c>
      <c r="E36" s="72">
        <v>25.45</v>
      </c>
      <c r="H36" s="63">
        <v>43923</v>
      </c>
      <c r="I36" s="66">
        <v>4821.5</v>
      </c>
      <c r="J36" s="64"/>
      <c r="K36" s="66">
        <v>4821.7</v>
      </c>
      <c r="L36" s="66">
        <v>4821.25</v>
      </c>
      <c r="O36" s="68">
        <v>43923</v>
      </c>
      <c r="P36" s="72">
        <v>25.32</v>
      </c>
      <c r="Q36" s="72">
        <v>21.22</v>
      </c>
      <c r="R36" s="72">
        <v>27.39</v>
      </c>
      <c r="S36" s="72">
        <v>20.76</v>
      </c>
    </row>
    <row r="37" spans="1:19" s="65" customFormat="1" ht="20">
      <c r="A37" s="68">
        <v>43924</v>
      </c>
      <c r="B37" s="72">
        <v>34.11</v>
      </c>
      <c r="C37" s="72">
        <v>29.89</v>
      </c>
      <c r="D37" s="72">
        <v>35</v>
      </c>
      <c r="E37" s="72">
        <v>28.25</v>
      </c>
      <c r="H37" s="63">
        <v>43924</v>
      </c>
      <c r="I37" s="66">
        <v>4863.5</v>
      </c>
      <c r="J37" s="64"/>
      <c r="K37" s="66">
        <v>4863.7</v>
      </c>
      <c r="L37" s="66">
        <v>4863.25</v>
      </c>
      <c r="O37" s="68">
        <v>43924</v>
      </c>
      <c r="P37" s="72">
        <v>28.34</v>
      </c>
      <c r="Q37" s="72">
        <v>24.81</v>
      </c>
      <c r="R37" s="72">
        <v>29.13</v>
      </c>
      <c r="S37" s="72">
        <v>23.52</v>
      </c>
    </row>
    <row r="38" spans="1:19" s="65" customFormat="1" ht="20">
      <c r="A38" s="68">
        <v>43927</v>
      </c>
      <c r="B38" s="72">
        <v>33.049999999999997</v>
      </c>
      <c r="C38" s="72">
        <v>31.76</v>
      </c>
      <c r="D38" s="72">
        <v>34.24</v>
      </c>
      <c r="E38" s="72">
        <v>30.03</v>
      </c>
      <c r="H38" s="63">
        <v>43927</v>
      </c>
      <c r="I38" s="66">
        <v>4867</v>
      </c>
      <c r="J38" s="64"/>
      <c r="K38" s="66">
        <v>4867.2</v>
      </c>
      <c r="L38" s="66">
        <v>4866.75</v>
      </c>
      <c r="O38" s="68">
        <v>43927</v>
      </c>
      <c r="P38" s="72">
        <v>26.08</v>
      </c>
      <c r="Q38" s="72">
        <v>26.09</v>
      </c>
      <c r="R38" s="72">
        <v>28.24</v>
      </c>
      <c r="S38" s="72">
        <v>25.28</v>
      </c>
    </row>
    <row r="39" spans="1:19" s="65" customFormat="1" ht="20">
      <c r="A39" s="68">
        <v>43928</v>
      </c>
      <c r="B39" s="72">
        <v>31.87</v>
      </c>
      <c r="C39" s="72">
        <v>33.659999999999997</v>
      </c>
      <c r="D39" s="72">
        <v>34.18</v>
      </c>
      <c r="E39" s="72">
        <v>31.74</v>
      </c>
      <c r="H39" s="63">
        <v>43928</v>
      </c>
      <c r="I39" s="66">
        <v>5067.5</v>
      </c>
      <c r="J39" s="64"/>
      <c r="K39" s="66">
        <v>5067.75</v>
      </c>
      <c r="L39" s="66">
        <v>5067.25</v>
      </c>
      <c r="O39" s="68">
        <v>43928</v>
      </c>
      <c r="P39" s="72">
        <v>23.63</v>
      </c>
      <c r="Q39" s="72">
        <v>26.34</v>
      </c>
      <c r="R39" s="72">
        <v>27.24</v>
      </c>
      <c r="S39" s="72">
        <v>23.54</v>
      </c>
    </row>
    <row r="40" spans="1:19" s="65" customFormat="1" ht="20">
      <c r="A40" s="68">
        <v>43929</v>
      </c>
      <c r="B40" s="72">
        <v>32.840000000000003</v>
      </c>
      <c r="C40" s="72">
        <v>32.630000000000003</v>
      </c>
      <c r="D40" s="72">
        <v>33.869999999999997</v>
      </c>
      <c r="E40" s="72">
        <v>31.54</v>
      </c>
      <c r="H40" s="63">
        <v>43929</v>
      </c>
      <c r="I40" s="66">
        <v>4976</v>
      </c>
      <c r="J40" s="64"/>
      <c r="K40" s="66">
        <v>4976.25</v>
      </c>
      <c r="L40" s="66">
        <v>4975.75</v>
      </c>
      <c r="O40" s="68">
        <v>43929</v>
      </c>
      <c r="P40" s="72">
        <v>25.09</v>
      </c>
      <c r="Q40" s="72">
        <v>24.3</v>
      </c>
      <c r="R40" s="72">
        <v>26.45</v>
      </c>
      <c r="S40" s="72">
        <v>23.74</v>
      </c>
    </row>
    <row r="41" spans="1:19" s="65" customFormat="1" ht="20">
      <c r="A41" s="68">
        <v>43930</v>
      </c>
      <c r="B41" s="72">
        <v>31.48</v>
      </c>
      <c r="C41" s="72">
        <v>33.82</v>
      </c>
      <c r="D41" s="72">
        <v>36.4</v>
      </c>
      <c r="E41" s="72">
        <v>31.18</v>
      </c>
      <c r="H41" s="56">
        <v>43930</v>
      </c>
      <c r="I41" s="57">
        <v>4963.5</v>
      </c>
      <c r="J41" s="58"/>
      <c r="K41" s="57">
        <v>4963.75</v>
      </c>
      <c r="L41" s="57">
        <v>4963.25</v>
      </c>
      <c r="O41" s="68">
        <v>43930</v>
      </c>
      <c r="P41" s="72">
        <v>22.76</v>
      </c>
      <c r="Q41" s="72">
        <v>26.28</v>
      </c>
      <c r="R41" s="72">
        <v>28.36</v>
      </c>
      <c r="S41" s="72">
        <v>22.57</v>
      </c>
    </row>
    <row r="42" spans="1:19" s="65" customFormat="1" ht="20">
      <c r="A42" s="68">
        <v>43934</v>
      </c>
      <c r="B42" s="72">
        <v>31.74</v>
      </c>
      <c r="C42" s="72">
        <v>33.99</v>
      </c>
      <c r="D42" s="72">
        <v>33.99</v>
      </c>
      <c r="E42" s="72">
        <v>30.63</v>
      </c>
      <c r="H42" s="56">
        <v>43934</v>
      </c>
      <c r="I42" s="57">
        <f>I41</f>
        <v>4963.5</v>
      </c>
      <c r="J42" s="58"/>
      <c r="K42" s="57"/>
      <c r="L42" s="57"/>
      <c r="O42" s="68">
        <v>43934</v>
      </c>
      <c r="P42" s="72">
        <v>22.41</v>
      </c>
      <c r="Q42" s="72">
        <v>24.6</v>
      </c>
      <c r="R42" s="72">
        <v>24.74</v>
      </c>
      <c r="S42" s="72">
        <v>22.03</v>
      </c>
    </row>
    <row r="43" spans="1:19" s="65" customFormat="1" ht="20">
      <c r="A43" s="68">
        <v>43935</v>
      </c>
      <c r="B43" s="72">
        <v>29.6</v>
      </c>
      <c r="C43" s="72">
        <v>32.25</v>
      </c>
      <c r="D43" s="72">
        <v>32.32</v>
      </c>
      <c r="E43" s="72">
        <v>29.38</v>
      </c>
      <c r="H43" s="56">
        <v>43935</v>
      </c>
      <c r="I43" s="57">
        <v>5119</v>
      </c>
      <c r="J43" s="58"/>
      <c r="K43" s="57">
        <v>5119.25</v>
      </c>
      <c r="L43" s="57">
        <v>5118.75</v>
      </c>
      <c r="O43" s="68">
        <v>43935</v>
      </c>
      <c r="P43" s="72">
        <v>20.11</v>
      </c>
      <c r="Q43" s="72">
        <v>22.36</v>
      </c>
      <c r="R43" s="72">
        <v>23.08</v>
      </c>
      <c r="S43" s="72">
        <v>19.95</v>
      </c>
    </row>
    <row r="44" spans="1:19" s="65" customFormat="1" ht="20">
      <c r="A44" s="68">
        <v>43936</v>
      </c>
      <c r="B44" s="72">
        <v>27.69</v>
      </c>
      <c r="C44" s="72">
        <v>30.26</v>
      </c>
      <c r="D44" s="72">
        <v>30.33</v>
      </c>
      <c r="E44" s="72">
        <v>27.16</v>
      </c>
      <c r="H44" s="56">
        <v>43936</v>
      </c>
      <c r="I44" s="57">
        <v>5039.3</v>
      </c>
      <c r="J44" s="58"/>
      <c r="K44" s="57">
        <v>5054.75</v>
      </c>
      <c r="L44" s="57">
        <v>5039.3</v>
      </c>
      <c r="O44" s="68">
        <v>43936</v>
      </c>
      <c r="P44" s="72">
        <v>19.87</v>
      </c>
      <c r="Q44" s="72">
        <v>20.72</v>
      </c>
      <c r="R44" s="72">
        <v>20.89</v>
      </c>
      <c r="S44" s="72">
        <v>19.2</v>
      </c>
    </row>
    <row r="45" spans="1:19" s="65" customFormat="1" ht="20">
      <c r="A45" s="68">
        <v>43937</v>
      </c>
      <c r="B45" s="72">
        <v>27.82</v>
      </c>
      <c r="C45" s="72">
        <v>28.05</v>
      </c>
      <c r="D45" s="72">
        <v>29</v>
      </c>
      <c r="E45" s="72">
        <v>27.2</v>
      </c>
      <c r="H45" s="56">
        <v>43937</v>
      </c>
      <c r="I45" s="57">
        <v>5098.5</v>
      </c>
      <c r="J45" s="58"/>
      <c r="K45" s="57">
        <v>5098.7</v>
      </c>
      <c r="L45" s="57">
        <v>5098.25</v>
      </c>
      <c r="O45" s="68">
        <v>43937</v>
      </c>
      <c r="P45" s="72">
        <v>19.87</v>
      </c>
      <c r="Q45" s="72">
        <v>20.149999999999999</v>
      </c>
      <c r="R45" s="72">
        <v>20.53</v>
      </c>
      <c r="S45" s="72">
        <v>19.420000000000002</v>
      </c>
    </row>
    <row r="46" spans="1:19" s="65" customFormat="1" ht="20">
      <c r="A46" s="68">
        <v>43938</v>
      </c>
      <c r="B46" s="72">
        <v>28.08</v>
      </c>
      <c r="C46" s="72">
        <v>28.66</v>
      </c>
      <c r="D46" s="72">
        <v>28.93</v>
      </c>
      <c r="E46" s="72">
        <v>27.58</v>
      </c>
      <c r="H46" s="97">
        <v>43938</v>
      </c>
      <c r="I46" s="98">
        <v>5175.5</v>
      </c>
      <c r="J46" s="99"/>
      <c r="K46" s="98">
        <v>5175.7</v>
      </c>
      <c r="L46" s="98">
        <v>5175.3</v>
      </c>
      <c r="O46" s="68">
        <v>43938</v>
      </c>
      <c r="P46" s="72">
        <v>18.27</v>
      </c>
      <c r="Q46" s="72">
        <v>20</v>
      </c>
      <c r="R46" s="72">
        <v>20.22</v>
      </c>
      <c r="S46" s="72">
        <v>17.309999999999999</v>
      </c>
    </row>
    <row r="47" spans="1:19" s="65" customFormat="1" ht="20">
      <c r="A47" s="68">
        <v>43941</v>
      </c>
      <c r="B47" s="72">
        <v>25.57</v>
      </c>
      <c r="C47" s="72">
        <v>28.05</v>
      </c>
      <c r="D47" s="72">
        <v>28.25</v>
      </c>
      <c r="E47" s="72">
        <v>25.37</v>
      </c>
      <c r="H47" s="97">
        <v>43941</v>
      </c>
      <c r="I47" s="98">
        <v>5169.5</v>
      </c>
      <c r="J47" s="99"/>
      <c r="K47" s="98">
        <v>5203.75</v>
      </c>
      <c r="L47" s="98">
        <v>5169.25</v>
      </c>
      <c r="O47" s="68">
        <v>43941</v>
      </c>
      <c r="P47" s="72">
        <v>-37.630000000000003</v>
      </c>
      <c r="Q47" s="72">
        <v>17.73</v>
      </c>
      <c r="R47" s="72">
        <v>17.850000000000001</v>
      </c>
      <c r="S47" s="72">
        <v>-40.32</v>
      </c>
    </row>
    <row r="48" spans="1:19" s="65" customFormat="1" ht="20">
      <c r="A48" s="68">
        <v>43942</v>
      </c>
      <c r="B48" s="72">
        <v>19.329999999999998</v>
      </c>
      <c r="C48" s="72">
        <v>26.33</v>
      </c>
      <c r="D48" s="72">
        <v>26.5</v>
      </c>
      <c r="E48" s="72">
        <v>17.510000000000002</v>
      </c>
      <c r="H48" s="97">
        <v>43942</v>
      </c>
      <c r="I48" s="98">
        <v>4994.5</v>
      </c>
      <c r="J48" s="99"/>
      <c r="K48" s="98">
        <v>4994.75</v>
      </c>
      <c r="L48" s="98">
        <v>4994.25</v>
      </c>
      <c r="O48" s="68">
        <v>43942</v>
      </c>
      <c r="P48" s="72">
        <v>10.01</v>
      </c>
      <c r="Q48" s="72">
        <v>-14</v>
      </c>
      <c r="R48" s="72">
        <v>13.86</v>
      </c>
      <c r="S48" s="72">
        <v>-16.739999999999998</v>
      </c>
    </row>
    <row r="49" spans="1:19" s="65" customFormat="1" ht="20">
      <c r="A49" s="68">
        <v>43943</v>
      </c>
      <c r="B49" s="72">
        <v>20.37</v>
      </c>
      <c r="C49" s="72">
        <v>20.23</v>
      </c>
      <c r="D49" s="72">
        <v>22.45</v>
      </c>
      <c r="E49" s="72">
        <v>15.98</v>
      </c>
      <c r="H49" s="97">
        <v>43943</v>
      </c>
      <c r="I49" s="98">
        <v>5033.8500000000004</v>
      </c>
      <c r="J49" s="99"/>
      <c r="K49" s="98">
        <v>5034.2</v>
      </c>
      <c r="L49" s="98">
        <v>5033.75</v>
      </c>
      <c r="O49" s="68">
        <v>43943</v>
      </c>
      <c r="P49" s="72">
        <v>13.78</v>
      </c>
      <c r="Q49" s="72"/>
      <c r="R49" s="72">
        <v>16.18</v>
      </c>
      <c r="S49" s="72">
        <v>10.26</v>
      </c>
    </row>
    <row r="50" spans="1:19" ht="20">
      <c r="A50" s="68">
        <v>43944</v>
      </c>
      <c r="B50" s="72">
        <v>21.33</v>
      </c>
      <c r="C50" s="72">
        <v>20.89</v>
      </c>
      <c r="D50" s="72">
        <v>23.22</v>
      </c>
      <c r="E50" s="72">
        <v>20.07</v>
      </c>
      <c r="H50" s="97">
        <v>43944</v>
      </c>
      <c r="I50" s="98">
        <v>5120.3500000000004</v>
      </c>
      <c r="J50" s="99"/>
      <c r="K50" s="98">
        <v>5120.7</v>
      </c>
      <c r="L50" s="98">
        <v>5120.25</v>
      </c>
      <c r="O50" s="68">
        <v>43944</v>
      </c>
      <c r="P50" s="72">
        <v>16.5</v>
      </c>
      <c r="Q50" s="72">
        <v>14.2</v>
      </c>
      <c r="R50" s="72">
        <v>18.260000000000002</v>
      </c>
      <c r="S50" s="72">
        <v>13.35</v>
      </c>
    </row>
    <row r="51" spans="1:19" ht="20">
      <c r="A51" s="68">
        <v>43945</v>
      </c>
      <c r="B51" s="72">
        <v>21.44</v>
      </c>
      <c r="C51" s="72">
        <v>21.93</v>
      </c>
      <c r="D51" s="72">
        <v>22.7</v>
      </c>
      <c r="E51" s="72">
        <v>20.5</v>
      </c>
      <c r="H51" s="97">
        <v>43945</v>
      </c>
      <c r="I51" s="98">
        <v>5118.1499999999996</v>
      </c>
      <c r="J51" s="99"/>
      <c r="K51" s="98">
        <v>5118.25</v>
      </c>
      <c r="L51" s="98">
        <v>5117.75</v>
      </c>
      <c r="O51" s="68">
        <v>43945</v>
      </c>
      <c r="P51" s="72">
        <v>16.940000000000001</v>
      </c>
      <c r="Q51" s="72">
        <v>16.78</v>
      </c>
      <c r="R51" s="72">
        <v>17.97</v>
      </c>
      <c r="S51" s="72">
        <v>15.64</v>
      </c>
    </row>
    <row r="52" spans="1:19" ht="20">
      <c r="A52" s="68">
        <v>43948</v>
      </c>
      <c r="B52" s="72">
        <v>19.989999999999998</v>
      </c>
      <c r="C52" s="72">
        <v>21.55</v>
      </c>
      <c r="D52" s="72">
        <v>21.91</v>
      </c>
      <c r="E52" s="72">
        <v>19.11</v>
      </c>
      <c r="H52" s="97">
        <v>43948</v>
      </c>
      <c r="I52" s="98">
        <v>5165.5</v>
      </c>
      <c r="J52" s="99"/>
      <c r="K52" s="98">
        <v>5165.75</v>
      </c>
      <c r="L52" s="98">
        <v>5165.25</v>
      </c>
      <c r="O52" s="68">
        <v>43948</v>
      </c>
      <c r="P52" s="72">
        <v>12.78</v>
      </c>
      <c r="Q52" s="72">
        <v>16.84</v>
      </c>
      <c r="R52" s="72">
        <v>16.98</v>
      </c>
      <c r="S52" s="72">
        <v>11.88</v>
      </c>
    </row>
    <row r="53" spans="1:19" ht="20">
      <c r="A53" s="68">
        <v>43949</v>
      </c>
      <c r="B53" s="72">
        <v>20.46</v>
      </c>
      <c r="C53" s="72">
        <v>19.899999999999999</v>
      </c>
      <c r="D53" s="72">
        <v>21.29</v>
      </c>
      <c r="E53" s="72">
        <v>18.73</v>
      </c>
      <c r="H53" s="97">
        <v>43949</v>
      </c>
      <c r="I53" s="98">
        <v>5169.3</v>
      </c>
      <c r="J53" s="99"/>
      <c r="K53" s="98">
        <v>5169.75</v>
      </c>
      <c r="L53" s="98">
        <v>5169.3</v>
      </c>
      <c r="O53" s="68">
        <v>43949</v>
      </c>
      <c r="P53" s="72">
        <v>12.34</v>
      </c>
      <c r="Q53" s="72">
        <v>12.96</v>
      </c>
      <c r="R53" s="72">
        <v>13.69</v>
      </c>
      <c r="S53" s="72">
        <v>10.07</v>
      </c>
    </row>
    <row r="54" spans="1:19" ht="20">
      <c r="A54" s="68">
        <v>43950</v>
      </c>
      <c r="B54" s="72">
        <v>22.54</v>
      </c>
      <c r="C54" s="72">
        <v>20.66</v>
      </c>
      <c r="D54" s="72">
        <v>23.88</v>
      </c>
      <c r="E54" s="72">
        <v>20.53</v>
      </c>
      <c r="H54" s="97">
        <v>43950</v>
      </c>
      <c r="I54" s="98">
        <v>5183.8500000000004</v>
      </c>
      <c r="J54" s="99"/>
      <c r="K54" s="98">
        <v>5184.2</v>
      </c>
      <c r="L54" s="98">
        <v>5183.75</v>
      </c>
      <c r="O54" s="68">
        <v>43950</v>
      </c>
      <c r="P54" s="72">
        <v>15.06</v>
      </c>
      <c r="Q54" s="72">
        <v>13.35</v>
      </c>
      <c r="R54" s="72">
        <v>16.78</v>
      </c>
      <c r="S54" s="72">
        <v>12.67</v>
      </c>
    </row>
    <row r="55" spans="1:19" ht="20">
      <c r="A55" s="68">
        <v>43951</v>
      </c>
      <c r="B55" s="72">
        <v>25.27</v>
      </c>
      <c r="C55" s="72">
        <v>22.87</v>
      </c>
      <c r="D55" s="72">
        <v>25.76</v>
      </c>
      <c r="E55" s="72">
        <v>22.87</v>
      </c>
      <c r="H55" s="97">
        <v>43951</v>
      </c>
      <c r="I55" s="98">
        <v>5230.8</v>
      </c>
      <c r="J55" s="99"/>
      <c r="K55" s="98">
        <v>5231.5</v>
      </c>
      <c r="L55" s="98">
        <v>5230.75</v>
      </c>
      <c r="O55" s="68">
        <v>43951</v>
      </c>
      <c r="P55" s="72">
        <v>18.84</v>
      </c>
      <c r="Q55" s="72">
        <v>15.64</v>
      </c>
      <c r="R55" s="72">
        <v>19.440000000000001</v>
      </c>
      <c r="S55" s="72">
        <v>15.45</v>
      </c>
    </row>
    <row r="56" spans="1:19" ht="20">
      <c r="A56" s="68">
        <v>43952</v>
      </c>
      <c r="B56" s="72">
        <v>26.44</v>
      </c>
      <c r="C56" s="72">
        <v>26.95</v>
      </c>
      <c r="D56" s="72">
        <v>27.88</v>
      </c>
      <c r="E56" s="72">
        <v>25.76</v>
      </c>
      <c r="H56" s="97">
        <v>43952</v>
      </c>
      <c r="I56" s="98">
        <v>5061</v>
      </c>
      <c r="O56" s="68">
        <v>43952</v>
      </c>
      <c r="P56" s="72">
        <v>19.78</v>
      </c>
      <c r="Q56" s="72">
        <v>19.04</v>
      </c>
      <c r="R56" s="72">
        <v>20.48</v>
      </c>
      <c r="S56" s="72">
        <v>18.07</v>
      </c>
    </row>
    <row r="57" spans="1:19" ht="20">
      <c r="A57" s="68">
        <v>43956</v>
      </c>
      <c r="B57" s="72">
        <v>30.97</v>
      </c>
      <c r="C57" s="72">
        <v>28.1</v>
      </c>
      <c r="D57" s="72">
        <v>32.06</v>
      </c>
      <c r="E57" s="72">
        <v>27.77</v>
      </c>
      <c r="H57" s="97">
        <v>43956</v>
      </c>
      <c r="I57" s="98">
        <v>5111.3500000000004</v>
      </c>
      <c r="O57" s="68">
        <v>43956</v>
      </c>
      <c r="P57" s="72">
        <v>24.56</v>
      </c>
      <c r="Q57" s="72">
        <v>21.24</v>
      </c>
      <c r="R57" s="72">
        <v>25.49</v>
      </c>
      <c r="S57" s="72">
        <v>21.13</v>
      </c>
    </row>
    <row r="58" spans="1:19" ht="20">
      <c r="A58" s="68">
        <v>43957</v>
      </c>
      <c r="B58" s="72">
        <v>29.72</v>
      </c>
      <c r="C58" s="72">
        <v>32.270000000000003</v>
      </c>
      <c r="D58" s="72">
        <v>32.270000000000003</v>
      </c>
      <c r="E58" s="72">
        <v>28.66</v>
      </c>
      <c r="H58" s="97">
        <v>43957</v>
      </c>
      <c r="I58" s="98">
        <v>5199.5</v>
      </c>
      <c r="O58" s="68">
        <v>43957</v>
      </c>
      <c r="P58" s="72">
        <v>23.99</v>
      </c>
      <c r="Q58" s="72">
        <v>25.52</v>
      </c>
      <c r="R58" s="72">
        <v>26.08</v>
      </c>
      <c r="S58" s="72">
        <v>22.58</v>
      </c>
    </row>
    <row r="59" spans="1:19" ht="20">
      <c r="A59" s="68">
        <v>43958</v>
      </c>
      <c r="B59" s="72">
        <v>29.46</v>
      </c>
      <c r="C59" s="72">
        <v>29.64</v>
      </c>
      <c r="D59" s="72">
        <v>31.84</v>
      </c>
      <c r="E59" s="72">
        <v>29.08</v>
      </c>
      <c r="H59" s="97">
        <v>43958</v>
      </c>
      <c r="I59" s="98">
        <v>5227.3</v>
      </c>
      <c r="O59" s="68">
        <v>43958</v>
      </c>
      <c r="P59" s="72">
        <v>23.55</v>
      </c>
      <c r="Q59" s="72">
        <v>24.09</v>
      </c>
      <c r="R59" s="72">
        <v>26.74</v>
      </c>
      <c r="S59" s="72">
        <v>22.94</v>
      </c>
    </row>
    <row r="60" spans="1:19" ht="20">
      <c r="A60" s="68">
        <v>43959</v>
      </c>
      <c r="B60" s="72">
        <v>30.97</v>
      </c>
      <c r="C60" s="72">
        <v>29.6</v>
      </c>
      <c r="D60" s="72">
        <v>31.14</v>
      </c>
      <c r="E60" s="72">
        <v>29.43</v>
      </c>
      <c r="H60" s="97">
        <v>43959</v>
      </c>
      <c r="I60" s="98">
        <v>5228.55</v>
      </c>
      <c r="O60" s="68">
        <v>43959</v>
      </c>
      <c r="P60" s="72">
        <v>24.74</v>
      </c>
      <c r="Q60" s="72">
        <v>23.35</v>
      </c>
      <c r="R60" s="72">
        <v>24.99</v>
      </c>
      <c r="S60" s="72">
        <v>23.26</v>
      </c>
    </row>
    <row r="61" spans="1:19" ht="20">
      <c r="A61" s="68">
        <v>43962</v>
      </c>
      <c r="B61" s="72">
        <v>29.63</v>
      </c>
      <c r="C61" s="72">
        <v>30.7</v>
      </c>
      <c r="D61" s="72">
        <v>31.47</v>
      </c>
      <c r="E61" s="72">
        <v>29.35</v>
      </c>
      <c r="H61" s="97">
        <v>43962</v>
      </c>
      <c r="I61" s="98">
        <v>5231</v>
      </c>
      <c r="O61" s="68">
        <v>43962</v>
      </c>
      <c r="P61" s="72">
        <v>24.14</v>
      </c>
      <c r="Q61" s="72">
        <v>24.49</v>
      </c>
      <c r="R61" s="72">
        <v>25.58</v>
      </c>
      <c r="S61" s="72">
        <v>23.67</v>
      </c>
    </row>
    <row r="62" spans="1:19" ht="20">
      <c r="A62" s="68">
        <v>43963</v>
      </c>
      <c r="B62" s="72">
        <v>29.98</v>
      </c>
      <c r="C62" s="72">
        <v>30.07</v>
      </c>
      <c r="D62" s="72">
        <v>30.7</v>
      </c>
      <c r="E62" s="72">
        <v>29.35</v>
      </c>
      <c r="H62" s="97">
        <v>43963</v>
      </c>
      <c r="I62" s="98">
        <v>5234</v>
      </c>
      <c r="O62" s="68">
        <v>43963</v>
      </c>
      <c r="P62" s="72">
        <v>25.78</v>
      </c>
      <c r="Q62" s="72">
        <v>24.49</v>
      </c>
      <c r="R62" s="72">
        <v>26.23</v>
      </c>
      <c r="S62" s="72">
        <v>24.22</v>
      </c>
    </row>
    <row r="63" spans="1:19" ht="20">
      <c r="A63" s="68">
        <v>43964</v>
      </c>
      <c r="B63" s="72">
        <v>29.19</v>
      </c>
      <c r="C63" s="72">
        <v>29.35</v>
      </c>
      <c r="D63" s="72">
        <v>30.55</v>
      </c>
      <c r="E63" s="72">
        <v>28.86</v>
      </c>
      <c r="H63" s="97">
        <v>43964</v>
      </c>
      <c r="I63" s="98">
        <v>5212.5</v>
      </c>
      <c r="O63" s="68">
        <v>43964</v>
      </c>
      <c r="P63" s="72">
        <v>25.29</v>
      </c>
      <c r="Q63" s="72">
        <v>25.3</v>
      </c>
      <c r="R63" s="72">
        <v>26.45</v>
      </c>
      <c r="S63" s="72">
        <v>24.79</v>
      </c>
    </row>
    <row r="64" spans="1:19" ht="20">
      <c r="A64" s="68">
        <v>43965</v>
      </c>
      <c r="B64" s="72">
        <v>31.13</v>
      </c>
      <c r="C64" s="72">
        <v>29.52</v>
      </c>
      <c r="D64" s="72">
        <v>31.55</v>
      </c>
      <c r="E64" s="72">
        <v>28.88</v>
      </c>
      <c r="H64" s="97">
        <v>43965</v>
      </c>
      <c r="I64" s="98">
        <v>5155.5</v>
      </c>
      <c r="O64" s="68">
        <v>43965</v>
      </c>
      <c r="P64" s="72">
        <v>27.56</v>
      </c>
      <c r="Q64" s="72">
        <v>25.56</v>
      </c>
      <c r="R64" s="72">
        <v>27.96</v>
      </c>
      <c r="S64" s="72">
        <v>25.18</v>
      </c>
    </row>
    <row r="65" spans="1:19" ht="20">
      <c r="A65" s="68">
        <v>43966</v>
      </c>
      <c r="B65" s="72">
        <v>32.5</v>
      </c>
      <c r="C65" s="72">
        <v>31.52</v>
      </c>
      <c r="D65" s="72">
        <v>32.909999999999997</v>
      </c>
      <c r="E65" s="72">
        <v>30.94</v>
      </c>
      <c r="H65" s="97">
        <v>43966</v>
      </c>
      <c r="I65" s="98">
        <v>5165.25</v>
      </c>
      <c r="O65" s="68">
        <v>43966</v>
      </c>
      <c r="P65" s="72">
        <v>29.43</v>
      </c>
      <c r="Q65" s="72">
        <v>27.64</v>
      </c>
      <c r="R65" s="72">
        <v>29.92</v>
      </c>
      <c r="S65" s="72">
        <v>27.24</v>
      </c>
    </row>
    <row r="66" spans="1:19" ht="20">
      <c r="A66" s="68">
        <v>43969</v>
      </c>
      <c r="B66" s="72">
        <v>34.81</v>
      </c>
      <c r="C66" s="72">
        <v>32.78</v>
      </c>
      <c r="D66" s="72">
        <v>35.72</v>
      </c>
      <c r="E66" s="72">
        <v>32.69</v>
      </c>
      <c r="H66" s="97">
        <v>43969</v>
      </c>
      <c r="I66" s="98">
        <v>5249.5</v>
      </c>
      <c r="O66" s="68">
        <v>43969</v>
      </c>
      <c r="P66" s="72">
        <v>31.82</v>
      </c>
      <c r="Q66" s="72">
        <v>29.53</v>
      </c>
      <c r="R66" s="72">
        <v>33.32</v>
      </c>
      <c r="S66" s="72">
        <v>29.53</v>
      </c>
    </row>
    <row r="67" spans="1:19" ht="20">
      <c r="A67" s="68">
        <v>43970</v>
      </c>
      <c r="B67" s="72">
        <v>34.65</v>
      </c>
      <c r="C67" s="72">
        <v>35.659999999999997</v>
      </c>
      <c r="D67" s="72">
        <v>35.76</v>
      </c>
      <c r="E67" s="72">
        <v>34.200000000000003</v>
      </c>
      <c r="H67" s="97">
        <v>43970</v>
      </c>
      <c r="I67" s="98">
        <v>5314</v>
      </c>
      <c r="O67" s="68">
        <v>43970</v>
      </c>
      <c r="P67" s="72">
        <v>32.5</v>
      </c>
      <c r="Q67" s="72">
        <v>32.83</v>
      </c>
      <c r="R67" s="72">
        <v>33.44</v>
      </c>
      <c r="S67" s="72">
        <v>31.34</v>
      </c>
    </row>
    <row r="68" spans="1:19" ht="20">
      <c r="A68" s="68">
        <v>43971</v>
      </c>
      <c r="B68" s="72">
        <v>35.75</v>
      </c>
      <c r="C68" s="72">
        <v>34.450000000000003</v>
      </c>
      <c r="D68" s="72">
        <v>36.46</v>
      </c>
      <c r="E68" s="72">
        <v>34.380000000000003</v>
      </c>
      <c r="H68" s="97">
        <v>43971</v>
      </c>
      <c r="I68" s="98">
        <v>5333.15</v>
      </c>
      <c r="O68" s="68">
        <v>43971</v>
      </c>
      <c r="P68" s="72">
        <v>33.49</v>
      </c>
      <c r="Q68" s="72"/>
      <c r="R68" s="72">
        <v>33.78</v>
      </c>
      <c r="S68" s="72"/>
    </row>
    <row r="69" spans="1:19" ht="20">
      <c r="A69" s="68">
        <v>43972</v>
      </c>
      <c r="B69" s="72">
        <v>36.06</v>
      </c>
      <c r="C69" s="72">
        <v>35.82</v>
      </c>
      <c r="D69" s="72">
        <v>36.979999999999997</v>
      </c>
      <c r="E69" s="72">
        <v>35.75</v>
      </c>
      <c r="H69" s="97">
        <v>43972</v>
      </c>
      <c r="I69" s="98">
        <v>5386.85</v>
      </c>
      <c r="O69" s="68">
        <v>43972</v>
      </c>
      <c r="P69" s="72">
        <v>33.92</v>
      </c>
      <c r="Q69" s="72">
        <v>33.53</v>
      </c>
      <c r="R69" s="72">
        <v>34.659999999999997</v>
      </c>
      <c r="S69" s="72">
        <v>33.26</v>
      </c>
    </row>
    <row r="70" spans="1:19" ht="20">
      <c r="A70" s="68">
        <v>43973</v>
      </c>
      <c r="B70" s="72">
        <v>35.130000000000003</v>
      </c>
      <c r="C70" s="72">
        <v>36.18</v>
      </c>
      <c r="D70" s="72">
        <v>36.229999999999997</v>
      </c>
      <c r="E70" s="72">
        <v>33.54</v>
      </c>
      <c r="H70" s="97">
        <v>43973</v>
      </c>
      <c r="I70" s="98">
        <v>5242.3500000000004</v>
      </c>
      <c r="O70" s="68">
        <v>43973</v>
      </c>
      <c r="P70" s="72">
        <v>33.25</v>
      </c>
      <c r="Q70" s="72">
        <v>33.950000000000003</v>
      </c>
      <c r="R70" s="72">
        <v>34</v>
      </c>
      <c r="S70" s="72">
        <v>30.72</v>
      </c>
    </row>
    <row r="71" spans="1:19" ht="20">
      <c r="A71" s="68">
        <v>43977</v>
      </c>
      <c r="B71" s="72">
        <v>36.17</v>
      </c>
      <c r="C71" s="72">
        <v>35.659999999999997</v>
      </c>
      <c r="D71" s="72">
        <v>36.68</v>
      </c>
      <c r="E71" s="72">
        <v>35.26</v>
      </c>
      <c r="H71" s="97">
        <v>43977</v>
      </c>
      <c r="I71" s="98">
        <v>5341.35</v>
      </c>
      <c r="O71" s="68">
        <v>43977</v>
      </c>
      <c r="P71" s="72">
        <v>34.35</v>
      </c>
      <c r="Q71" s="72">
        <v>33.299999999999997</v>
      </c>
      <c r="R71" s="72">
        <v>34.81</v>
      </c>
      <c r="S71" s="72">
        <v>32.479999999999997</v>
      </c>
    </row>
    <row r="72" spans="1:19" ht="20">
      <c r="A72" s="68">
        <v>43978</v>
      </c>
      <c r="B72" s="72">
        <v>34.74</v>
      </c>
      <c r="C72" s="72">
        <v>35.93</v>
      </c>
      <c r="D72" s="72">
        <v>36.159999999999997</v>
      </c>
      <c r="E72" s="72">
        <v>33.979999999999997</v>
      </c>
      <c r="H72" s="97">
        <v>43978</v>
      </c>
      <c r="I72" s="98">
        <v>5308.35</v>
      </c>
      <c r="O72" s="68">
        <v>43978</v>
      </c>
      <c r="P72" s="72">
        <v>32.81</v>
      </c>
      <c r="Q72" s="72">
        <v>34.14</v>
      </c>
      <c r="R72" s="72">
        <v>34.32</v>
      </c>
      <c r="S72" s="72">
        <v>31.75</v>
      </c>
    </row>
    <row r="73" spans="1:19" ht="20">
      <c r="A73" s="68">
        <v>43979</v>
      </c>
      <c r="B73" s="72">
        <v>35.29</v>
      </c>
      <c r="C73" s="72">
        <v>33.92</v>
      </c>
      <c r="D73" s="72">
        <v>35.950000000000003</v>
      </c>
      <c r="E73" s="72">
        <v>33.619999999999997</v>
      </c>
      <c r="H73" s="97">
        <v>43979</v>
      </c>
      <c r="I73" s="98">
        <v>5278.65</v>
      </c>
      <c r="O73" s="68">
        <v>43979</v>
      </c>
      <c r="P73" s="72">
        <v>33.71</v>
      </c>
      <c r="Q73" s="72">
        <v>32.1</v>
      </c>
      <c r="R73" s="72">
        <v>34.21</v>
      </c>
      <c r="S73" s="72">
        <v>31.14</v>
      </c>
    </row>
    <row r="74" spans="1:19" ht="20">
      <c r="A74" s="68">
        <v>43980</v>
      </c>
      <c r="B74" s="72">
        <v>35.33</v>
      </c>
      <c r="C74" s="72">
        <v>35.15</v>
      </c>
      <c r="D74" s="72">
        <v>35.369999999999997</v>
      </c>
      <c r="E74" s="72">
        <v>34.06</v>
      </c>
      <c r="H74" s="56">
        <v>43980</v>
      </c>
      <c r="I74" s="57">
        <v>5332.25</v>
      </c>
      <c r="O74" s="68">
        <v>43980</v>
      </c>
      <c r="P74" s="72">
        <v>35.49</v>
      </c>
      <c r="Q74" s="72">
        <v>33.68</v>
      </c>
      <c r="R74" s="72">
        <v>35.770000000000003</v>
      </c>
      <c r="S74" s="72">
        <v>32.36</v>
      </c>
    </row>
    <row r="108" spans="1:19" ht="17">
      <c r="A108" s="38" t="s">
        <v>220</v>
      </c>
      <c r="B108" s="38" t="s">
        <v>221</v>
      </c>
      <c r="C108" s="38" t="s">
        <v>222</v>
      </c>
      <c r="D108" s="38" t="s">
        <v>223</v>
      </c>
      <c r="E108" s="38" t="s">
        <v>224</v>
      </c>
    </row>
    <row r="109" spans="1:19" ht="20">
      <c r="A109" s="68">
        <v>43951</v>
      </c>
      <c r="B109" s="72">
        <v>25.27</v>
      </c>
      <c r="C109" s="72">
        <v>22.87</v>
      </c>
      <c r="D109" s="72">
        <v>25.76</v>
      </c>
      <c r="E109" s="72">
        <v>22.87</v>
      </c>
      <c r="O109" s="38" t="s">
        <v>220</v>
      </c>
      <c r="P109" s="38" t="s">
        <v>221</v>
      </c>
      <c r="Q109" s="38" t="s">
        <v>222</v>
      </c>
      <c r="R109" s="38" t="s">
        <v>223</v>
      </c>
      <c r="S109" s="38" t="s">
        <v>224</v>
      </c>
    </row>
    <row r="110" spans="1:19" ht="20">
      <c r="A110" s="68">
        <v>43952</v>
      </c>
      <c r="B110" s="72">
        <v>26.44</v>
      </c>
      <c r="C110" s="72">
        <v>26.95</v>
      </c>
      <c r="D110" s="72">
        <v>27.88</v>
      </c>
      <c r="E110" s="72">
        <v>25.76</v>
      </c>
      <c r="J110" s="96" t="s">
        <v>222</v>
      </c>
      <c r="K110" s="96" t="s">
        <v>223</v>
      </c>
      <c r="L110" s="96" t="s">
        <v>224</v>
      </c>
      <c r="O110" s="68">
        <v>43951</v>
      </c>
      <c r="P110" s="72">
        <v>18.84</v>
      </c>
      <c r="Q110" s="72">
        <v>15.64</v>
      </c>
      <c r="R110" s="72">
        <v>19.440000000000001</v>
      </c>
      <c r="S110" s="72">
        <v>15.45</v>
      </c>
    </row>
    <row r="111" spans="1:19" ht="20">
      <c r="A111" s="68">
        <v>43955</v>
      </c>
      <c r="B111" s="72">
        <v>27.2</v>
      </c>
      <c r="C111" s="72">
        <v>26.1</v>
      </c>
      <c r="D111" s="72">
        <v>28.08</v>
      </c>
      <c r="E111" s="72">
        <v>25.5</v>
      </c>
      <c r="H111" s="96" t="s">
        <v>220</v>
      </c>
      <c r="I111" s="96" t="s">
        <v>221</v>
      </c>
      <c r="J111" s="99"/>
      <c r="K111" s="98">
        <v>5231.5</v>
      </c>
      <c r="L111" s="98">
        <v>5230.75</v>
      </c>
      <c r="O111" s="68">
        <v>43952</v>
      </c>
      <c r="P111" s="72">
        <v>19.78</v>
      </c>
      <c r="Q111" s="72">
        <v>19.04</v>
      </c>
      <c r="R111" s="72">
        <v>20.48</v>
      </c>
      <c r="S111" s="72">
        <v>18.07</v>
      </c>
    </row>
    <row r="112" spans="1:19" ht="20">
      <c r="A112" s="68">
        <v>43956</v>
      </c>
      <c r="B112" s="72">
        <v>30.97</v>
      </c>
      <c r="C112" s="72">
        <v>28.1</v>
      </c>
      <c r="D112" s="72">
        <v>32.06</v>
      </c>
      <c r="E112" s="72">
        <v>27.77</v>
      </c>
      <c r="H112" s="97">
        <v>43951</v>
      </c>
      <c r="I112" s="98">
        <v>5230.8</v>
      </c>
      <c r="J112" s="99"/>
      <c r="K112" s="98">
        <v>5061.25</v>
      </c>
      <c r="L112" s="98">
        <v>5060.8</v>
      </c>
      <c r="O112" s="68">
        <v>43955</v>
      </c>
      <c r="P112" s="72">
        <v>20.39</v>
      </c>
      <c r="Q112" s="72">
        <v>19.11</v>
      </c>
      <c r="R112" s="72">
        <v>21.42</v>
      </c>
      <c r="S112" s="72">
        <v>18.05</v>
      </c>
    </row>
    <row r="113" spans="1:19" ht="20">
      <c r="A113" s="68">
        <v>43957</v>
      </c>
      <c r="B113" s="72">
        <v>29.72</v>
      </c>
      <c r="C113" s="72">
        <v>32.270000000000003</v>
      </c>
      <c r="D113" s="72">
        <v>32.270000000000003</v>
      </c>
      <c r="E113" s="72">
        <v>28.66</v>
      </c>
      <c r="H113" s="97">
        <v>43952</v>
      </c>
      <c r="I113" s="98">
        <v>5061</v>
      </c>
      <c r="J113" s="99"/>
      <c r="K113" s="98">
        <v>5111.7</v>
      </c>
      <c r="L113" s="98">
        <v>5111.25</v>
      </c>
      <c r="O113" s="68">
        <v>43956</v>
      </c>
      <c r="P113" s="72">
        <v>24.56</v>
      </c>
      <c r="Q113" s="72">
        <v>21.24</v>
      </c>
      <c r="R113" s="72">
        <v>25.49</v>
      </c>
      <c r="S113" s="72">
        <v>21.13</v>
      </c>
    </row>
    <row r="114" spans="1:19" ht="20">
      <c r="A114" s="68">
        <v>43958</v>
      </c>
      <c r="B114" s="72">
        <v>29.46</v>
      </c>
      <c r="C114" s="72">
        <v>29.64</v>
      </c>
      <c r="D114" s="72">
        <v>31.84</v>
      </c>
      <c r="E114" s="72">
        <v>29.08</v>
      </c>
      <c r="H114" s="97">
        <v>43956</v>
      </c>
      <c r="I114" s="98">
        <v>5111.3500000000004</v>
      </c>
      <c r="J114" s="99"/>
      <c r="K114" s="98">
        <v>5199.75</v>
      </c>
      <c r="L114" s="98">
        <v>5199.25</v>
      </c>
      <c r="O114" s="68">
        <v>43957</v>
      </c>
      <c r="P114" s="72">
        <v>23.99</v>
      </c>
      <c r="Q114" s="72">
        <v>25.52</v>
      </c>
      <c r="R114" s="72">
        <v>26.08</v>
      </c>
      <c r="S114" s="72">
        <v>22.58</v>
      </c>
    </row>
    <row r="115" spans="1:19" ht="20">
      <c r="A115" s="68">
        <v>43959</v>
      </c>
      <c r="B115" s="72">
        <v>30.97</v>
      </c>
      <c r="C115" s="72">
        <v>29.6</v>
      </c>
      <c r="D115" s="72">
        <v>31.14</v>
      </c>
      <c r="E115" s="72">
        <v>29.43</v>
      </c>
      <c r="H115" s="97">
        <v>43957</v>
      </c>
      <c r="I115" s="98">
        <v>5199.5</v>
      </c>
      <c r="J115" s="99"/>
      <c r="K115" s="98">
        <v>5227.7</v>
      </c>
      <c r="L115" s="98">
        <v>5227.25</v>
      </c>
      <c r="O115" s="68">
        <v>43958</v>
      </c>
      <c r="P115" s="72">
        <v>23.55</v>
      </c>
      <c r="Q115" s="72">
        <v>24.09</v>
      </c>
      <c r="R115" s="72">
        <v>26.74</v>
      </c>
      <c r="S115" s="72">
        <v>22.94</v>
      </c>
    </row>
    <row r="116" spans="1:19" ht="20">
      <c r="A116" s="68">
        <v>43962</v>
      </c>
      <c r="B116" s="72">
        <v>29.63</v>
      </c>
      <c r="C116" s="72">
        <v>30.7</v>
      </c>
      <c r="D116" s="72">
        <v>31.47</v>
      </c>
      <c r="E116" s="72">
        <v>29.35</v>
      </c>
      <c r="H116" s="97">
        <v>43958</v>
      </c>
      <c r="I116" s="98">
        <v>5227.3</v>
      </c>
      <c r="J116" s="99"/>
      <c r="K116" s="98">
        <v>5231.1499999999996</v>
      </c>
      <c r="L116" s="98">
        <v>5230.75</v>
      </c>
      <c r="O116" s="68">
        <v>43959</v>
      </c>
      <c r="P116" s="72">
        <v>24.74</v>
      </c>
      <c r="Q116" s="72">
        <v>23.35</v>
      </c>
      <c r="R116" s="72">
        <v>24.99</v>
      </c>
      <c r="S116" s="72">
        <v>23.26</v>
      </c>
    </row>
    <row r="117" spans="1:19" ht="20">
      <c r="A117" s="68">
        <v>43963</v>
      </c>
      <c r="B117" s="72">
        <v>29.98</v>
      </c>
      <c r="C117" s="72">
        <v>30.07</v>
      </c>
      <c r="D117" s="72">
        <v>30.7</v>
      </c>
      <c r="E117" s="72">
        <v>29.35</v>
      </c>
      <c r="H117" s="97">
        <v>43962</v>
      </c>
      <c r="I117" s="98">
        <v>5231</v>
      </c>
      <c r="J117" s="99"/>
      <c r="K117" s="98">
        <v>5234.25</v>
      </c>
      <c r="L117" s="98">
        <v>5233.75</v>
      </c>
      <c r="O117" s="68">
        <v>43962</v>
      </c>
      <c r="P117" s="72">
        <v>24.14</v>
      </c>
      <c r="Q117" s="72">
        <v>24.49</v>
      </c>
      <c r="R117" s="72">
        <v>25.58</v>
      </c>
      <c r="S117" s="72">
        <v>23.67</v>
      </c>
    </row>
    <row r="118" spans="1:19" ht="20">
      <c r="A118" s="68">
        <v>43964</v>
      </c>
      <c r="B118" s="72">
        <v>29.19</v>
      </c>
      <c r="C118" s="72">
        <v>29.35</v>
      </c>
      <c r="D118" s="72">
        <v>30.55</v>
      </c>
      <c r="E118" s="72">
        <v>28.86</v>
      </c>
      <c r="H118" s="97">
        <v>43963</v>
      </c>
      <c r="I118" s="98">
        <v>5234</v>
      </c>
      <c r="J118" s="99"/>
      <c r="K118" s="98">
        <v>5212.75</v>
      </c>
      <c r="L118" s="98">
        <v>5212.25</v>
      </c>
      <c r="O118" s="68">
        <v>43963</v>
      </c>
      <c r="P118" s="72">
        <v>25.78</v>
      </c>
      <c r="Q118" s="72">
        <v>24.49</v>
      </c>
      <c r="R118" s="72">
        <v>26.23</v>
      </c>
      <c r="S118" s="72">
        <v>24.22</v>
      </c>
    </row>
    <row r="119" spans="1:19" ht="20">
      <c r="A119" s="68">
        <v>43965</v>
      </c>
      <c r="B119" s="72">
        <v>31.13</v>
      </c>
      <c r="C119" s="72">
        <v>29.52</v>
      </c>
      <c r="D119" s="72">
        <v>31.55</v>
      </c>
      <c r="E119" s="72">
        <v>28.88</v>
      </c>
      <c r="H119" s="97">
        <v>43964</v>
      </c>
      <c r="I119" s="98">
        <v>5212.5</v>
      </c>
      <c r="J119" s="99"/>
      <c r="K119" s="98">
        <v>5155.6499999999996</v>
      </c>
      <c r="L119" s="98">
        <v>5155.25</v>
      </c>
      <c r="O119" s="68">
        <v>43964</v>
      </c>
      <c r="P119" s="72">
        <v>25.29</v>
      </c>
      <c r="Q119" s="72">
        <v>25.3</v>
      </c>
      <c r="R119" s="72">
        <v>26.45</v>
      </c>
      <c r="S119" s="72">
        <v>24.79</v>
      </c>
    </row>
    <row r="120" spans="1:19" ht="20">
      <c r="A120" s="68">
        <v>43966</v>
      </c>
      <c r="B120" s="72">
        <v>32.5</v>
      </c>
      <c r="C120" s="72">
        <v>31.52</v>
      </c>
      <c r="D120" s="72">
        <v>32.909999999999997</v>
      </c>
      <c r="E120" s="72">
        <v>30.94</v>
      </c>
      <c r="H120" s="97">
        <v>43965</v>
      </c>
      <c r="I120" s="98">
        <v>5155.5</v>
      </c>
      <c r="J120" s="99"/>
      <c r="K120" s="98">
        <v>5165.25</v>
      </c>
      <c r="L120" s="98">
        <v>5164.75</v>
      </c>
      <c r="O120" s="68">
        <v>43965</v>
      </c>
      <c r="P120" s="72">
        <v>27.56</v>
      </c>
      <c r="Q120" s="72">
        <v>25.56</v>
      </c>
      <c r="R120" s="72">
        <v>27.96</v>
      </c>
      <c r="S120" s="72">
        <v>25.18</v>
      </c>
    </row>
    <row r="121" spans="1:19" ht="20">
      <c r="A121" s="68">
        <v>43969</v>
      </c>
      <c r="B121" s="72">
        <v>34.81</v>
      </c>
      <c r="C121" s="72">
        <v>32.78</v>
      </c>
      <c r="D121" s="72">
        <v>35.72</v>
      </c>
      <c r="E121" s="72">
        <v>32.69</v>
      </c>
      <c r="H121" s="97">
        <v>43966</v>
      </c>
      <c r="I121" s="98">
        <v>5165.25</v>
      </c>
      <c r="J121" s="99"/>
      <c r="K121" s="98">
        <v>5249.75</v>
      </c>
      <c r="L121" s="98">
        <v>5249.25</v>
      </c>
      <c r="O121" s="68">
        <v>43966</v>
      </c>
      <c r="P121" s="72">
        <v>29.43</v>
      </c>
      <c r="Q121" s="72">
        <v>27.64</v>
      </c>
      <c r="R121" s="72">
        <v>29.92</v>
      </c>
      <c r="S121" s="72">
        <v>27.24</v>
      </c>
    </row>
    <row r="122" spans="1:19" ht="20">
      <c r="A122" s="68">
        <v>43970</v>
      </c>
      <c r="B122" s="72">
        <v>34.65</v>
      </c>
      <c r="C122" s="72">
        <v>35.659999999999997</v>
      </c>
      <c r="D122" s="72">
        <v>35.76</v>
      </c>
      <c r="E122" s="72">
        <v>34.200000000000003</v>
      </c>
      <c r="H122" s="97">
        <v>43969</v>
      </c>
      <c r="I122" s="98">
        <v>5249.5</v>
      </c>
      <c r="J122" s="99"/>
      <c r="K122" s="98">
        <v>5314.15</v>
      </c>
      <c r="L122" s="98">
        <v>5313.75</v>
      </c>
      <c r="O122" s="68">
        <v>43969</v>
      </c>
      <c r="P122" s="72">
        <v>31.82</v>
      </c>
      <c r="Q122" s="72">
        <v>29.53</v>
      </c>
      <c r="R122" s="72">
        <v>33.32</v>
      </c>
      <c r="S122" s="72">
        <v>29.53</v>
      </c>
    </row>
    <row r="123" spans="1:19" ht="20">
      <c r="A123" s="68">
        <v>43971</v>
      </c>
      <c r="B123" s="72">
        <v>35.75</v>
      </c>
      <c r="C123" s="72">
        <v>34.450000000000003</v>
      </c>
      <c r="D123" s="72">
        <v>36.46</v>
      </c>
      <c r="E123" s="72">
        <v>34.380000000000003</v>
      </c>
      <c r="H123" s="97">
        <v>43970</v>
      </c>
      <c r="I123" s="98">
        <v>5314</v>
      </c>
      <c r="J123" s="99"/>
      <c r="K123" s="98">
        <v>5333.15</v>
      </c>
      <c r="L123" s="98">
        <v>5332.75</v>
      </c>
      <c r="O123" s="68">
        <v>43970</v>
      </c>
      <c r="P123" s="72">
        <v>32.5</v>
      </c>
      <c r="Q123" s="72">
        <v>32.83</v>
      </c>
      <c r="R123" s="72">
        <v>33.44</v>
      </c>
      <c r="S123" s="72">
        <v>31.34</v>
      </c>
    </row>
    <row r="124" spans="1:19" ht="20">
      <c r="A124" s="68">
        <v>43972</v>
      </c>
      <c r="B124" s="72">
        <v>36.06</v>
      </c>
      <c r="C124" s="72">
        <v>35.82</v>
      </c>
      <c r="D124" s="72">
        <v>36.979999999999997</v>
      </c>
      <c r="E124" s="72">
        <v>35.75</v>
      </c>
      <c r="H124" s="97">
        <v>43971</v>
      </c>
      <c r="I124" s="98">
        <v>5333.15</v>
      </c>
      <c r="J124" s="99"/>
      <c r="K124" s="98">
        <v>5387.25</v>
      </c>
      <c r="L124" s="98">
        <v>5386.75</v>
      </c>
      <c r="O124" s="68">
        <v>43971</v>
      </c>
      <c r="P124" s="72">
        <v>33.49</v>
      </c>
      <c r="Q124" s="72"/>
      <c r="R124" s="72">
        <v>33.78</v>
      </c>
      <c r="S124" s="72"/>
    </row>
    <row r="125" spans="1:19" ht="20">
      <c r="A125" s="68">
        <v>43973</v>
      </c>
      <c r="B125" s="72">
        <v>35.130000000000003</v>
      </c>
      <c r="C125" s="72">
        <v>36.18</v>
      </c>
      <c r="D125" s="72">
        <v>36.229999999999997</v>
      </c>
      <c r="E125" s="72">
        <v>33.54</v>
      </c>
      <c r="H125" s="97">
        <v>43972</v>
      </c>
      <c r="I125" s="98">
        <v>5386.85</v>
      </c>
      <c r="J125" s="99"/>
      <c r="K125" s="98">
        <v>5245.25</v>
      </c>
      <c r="L125" s="98">
        <v>5242.3</v>
      </c>
      <c r="O125" s="68">
        <v>43972</v>
      </c>
      <c r="P125" s="72">
        <v>33.92</v>
      </c>
      <c r="Q125" s="72">
        <v>33.53</v>
      </c>
      <c r="R125" s="72">
        <v>34.659999999999997</v>
      </c>
      <c r="S125" s="72">
        <v>33.26</v>
      </c>
    </row>
    <row r="126" spans="1:19" ht="20">
      <c r="A126" s="68">
        <v>43976</v>
      </c>
      <c r="B126" s="72">
        <v>35.53</v>
      </c>
      <c r="C126" s="72">
        <v>34.979999999999997</v>
      </c>
      <c r="D126" s="72">
        <v>35.97</v>
      </c>
      <c r="E126" s="72">
        <v>34.46</v>
      </c>
      <c r="H126" s="97">
        <v>43973</v>
      </c>
      <c r="I126" s="98">
        <v>5242.3500000000004</v>
      </c>
      <c r="J126" s="99"/>
      <c r="K126" s="98">
        <v>5341.7</v>
      </c>
      <c r="L126" s="98">
        <v>5341.25</v>
      </c>
      <c r="O126" s="68">
        <v>43973</v>
      </c>
      <c r="P126" s="72">
        <v>33.25</v>
      </c>
      <c r="Q126" s="72">
        <v>33.950000000000003</v>
      </c>
      <c r="R126" s="72">
        <v>34</v>
      </c>
      <c r="S126" s="72">
        <v>30.72</v>
      </c>
    </row>
    <row r="127" spans="1:19" ht="20">
      <c r="A127" s="68">
        <v>43977</v>
      </c>
      <c r="B127" s="72">
        <v>36.17</v>
      </c>
      <c r="C127" s="72">
        <v>35.659999999999997</v>
      </c>
      <c r="D127" s="72">
        <v>36.68</v>
      </c>
      <c r="E127" s="72">
        <v>35.26</v>
      </c>
      <c r="H127" s="97">
        <v>43977</v>
      </c>
      <c r="I127" s="98">
        <v>5341.35</v>
      </c>
      <c r="J127" s="99"/>
      <c r="K127" s="98">
        <v>5308.75</v>
      </c>
      <c r="L127" s="98">
        <v>5308.25</v>
      </c>
      <c r="O127" s="68">
        <v>43977</v>
      </c>
      <c r="P127" s="72">
        <v>34.35</v>
      </c>
      <c r="Q127" s="72">
        <v>33.299999999999997</v>
      </c>
      <c r="R127" s="72">
        <v>34.81</v>
      </c>
      <c r="S127" s="72">
        <v>32.479999999999997</v>
      </c>
    </row>
    <row r="128" spans="1:19" ht="20">
      <c r="A128" s="68">
        <v>43978</v>
      </c>
      <c r="B128" s="72">
        <v>34.74</v>
      </c>
      <c r="C128" s="72">
        <v>35.93</v>
      </c>
      <c r="D128" s="72">
        <v>36.159999999999997</v>
      </c>
      <c r="E128" s="72">
        <v>33.979999999999997</v>
      </c>
      <c r="H128" s="97">
        <v>43978</v>
      </c>
      <c r="I128" s="98">
        <v>5308.35</v>
      </c>
      <c r="J128" s="99"/>
      <c r="K128" s="98">
        <v>5278.75</v>
      </c>
      <c r="L128" s="98">
        <v>5278.25</v>
      </c>
      <c r="O128" s="68">
        <v>43978</v>
      </c>
      <c r="P128" s="72">
        <v>32.81</v>
      </c>
      <c r="Q128" s="72">
        <v>34.14</v>
      </c>
      <c r="R128" s="72">
        <v>34.32</v>
      </c>
      <c r="S128" s="72">
        <v>31.75</v>
      </c>
    </row>
    <row r="129" spans="1:19" ht="20">
      <c r="A129" s="68">
        <v>43979</v>
      </c>
      <c r="B129" s="72">
        <v>35.29</v>
      </c>
      <c r="C129" s="72">
        <v>33.92</v>
      </c>
      <c r="D129" s="72">
        <v>35.950000000000003</v>
      </c>
      <c r="E129" s="72">
        <v>33.619999999999997</v>
      </c>
      <c r="H129" s="97">
        <v>43979</v>
      </c>
      <c r="I129" s="98">
        <v>5278.65</v>
      </c>
      <c r="O129" s="68">
        <v>43979</v>
      </c>
      <c r="P129" s="72">
        <v>33.71</v>
      </c>
      <c r="Q129" s="72">
        <v>32.1</v>
      </c>
      <c r="R129" s="72">
        <v>34.21</v>
      </c>
      <c r="S129" s="72">
        <v>31.14</v>
      </c>
    </row>
  </sheetData>
  <sortState xmlns:xlrd2="http://schemas.microsoft.com/office/spreadsheetml/2017/richdata2" ref="O109:S128">
    <sortCondition ref="O109:O128"/>
  </sortState>
  <mergeCells count="2">
    <mergeCell ref="B1:E1"/>
    <mergeCell ref="P1:S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79A3D-7EAB-634F-A191-B4E0CF15DD7A}">
  <dimension ref="A1:M76"/>
  <sheetViews>
    <sheetView topLeftCell="A7" workbookViewId="0">
      <selection activeCell="A56" sqref="A56:M76"/>
    </sheetView>
  </sheetViews>
  <sheetFormatPr baseColWidth="10" defaultRowHeight="16"/>
  <sheetData>
    <row r="1" spans="1:13" ht="19">
      <c r="A1" s="19" t="s">
        <v>4</v>
      </c>
      <c r="B1" s="19" t="s">
        <v>157</v>
      </c>
      <c r="C1" s="19" t="s">
        <v>158</v>
      </c>
      <c r="D1" s="27" t="s">
        <v>163</v>
      </c>
      <c r="E1" s="19" t="s">
        <v>159</v>
      </c>
      <c r="F1" s="19" t="s">
        <v>160</v>
      </c>
      <c r="G1" s="27" t="s">
        <v>164</v>
      </c>
      <c r="H1" s="19" t="s">
        <v>161</v>
      </c>
      <c r="I1" s="27" t="s">
        <v>165</v>
      </c>
      <c r="J1" s="19" t="s">
        <v>162</v>
      </c>
      <c r="K1" s="27" t="s">
        <v>166</v>
      </c>
      <c r="L1" s="27" t="s">
        <v>167</v>
      </c>
      <c r="M1" s="27" t="s">
        <v>168</v>
      </c>
    </row>
    <row r="2" spans="1:13">
      <c r="A2" s="20">
        <v>43875</v>
      </c>
      <c r="B2" s="21">
        <v>1.6</v>
      </c>
      <c r="C2" s="21">
        <v>1.6</v>
      </c>
      <c r="D2" s="21">
        <v>1.58</v>
      </c>
      <c r="E2" s="21">
        <v>1.56</v>
      </c>
      <c r="F2" s="21">
        <v>1.49</v>
      </c>
      <c r="G2" s="21">
        <v>1.42</v>
      </c>
      <c r="H2" s="21">
        <v>1.4</v>
      </c>
      <c r="I2" s="21">
        <v>1.42</v>
      </c>
      <c r="J2" s="21">
        <v>1.51</v>
      </c>
      <c r="K2" s="21">
        <v>1.59</v>
      </c>
      <c r="L2" s="21">
        <v>1.89</v>
      </c>
      <c r="M2" s="21">
        <v>2.04</v>
      </c>
    </row>
    <row r="3" spans="1:13">
      <c r="A3" s="20">
        <v>43879</v>
      </c>
      <c r="B3" s="21">
        <v>1.61</v>
      </c>
      <c r="C3" s="21">
        <v>1.6</v>
      </c>
      <c r="D3" s="21">
        <v>1.58</v>
      </c>
      <c r="E3" s="21">
        <v>1.56</v>
      </c>
      <c r="F3" s="21">
        <v>1.47</v>
      </c>
      <c r="G3" s="21">
        <v>1.41</v>
      </c>
      <c r="H3" s="21">
        <v>1.37</v>
      </c>
      <c r="I3" s="21">
        <v>1.39</v>
      </c>
      <c r="J3" s="21">
        <v>1.48</v>
      </c>
      <c r="K3" s="21">
        <v>1.55</v>
      </c>
      <c r="L3" s="21">
        <v>1.85</v>
      </c>
      <c r="M3" s="21">
        <v>2</v>
      </c>
    </row>
    <row r="4" spans="1:13">
      <c r="A4" s="20">
        <v>43880</v>
      </c>
      <c r="B4" s="21">
        <v>1.61</v>
      </c>
      <c r="C4" s="21">
        <v>1.61</v>
      </c>
      <c r="D4" s="21">
        <v>1.58</v>
      </c>
      <c r="E4" s="21">
        <v>1.56</v>
      </c>
      <c r="F4" s="21">
        <v>1.47</v>
      </c>
      <c r="G4" s="21">
        <v>1.42</v>
      </c>
      <c r="H4" s="21">
        <v>1.39</v>
      </c>
      <c r="I4" s="21">
        <v>1.41</v>
      </c>
      <c r="J4" s="21">
        <v>1.5</v>
      </c>
      <c r="K4" s="21">
        <v>1.56</v>
      </c>
      <c r="L4" s="21">
        <v>1.86</v>
      </c>
      <c r="M4" s="21">
        <v>2.0099999999999998</v>
      </c>
    </row>
    <row r="5" spans="1:13">
      <c r="A5" s="20">
        <v>43881</v>
      </c>
      <c r="B5" s="21">
        <v>1.61</v>
      </c>
      <c r="C5" s="21">
        <v>1.6</v>
      </c>
      <c r="D5" s="21">
        <v>1.58</v>
      </c>
      <c r="E5" s="21">
        <v>1.55</v>
      </c>
      <c r="F5" s="21">
        <v>1.46</v>
      </c>
      <c r="G5" s="21">
        <v>1.39</v>
      </c>
      <c r="H5" s="21">
        <v>1.35</v>
      </c>
      <c r="I5" s="21">
        <v>1.37</v>
      </c>
      <c r="J5" s="21">
        <v>1.45</v>
      </c>
      <c r="K5" s="21">
        <v>1.52</v>
      </c>
      <c r="L5" s="21">
        <v>1.81</v>
      </c>
      <c r="M5" s="21">
        <v>1.97</v>
      </c>
    </row>
    <row r="6" spans="1:13">
      <c r="A6" s="20">
        <v>43882</v>
      </c>
      <c r="B6" s="21">
        <v>1.6</v>
      </c>
      <c r="C6" s="21">
        <v>1.6</v>
      </c>
      <c r="D6" s="21">
        <v>1.56</v>
      </c>
      <c r="E6" s="21">
        <v>1.53</v>
      </c>
      <c r="F6" s="21">
        <v>1.43</v>
      </c>
      <c r="G6" s="21">
        <v>1.34</v>
      </c>
      <c r="H6" s="21">
        <v>1.3</v>
      </c>
      <c r="I6" s="21">
        <v>1.3</v>
      </c>
      <c r="J6" s="21">
        <v>1.39</v>
      </c>
      <c r="K6" s="21">
        <v>1.46</v>
      </c>
      <c r="L6" s="21">
        <v>1.75</v>
      </c>
      <c r="M6" s="21">
        <v>1.9</v>
      </c>
    </row>
    <row r="7" spans="1:13">
      <c r="A7" s="20">
        <v>43885</v>
      </c>
      <c r="B7" s="21">
        <v>1.6</v>
      </c>
      <c r="C7" s="21">
        <v>1.59</v>
      </c>
      <c r="D7" s="21">
        <v>1.53</v>
      </c>
      <c r="E7" s="21">
        <v>1.49</v>
      </c>
      <c r="F7" s="21">
        <v>1.35</v>
      </c>
      <c r="G7" s="21">
        <v>1.26</v>
      </c>
      <c r="H7" s="21">
        <v>1.21</v>
      </c>
      <c r="I7" s="21">
        <v>1.21</v>
      </c>
      <c r="J7" s="21">
        <v>1.3</v>
      </c>
      <c r="K7" s="21">
        <v>1.38</v>
      </c>
      <c r="L7" s="21">
        <v>1.68</v>
      </c>
      <c r="M7" s="21">
        <v>1.84</v>
      </c>
    </row>
    <row r="8" spans="1:13">
      <c r="A8" s="20">
        <v>43886</v>
      </c>
      <c r="B8" s="21">
        <v>1.59</v>
      </c>
      <c r="C8" s="21">
        <v>1.58</v>
      </c>
      <c r="D8" s="21">
        <v>1.53</v>
      </c>
      <c r="E8" s="21">
        <v>1.47</v>
      </c>
      <c r="F8" s="21">
        <v>1.3</v>
      </c>
      <c r="G8" s="21">
        <v>1.2</v>
      </c>
      <c r="H8" s="21">
        <v>1.1599999999999999</v>
      </c>
      <c r="I8" s="21">
        <v>1.1599999999999999</v>
      </c>
      <c r="J8" s="21">
        <v>1.25</v>
      </c>
      <c r="K8" s="21">
        <v>1.33</v>
      </c>
      <c r="L8" s="21">
        <v>1.63</v>
      </c>
      <c r="M8" s="21">
        <v>1.8</v>
      </c>
    </row>
    <row r="9" spans="1:13">
      <c r="A9" s="20">
        <v>43887</v>
      </c>
      <c r="B9" s="21">
        <v>1.59</v>
      </c>
      <c r="C9" s="21">
        <v>1.56</v>
      </c>
      <c r="D9" s="21">
        <v>1.53</v>
      </c>
      <c r="E9" s="21">
        <v>1.42</v>
      </c>
      <c r="F9" s="21">
        <v>1.26</v>
      </c>
      <c r="G9" s="21">
        <v>1.1599999999999999</v>
      </c>
      <c r="H9" s="21">
        <v>1.1399999999999999</v>
      </c>
      <c r="I9" s="21">
        <v>1.1399999999999999</v>
      </c>
      <c r="J9" s="21">
        <v>1.25</v>
      </c>
      <c r="K9" s="21">
        <v>1.33</v>
      </c>
      <c r="L9" s="21">
        <v>1.64</v>
      </c>
      <c r="M9" s="21">
        <v>1.81</v>
      </c>
    </row>
    <row r="10" spans="1:13">
      <c r="A10" s="20">
        <v>43888</v>
      </c>
      <c r="B10" s="21">
        <v>1.56</v>
      </c>
      <c r="C10" s="21">
        <v>1.53</v>
      </c>
      <c r="D10" s="21">
        <v>1.45</v>
      </c>
      <c r="E10" s="21">
        <v>1.33</v>
      </c>
      <c r="F10" s="21">
        <v>1.18</v>
      </c>
      <c r="G10" s="21">
        <v>1.1100000000000001</v>
      </c>
      <c r="H10" s="21">
        <v>1.08</v>
      </c>
      <c r="I10" s="21">
        <v>1.1100000000000001</v>
      </c>
      <c r="J10" s="21">
        <v>1.22</v>
      </c>
      <c r="K10" s="21">
        <v>1.3</v>
      </c>
      <c r="L10" s="21">
        <v>1.61</v>
      </c>
      <c r="M10" s="21">
        <v>1.79</v>
      </c>
    </row>
    <row r="11" spans="1:13">
      <c r="A11" s="20">
        <v>43889</v>
      </c>
      <c r="B11" s="21">
        <v>1.45</v>
      </c>
      <c r="C11" s="21">
        <v>1.37</v>
      </c>
      <c r="D11" s="21">
        <v>1.27</v>
      </c>
      <c r="E11" s="21">
        <v>1.1100000000000001</v>
      </c>
      <c r="F11" s="21">
        <v>0.97</v>
      </c>
      <c r="G11" s="21">
        <v>0.86</v>
      </c>
      <c r="H11" s="21">
        <v>0.85</v>
      </c>
      <c r="I11" s="21">
        <v>0.89</v>
      </c>
      <c r="J11" s="21">
        <v>1.03</v>
      </c>
      <c r="K11" s="21">
        <v>1.1299999999999999</v>
      </c>
      <c r="L11" s="21">
        <v>1.46</v>
      </c>
      <c r="M11" s="21">
        <v>1.65</v>
      </c>
    </row>
    <row r="12" spans="1:13">
      <c r="A12" s="20">
        <v>43892</v>
      </c>
      <c r="B12" s="21">
        <v>1.41</v>
      </c>
      <c r="C12" s="21">
        <v>1.27</v>
      </c>
      <c r="D12" s="21">
        <v>1.1299999999999999</v>
      </c>
      <c r="E12" s="21">
        <v>0.95</v>
      </c>
      <c r="F12" s="21">
        <v>0.89</v>
      </c>
      <c r="G12" s="21">
        <v>0.84</v>
      </c>
      <c r="H12" s="21">
        <v>0.85</v>
      </c>
      <c r="I12" s="21">
        <v>0.88</v>
      </c>
      <c r="J12" s="21">
        <v>1.01</v>
      </c>
      <c r="K12" s="21">
        <v>1.1000000000000001</v>
      </c>
      <c r="L12" s="21">
        <v>1.46</v>
      </c>
      <c r="M12" s="21">
        <v>1.66</v>
      </c>
    </row>
    <row r="13" spans="1:13">
      <c r="A13" s="20">
        <v>43893</v>
      </c>
      <c r="B13" s="21">
        <v>1.1100000000000001</v>
      </c>
      <c r="C13" s="21">
        <v>1.05</v>
      </c>
      <c r="D13" s="21">
        <v>0.95</v>
      </c>
      <c r="E13" s="21">
        <v>0.83</v>
      </c>
      <c r="F13" s="21">
        <v>0.73</v>
      </c>
      <c r="G13" s="21">
        <v>0.71</v>
      </c>
      <c r="H13" s="21">
        <v>0.72</v>
      </c>
      <c r="I13" s="21">
        <v>0.77</v>
      </c>
      <c r="J13" s="21">
        <v>0.91</v>
      </c>
      <c r="K13" s="21">
        <v>1.02</v>
      </c>
      <c r="L13" s="21">
        <v>1.44</v>
      </c>
      <c r="M13" s="21">
        <v>1.64</v>
      </c>
    </row>
    <row r="14" spans="1:13">
      <c r="A14" s="20">
        <v>43894</v>
      </c>
      <c r="B14" s="21">
        <v>1</v>
      </c>
      <c r="C14" s="21">
        <v>0.87</v>
      </c>
      <c r="D14" s="21">
        <v>0.72</v>
      </c>
      <c r="E14" s="21">
        <v>0.68</v>
      </c>
      <c r="F14" s="21">
        <v>0.59</v>
      </c>
      <c r="G14" s="21">
        <v>0.67</v>
      </c>
      <c r="H14" s="21">
        <v>0.68</v>
      </c>
      <c r="I14" s="21">
        <v>0.75</v>
      </c>
      <c r="J14" s="21">
        <v>0.9</v>
      </c>
      <c r="K14" s="21">
        <v>1.02</v>
      </c>
      <c r="L14" s="21">
        <v>1.45</v>
      </c>
      <c r="M14" s="21">
        <v>1.67</v>
      </c>
    </row>
    <row r="15" spans="1:13">
      <c r="A15" s="20">
        <v>43895</v>
      </c>
      <c r="B15" s="21">
        <v>0.92</v>
      </c>
      <c r="C15" s="21">
        <v>0.83</v>
      </c>
      <c r="D15" s="21">
        <v>0.62</v>
      </c>
      <c r="E15" s="21">
        <v>0.53</v>
      </c>
      <c r="F15" s="21">
        <v>0.48</v>
      </c>
      <c r="G15" s="21">
        <v>0.59</v>
      </c>
      <c r="H15" s="21">
        <v>0.61</v>
      </c>
      <c r="I15" s="21">
        <v>0.67</v>
      </c>
      <c r="J15" s="21">
        <v>0.81</v>
      </c>
      <c r="K15" s="21">
        <v>0.92</v>
      </c>
      <c r="L15" s="21">
        <v>1.34</v>
      </c>
      <c r="M15" s="21">
        <v>1.56</v>
      </c>
    </row>
    <row r="16" spans="1:13">
      <c r="A16" s="20">
        <v>43896</v>
      </c>
      <c r="B16" s="21">
        <v>0.79</v>
      </c>
      <c r="C16" s="21">
        <v>0.64</v>
      </c>
      <c r="D16" s="21">
        <v>0.45</v>
      </c>
      <c r="E16" s="21">
        <v>0.41</v>
      </c>
      <c r="F16" s="21">
        <v>0.39</v>
      </c>
      <c r="G16" s="21">
        <v>0.49</v>
      </c>
      <c r="H16" s="21">
        <v>0.53</v>
      </c>
      <c r="I16" s="21">
        <v>0.57999999999999996</v>
      </c>
      <c r="J16" s="21">
        <v>0.69</v>
      </c>
      <c r="K16" s="21">
        <v>0.74</v>
      </c>
      <c r="L16" s="21">
        <v>1.0900000000000001</v>
      </c>
      <c r="M16" s="21">
        <v>1.25</v>
      </c>
    </row>
    <row r="17" spans="1:13">
      <c r="A17" s="20">
        <v>43899</v>
      </c>
      <c r="B17" s="21">
        <v>0.56999999999999995</v>
      </c>
      <c r="C17" s="21">
        <v>0.52</v>
      </c>
      <c r="D17" s="21">
        <v>0.33</v>
      </c>
      <c r="E17" s="21">
        <v>0.27</v>
      </c>
      <c r="F17" s="21">
        <v>0.31</v>
      </c>
      <c r="G17" s="21">
        <v>0.38</v>
      </c>
      <c r="H17" s="21">
        <v>0.4</v>
      </c>
      <c r="I17" s="21">
        <v>0.46</v>
      </c>
      <c r="J17" s="21">
        <v>0.56000000000000005</v>
      </c>
      <c r="K17" s="21">
        <v>0.54</v>
      </c>
      <c r="L17" s="21">
        <v>0.87</v>
      </c>
      <c r="M17" s="21">
        <v>0.99</v>
      </c>
    </row>
    <row r="18" spans="1:13">
      <c r="A18" s="20">
        <v>43900</v>
      </c>
      <c r="B18" s="21">
        <v>0.56999999999999995</v>
      </c>
      <c r="C18" s="21">
        <v>0.55000000000000004</v>
      </c>
      <c r="D18" s="21">
        <v>0.44</v>
      </c>
      <c r="E18" s="21">
        <v>0.43</v>
      </c>
      <c r="F18" s="21">
        <v>0.43</v>
      </c>
      <c r="G18" s="21">
        <v>0.5</v>
      </c>
      <c r="H18" s="21">
        <v>0.57999999999999996</v>
      </c>
      <c r="I18" s="21">
        <v>0.63</v>
      </c>
      <c r="J18" s="21">
        <v>0.73</v>
      </c>
      <c r="K18" s="21">
        <v>0.76</v>
      </c>
      <c r="L18" s="21">
        <v>1.1599999999999999</v>
      </c>
      <c r="M18" s="21">
        <v>1.28</v>
      </c>
    </row>
    <row r="19" spans="1:13">
      <c r="A19" s="20">
        <v>43901</v>
      </c>
      <c r="B19" s="21">
        <v>0.42</v>
      </c>
      <c r="C19" s="21">
        <v>0.42</v>
      </c>
      <c r="D19" s="21">
        <v>0.42</v>
      </c>
      <c r="E19" s="21">
        <v>0.4</v>
      </c>
      <c r="F19" s="21">
        <v>0.4</v>
      </c>
      <c r="G19" s="21">
        <v>0.5</v>
      </c>
      <c r="H19" s="21">
        <v>0.57999999999999996</v>
      </c>
      <c r="I19" s="21">
        <v>0.66</v>
      </c>
      <c r="J19" s="21">
        <v>0.78</v>
      </c>
      <c r="K19" s="21">
        <v>0.82</v>
      </c>
      <c r="L19" s="21">
        <v>1.1299999999999999</v>
      </c>
      <c r="M19" s="21">
        <v>1.3</v>
      </c>
    </row>
    <row r="20" spans="1:13">
      <c r="A20" s="20">
        <v>43902</v>
      </c>
      <c r="B20" s="21">
        <v>0.41</v>
      </c>
      <c r="C20" s="21">
        <v>0.33</v>
      </c>
      <c r="D20" s="21">
        <v>0.33</v>
      </c>
      <c r="E20" s="21">
        <v>0.37</v>
      </c>
      <c r="F20" s="21">
        <v>0.39</v>
      </c>
      <c r="G20" s="21">
        <v>0.5</v>
      </c>
      <c r="H20" s="21">
        <v>0.57999999999999996</v>
      </c>
      <c r="I20" s="21">
        <v>0.66</v>
      </c>
      <c r="J20" s="21">
        <v>0.82</v>
      </c>
      <c r="K20" s="21">
        <v>0.88</v>
      </c>
      <c r="L20" s="21">
        <v>1.27</v>
      </c>
      <c r="M20" s="21">
        <v>1.49</v>
      </c>
    </row>
    <row r="21" spans="1:13">
      <c r="A21" s="20">
        <v>43903</v>
      </c>
      <c r="B21" s="21">
        <v>0.33</v>
      </c>
      <c r="C21" s="21">
        <v>0.3</v>
      </c>
      <c r="D21" s="21">
        <v>0.28000000000000003</v>
      </c>
      <c r="E21" s="21">
        <v>0.38</v>
      </c>
      <c r="F21" s="21">
        <v>0.38</v>
      </c>
      <c r="G21" s="21">
        <v>0.49</v>
      </c>
      <c r="H21" s="21">
        <v>0.57999999999999996</v>
      </c>
      <c r="I21" s="21">
        <v>0.7</v>
      </c>
      <c r="J21" s="21">
        <v>0.89</v>
      </c>
      <c r="K21" s="21">
        <v>0.94</v>
      </c>
      <c r="L21" s="21">
        <v>1.31</v>
      </c>
      <c r="M21" s="21">
        <v>1.56</v>
      </c>
    </row>
    <row r="22" spans="1:13">
      <c r="A22" s="20">
        <v>43906</v>
      </c>
      <c r="B22" s="21">
        <v>0.25</v>
      </c>
      <c r="C22" s="21">
        <v>0.25</v>
      </c>
      <c r="D22" s="21">
        <v>0.24</v>
      </c>
      <c r="E22" s="21">
        <v>0.28999999999999998</v>
      </c>
      <c r="F22" s="21">
        <v>0.28999999999999998</v>
      </c>
      <c r="G22" s="21">
        <v>0.36</v>
      </c>
      <c r="H22" s="21">
        <v>0.43</v>
      </c>
      <c r="I22" s="21">
        <v>0.49</v>
      </c>
      <c r="J22" s="21">
        <v>0.67</v>
      </c>
      <c r="K22" s="21">
        <v>0.73</v>
      </c>
      <c r="L22" s="21">
        <v>1.1000000000000001</v>
      </c>
      <c r="M22" s="21">
        <v>1.34</v>
      </c>
    </row>
    <row r="23" spans="1:13">
      <c r="A23" s="20">
        <v>43907</v>
      </c>
      <c r="B23" s="21">
        <v>0.12</v>
      </c>
      <c r="C23" s="21">
        <v>0.18</v>
      </c>
      <c r="D23" s="21">
        <v>0.19</v>
      </c>
      <c r="E23" s="21">
        <v>0.24</v>
      </c>
      <c r="F23" s="21">
        <v>0.3</v>
      </c>
      <c r="G23" s="21">
        <v>0.47</v>
      </c>
      <c r="H23" s="21">
        <v>0.54</v>
      </c>
      <c r="I23" s="21">
        <v>0.66</v>
      </c>
      <c r="J23" s="21">
        <v>0.91</v>
      </c>
      <c r="K23" s="21">
        <v>1.02</v>
      </c>
      <c r="L23" s="21">
        <v>1.45</v>
      </c>
      <c r="M23" s="21">
        <v>1.63</v>
      </c>
    </row>
    <row r="24" spans="1:13">
      <c r="A24" s="20">
        <v>43908</v>
      </c>
      <c r="B24" s="21">
        <v>0.04</v>
      </c>
      <c r="C24" s="21">
        <v>0.03</v>
      </c>
      <c r="D24" s="21">
        <v>0.02</v>
      </c>
      <c r="E24" s="21">
        <v>0.08</v>
      </c>
      <c r="F24" s="21">
        <v>0.21</v>
      </c>
      <c r="G24" s="21">
        <v>0.54</v>
      </c>
      <c r="H24" s="21">
        <v>0.66</v>
      </c>
      <c r="I24" s="21">
        <v>0.79</v>
      </c>
      <c r="J24" s="21">
        <v>1.08</v>
      </c>
      <c r="K24" s="21">
        <v>1.18</v>
      </c>
      <c r="L24" s="21">
        <v>1.6</v>
      </c>
      <c r="M24" s="21">
        <v>1.77</v>
      </c>
    </row>
    <row r="25" spans="1:13">
      <c r="A25" s="20">
        <v>43909</v>
      </c>
      <c r="B25" s="21">
        <v>0.04</v>
      </c>
      <c r="C25" s="21">
        <v>0.04</v>
      </c>
      <c r="D25" s="21">
        <v>0.04</v>
      </c>
      <c r="E25" s="21">
        <v>0.06</v>
      </c>
      <c r="F25" s="21">
        <v>0.2</v>
      </c>
      <c r="G25" s="21">
        <v>0.44</v>
      </c>
      <c r="H25" s="21">
        <v>0.53</v>
      </c>
      <c r="I25" s="21">
        <v>0.66</v>
      </c>
      <c r="J25" s="21">
        <v>1</v>
      </c>
      <c r="K25" s="21">
        <v>1.1200000000000001</v>
      </c>
      <c r="L25" s="21">
        <v>1.56</v>
      </c>
      <c r="M25" s="21">
        <v>1.78</v>
      </c>
    </row>
    <row r="26" spans="1:13">
      <c r="A26" s="20">
        <v>43910</v>
      </c>
      <c r="B26" s="21">
        <v>0.04</v>
      </c>
      <c r="C26" s="21">
        <v>0.05</v>
      </c>
      <c r="D26" s="21">
        <v>0.05</v>
      </c>
      <c r="E26" s="21">
        <v>0.05</v>
      </c>
      <c r="F26" s="21">
        <v>0.15</v>
      </c>
      <c r="G26" s="21">
        <v>0.37</v>
      </c>
      <c r="H26" s="21">
        <v>0.41</v>
      </c>
      <c r="I26" s="21">
        <v>0.52</v>
      </c>
      <c r="J26" s="21">
        <v>0.82</v>
      </c>
      <c r="K26" s="21">
        <v>0.92</v>
      </c>
      <c r="L26" s="21">
        <v>1.35</v>
      </c>
      <c r="M26" s="21">
        <v>1.55</v>
      </c>
    </row>
    <row r="27" spans="1:13">
      <c r="A27" s="20">
        <v>43913</v>
      </c>
      <c r="B27" s="21">
        <v>0.01</v>
      </c>
      <c r="C27" s="21">
        <v>0.04</v>
      </c>
      <c r="D27" s="21">
        <v>0.02</v>
      </c>
      <c r="E27" s="21">
        <v>0.08</v>
      </c>
      <c r="F27" s="21">
        <v>0.17</v>
      </c>
      <c r="G27" s="21">
        <v>0.28000000000000003</v>
      </c>
      <c r="H27" s="21">
        <v>0.31</v>
      </c>
      <c r="I27" s="21">
        <v>0.38</v>
      </c>
      <c r="J27" s="21">
        <v>0.63</v>
      </c>
      <c r="K27" s="21">
        <v>0.76</v>
      </c>
      <c r="L27" s="21">
        <v>1.1200000000000001</v>
      </c>
      <c r="M27" s="21">
        <v>1.33</v>
      </c>
    </row>
    <row r="28" spans="1:13">
      <c r="A28" s="20">
        <v>43914</v>
      </c>
      <c r="B28" s="21">
        <v>0.01</v>
      </c>
      <c r="C28" s="21">
        <v>0.01</v>
      </c>
      <c r="D28" s="21">
        <v>0.01</v>
      </c>
      <c r="E28" s="21">
        <v>0.09</v>
      </c>
      <c r="F28" s="21">
        <v>0.25</v>
      </c>
      <c r="G28" s="21">
        <v>0.38</v>
      </c>
      <c r="H28" s="21">
        <v>0.44</v>
      </c>
      <c r="I28" s="21">
        <v>0.52</v>
      </c>
      <c r="J28" s="21">
        <v>0.75</v>
      </c>
      <c r="K28" s="21">
        <v>0.84</v>
      </c>
      <c r="L28" s="21">
        <v>1.19</v>
      </c>
      <c r="M28" s="21">
        <v>1.39</v>
      </c>
    </row>
    <row r="29" spans="1:13">
      <c r="A29" s="20">
        <v>43915</v>
      </c>
      <c r="B29" s="21">
        <v>0</v>
      </c>
      <c r="C29" s="21">
        <v>0</v>
      </c>
      <c r="D29" s="21">
        <v>0</v>
      </c>
      <c r="E29" s="21">
        <v>7.0000000000000007E-2</v>
      </c>
      <c r="F29" s="21">
        <v>0.19</v>
      </c>
      <c r="G29" s="21">
        <v>0.34</v>
      </c>
      <c r="H29" s="21">
        <v>0.41</v>
      </c>
      <c r="I29" s="21">
        <v>0.56000000000000005</v>
      </c>
      <c r="J29" s="21">
        <v>0.77</v>
      </c>
      <c r="K29" s="21">
        <v>0.88</v>
      </c>
      <c r="L29" s="21">
        <v>1.23</v>
      </c>
      <c r="M29" s="21">
        <v>1.45</v>
      </c>
    </row>
    <row r="30" spans="1:13">
      <c r="A30" s="20">
        <v>43916</v>
      </c>
      <c r="B30" s="21">
        <v>0.01</v>
      </c>
      <c r="C30" s="21">
        <v>0.01</v>
      </c>
      <c r="D30" s="21">
        <v>0</v>
      </c>
      <c r="E30" s="21">
        <v>0.04</v>
      </c>
      <c r="F30" s="21">
        <v>0.13</v>
      </c>
      <c r="G30" s="21">
        <v>0.3</v>
      </c>
      <c r="H30" s="21">
        <v>0.36</v>
      </c>
      <c r="I30" s="21">
        <v>0.51</v>
      </c>
      <c r="J30" s="21">
        <v>0.72</v>
      </c>
      <c r="K30" s="21">
        <v>0.83</v>
      </c>
      <c r="L30" s="21">
        <v>1.2</v>
      </c>
      <c r="M30" s="21">
        <v>1.42</v>
      </c>
    </row>
    <row r="31" spans="1:13">
      <c r="A31" s="20">
        <v>43917</v>
      </c>
      <c r="B31" s="21">
        <v>0.01</v>
      </c>
      <c r="C31" s="21">
        <v>0.03</v>
      </c>
      <c r="D31" s="21">
        <v>0.03</v>
      </c>
      <c r="E31" s="21">
        <v>0.02</v>
      </c>
      <c r="F31" s="21">
        <v>0.11</v>
      </c>
      <c r="G31" s="21">
        <v>0.25</v>
      </c>
      <c r="H31" s="21">
        <v>0.3</v>
      </c>
      <c r="I31" s="21">
        <v>0.41</v>
      </c>
      <c r="J31" s="21">
        <v>0.6</v>
      </c>
      <c r="K31" s="21">
        <v>0.72</v>
      </c>
      <c r="L31" s="21">
        <v>1.0900000000000001</v>
      </c>
      <c r="M31" s="21">
        <v>1.29</v>
      </c>
    </row>
    <row r="32" spans="1:13">
      <c r="A32" s="20">
        <v>43920</v>
      </c>
      <c r="B32" s="21">
        <v>0.04</v>
      </c>
      <c r="C32" s="21">
        <v>7.0000000000000007E-2</v>
      </c>
      <c r="D32" s="21">
        <v>0.12</v>
      </c>
      <c r="E32" s="21">
        <v>0.12</v>
      </c>
      <c r="F32" s="21">
        <v>0.14000000000000001</v>
      </c>
      <c r="G32" s="21">
        <v>0.23</v>
      </c>
      <c r="H32" s="21">
        <v>0.28999999999999998</v>
      </c>
      <c r="I32" s="21">
        <v>0.39</v>
      </c>
      <c r="J32" s="21">
        <v>0.56999999999999995</v>
      </c>
      <c r="K32" s="21">
        <v>0.7</v>
      </c>
      <c r="L32" s="21">
        <v>1.1000000000000001</v>
      </c>
      <c r="M32" s="21">
        <v>1.31</v>
      </c>
    </row>
    <row r="33" spans="1:13">
      <c r="A33" s="20">
        <v>43921</v>
      </c>
      <c r="B33" s="21">
        <v>0.05</v>
      </c>
      <c r="C33" s="21">
        <v>0.12</v>
      </c>
      <c r="D33" s="21">
        <v>0.11</v>
      </c>
      <c r="E33" s="21">
        <v>0.15</v>
      </c>
      <c r="F33" s="21">
        <v>0.17</v>
      </c>
      <c r="G33" s="21">
        <v>0.23</v>
      </c>
      <c r="H33" s="21">
        <v>0.28999999999999998</v>
      </c>
      <c r="I33" s="21">
        <v>0.37</v>
      </c>
      <c r="J33" s="21">
        <v>0.55000000000000004</v>
      </c>
      <c r="K33" s="21">
        <v>0.7</v>
      </c>
      <c r="L33" s="21">
        <v>1.1499999999999999</v>
      </c>
      <c r="M33" s="21">
        <v>1.35</v>
      </c>
    </row>
    <row r="34" spans="1:13">
      <c r="A34" s="20">
        <v>43922</v>
      </c>
      <c r="B34" s="21">
        <v>0.03</v>
      </c>
      <c r="C34" s="21">
        <v>7.0000000000000007E-2</v>
      </c>
      <c r="D34" s="21">
        <v>0.09</v>
      </c>
      <c r="E34" s="21">
        <v>0.14000000000000001</v>
      </c>
      <c r="F34" s="21">
        <v>0.16</v>
      </c>
      <c r="G34" s="21">
        <v>0.23</v>
      </c>
      <c r="H34" s="21">
        <v>0.28000000000000003</v>
      </c>
      <c r="I34" s="21">
        <v>0.37</v>
      </c>
      <c r="J34" s="21">
        <v>0.51</v>
      </c>
      <c r="K34" s="21">
        <v>0.62</v>
      </c>
      <c r="L34" s="21">
        <v>1.04</v>
      </c>
      <c r="M34" s="21">
        <v>1.27</v>
      </c>
    </row>
    <row r="35" spans="1:13">
      <c r="A35" s="20">
        <v>43923</v>
      </c>
      <c r="B35" s="21">
        <v>0.09</v>
      </c>
      <c r="C35" s="21">
        <v>0.1</v>
      </c>
      <c r="D35" s="21">
        <v>0.09</v>
      </c>
      <c r="E35" s="21">
        <v>0.15</v>
      </c>
      <c r="F35" s="21">
        <v>0.14000000000000001</v>
      </c>
      <c r="G35" s="21">
        <v>0.23</v>
      </c>
      <c r="H35" s="21">
        <v>0.28999999999999998</v>
      </c>
      <c r="I35" s="21">
        <v>0.39</v>
      </c>
      <c r="J35" s="21">
        <v>0.53</v>
      </c>
      <c r="K35" s="21">
        <v>0.63</v>
      </c>
      <c r="L35" s="21">
        <v>1.04</v>
      </c>
      <c r="M35" s="21">
        <v>1.26</v>
      </c>
    </row>
    <row r="36" spans="1:13">
      <c r="A36" s="20">
        <v>43924</v>
      </c>
      <c r="B36" s="21">
        <v>0.09</v>
      </c>
      <c r="C36" s="75">
        <v>0.11</v>
      </c>
      <c r="D36" s="74">
        <v>0.1</v>
      </c>
      <c r="E36" s="21">
        <v>0.15</v>
      </c>
      <c r="F36" s="21">
        <v>0.15</v>
      </c>
      <c r="G36" s="21">
        <v>0.23</v>
      </c>
      <c r="H36" s="21">
        <v>0.3</v>
      </c>
      <c r="I36" s="21">
        <v>0.39</v>
      </c>
      <c r="J36" s="21">
        <v>0.52</v>
      </c>
      <c r="K36" s="21">
        <v>0.62</v>
      </c>
      <c r="L36" s="21">
        <v>1.05</v>
      </c>
      <c r="M36" s="21">
        <v>1.24</v>
      </c>
    </row>
    <row r="37" spans="1:13">
      <c r="A37" s="20">
        <v>43927</v>
      </c>
      <c r="B37" s="21">
        <v>0.09</v>
      </c>
      <c r="C37" s="21">
        <v>0.13</v>
      </c>
      <c r="D37" s="21">
        <v>0.15</v>
      </c>
      <c r="E37" s="21">
        <v>0.17</v>
      </c>
      <c r="F37" s="21">
        <v>0.2</v>
      </c>
      <c r="G37" s="21">
        <v>0.27</v>
      </c>
      <c r="H37" s="21">
        <v>0.35</v>
      </c>
      <c r="I37" s="21">
        <v>0.44</v>
      </c>
      <c r="J37" s="21">
        <v>0.57999999999999996</v>
      </c>
      <c r="K37" s="21">
        <v>0.67</v>
      </c>
      <c r="L37" s="21">
        <v>1.08</v>
      </c>
      <c r="M37" s="21">
        <v>1.27</v>
      </c>
    </row>
    <row r="38" spans="1:13">
      <c r="A38" s="20">
        <v>43928</v>
      </c>
      <c r="B38" s="21">
        <v>0.1</v>
      </c>
      <c r="C38" s="21">
        <v>0.13</v>
      </c>
      <c r="D38" s="21">
        <v>0.14000000000000001</v>
      </c>
      <c r="E38" s="21">
        <v>0.2</v>
      </c>
      <c r="F38" s="21">
        <v>0.2</v>
      </c>
      <c r="G38" s="21">
        <v>0.28000000000000003</v>
      </c>
      <c r="H38" s="21">
        <v>0.36</v>
      </c>
      <c r="I38" s="21">
        <v>0.48</v>
      </c>
      <c r="J38" s="21">
        <v>0.64</v>
      </c>
      <c r="K38" s="21">
        <v>0.75</v>
      </c>
      <c r="L38" s="21">
        <v>1.1299999999999999</v>
      </c>
      <c r="M38" s="21">
        <v>1.32</v>
      </c>
    </row>
    <row r="39" spans="1:13">
      <c r="A39" s="20">
        <v>43929</v>
      </c>
      <c r="B39" s="21">
        <v>0.14000000000000001</v>
      </c>
      <c r="C39" s="21">
        <v>0.17</v>
      </c>
      <c r="D39" s="21">
        <v>0.22</v>
      </c>
      <c r="E39" s="21">
        <v>0.24</v>
      </c>
      <c r="F39" s="21">
        <v>0.23</v>
      </c>
      <c r="G39" s="21">
        <v>0.27</v>
      </c>
      <c r="H39" s="21">
        <v>0.34</v>
      </c>
      <c r="I39" s="21">
        <v>0.47</v>
      </c>
      <c r="J39" s="21">
        <v>0.65</v>
      </c>
      <c r="K39" s="21">
        <v>0.77</v>
      </c>
      <c r="L39" s="21">
        <v>1.18</v>
      </c>
      <c r="M39" s="21">
        <v>1.37</v>
      </c>
    </row>
    <row r="40" spans="1:13">
      <c r="A40" s="20">
        <v>43930</v>
      </c>
      <c r="B40" s="21">
        <v>0.2</v>
      </c>
      <c r="C40" s="21">
        <v>0.27</v>
      </c>
      <c r="D40" s="21">
        <v>0.25</v>
      </c>
      <c r="E40" s="21">
        <v>0.24</v>
      </c>
      <c r="F40" s="21">
        <v>0.25</v>
      </c>
      <c r="G40" s="21">
        <v>0.23</v>
      </c>
      <c r="H40" s="21">
        <v>0.28999999999999998</v>
      </c>
      <c r="I40" s="21">
        <v>0.41</v>
      </c>
      <c r="J40" s="21">
        <v>0.6</v>
      </c>
      <c r="K40" s="21">
        <v>0.73</v>
      </c>
      <c r="L40" s="21">
        <v>1.1499999999999999</v>
      </c>
      <c r="M40" s="21">
        <v>1.35</v>
      </c>
    </row>
    <row r="41" spans="1:13">
      <c r="A41" s="20">
        <v>43934</v>
      </c>
      <c r="B41" s="21">
        <v>0.17</v>
      </c>
      <c r="C41" s="21">
        <v>0.28999999999999998</v>
      </c>
      <c r="D41" s="21">
        <v>0.26</v>
      </c>
      <c r="E41" s="21">
        <v>0.27</v>
      </c>
      <c r="F41" s="21">
        <v>0.27</v>
      </c>
      <c r="G41" s="21">
        <v>0.25</v>
      </c>
      <c r="H41" s="21">
        <v>0.31</v>
      </c>
      <c r="I41" s="21">
        <v>0.44</v>
      </c>
      <c r="J41" s="21">
        <v>0.63</v>
      </c>
      <c r="K41" s="21">
        <v>0.76</v>
      </c>
      <c r="L41" s="21">
        <v>1.19</v>
      </c>
      <c r="M41" s="21">
        <v>1.39</v>
      </c>
    </row>
    <row r="42" spans="1:13">
      <c r="A42" s="20">
        <v>43935</v>
      </c>
      <c r="B42" s="21">
        <v>0.17</v>
      </c>
      <c r="C42" s="21">
        <v>0.19</v>
      </c>
      <c r="D42" s="21">
        <v>0.2</v>
      </c>
      <c r="E42" s="21">
        <v>0.24</v>
      </c>
      <c r="F42" s="21">
        <v>0.25</v>
      </c>
      <c r="G42" s="21">
        <v>0.23</v>
      </c>
      <c r="H42" s="21">
        <v>0.28999999999999998</v>
      </c>
      <c r="I42" s="21">
        <v>0.42</v>
      </c>
      <c r="J42" s="21">
        <v>0.61</v>
      </c>
      <c r="K42" s="21">
        <v>0.76</v>
      </c>
      <c r="L42" s="21">
        <v>1.19</v>
      </c>
      <c r="M42" s="21">
        <v>1.41</v>
      </c>
    </row>
    <row r="43" spans="1:13">
      <c r="A43" s="20">
        <v>43936</v>
      </c>
      <c r="B43" s="21">
        <v>0.14000000000000001</v>
      </c>
      <c r="C43" s="21">
        <v>0.15</v>
      </c>
      <c r="D43" s="21">
        <v>0.14000000000000001</v>
      </c>
      <c r="E43" s="21">
        <v>0.19</v>
      </c>
      <c r="F43" s="21">
        <v>0.19</v>
      </c>
      <c r="G43" s="21">
        <v>0.2</v>
      </c>
      <c r="H43" s="21">
        <v>0.24</v>
      </c>
      <c r="I43" s="21">
        <v>0.34</v>
      </c>
      <c r="J43" s="21">
        <v>0.49</v>
      </c>
      <c r="K43" s="21">
        <v>0.63</v>
      </c>
      <c r="L43" s="21">
        <v>1.06</v>
      </c>
      <c r="M43" s="21">
        <v>1.27</v>
      </c>
    </row>
    <row r="44" spans="1:13">
      <c r="A44" s="20">
        <v>43937</v>
      </c>
      <c r="B44" s="21">
        <v>0.14000000000000001</v>
      </c>
      <c r="C44" s="21">
        <v>0.15</v>
      </c>
      <c r="D44" s="21">
        <v>0.14000000000000001</v>
      </c>
      <c r="E44" s="21">
        <v>0.18</v>
      </c>
      <c r="F44" s="21">
        <v>0.17</v>
      </c>
      <c r="G44" s="21">
        <v>0.2</v>
      </c>
      <c r="H44" s="21">
        <v>0.25</v>
      </c>
      <c r="I44" s="21">
        <v>0.35</v>
      </c>
      <c r="J44" s="21">
        <v>0.5</v>
      </c>
      <c r="K44" s="21">
        <v>0.61</v>
      </c>
      <c r="L44" s="21">
        <v>1.01</v>
      </c>
      <c r="M44" s="21">
        <v>1.21</v>
      </c>
    </row>
    <row r="45" spans="1:13">
      <c r="A45" s="20">
        <v>43938</v>
      </c>
      <c r="B45" s="21">
        <v>0.12</v>
      </c>
      <c r="C45" s="21">
        <v>0.12</v>
      </c>
      <c r="D45" s="21">
        <v>0.12</v>
      </c>
      <c r="E45" s="21">
        <v>0.16</v>
      </c>
      <c r="F45" s="21">
        <v>0.16</v>
      </c>
      <c r="G45" s="21">
        <v>0.2</v>
      </c>
      <c r="H45" s="21">
        <v>0.26</v>
      </c>
      <c r="I45" s="21">
        <v>0.36</v>
      </c>
      <c r="J45" s="21">
        <v>0.53</v>
      </c>
      <c r="K45" s="21">
        <v>0.65</v>
      </c>
      <c r="L45" s="21">
        <v>1.08</v>
      </c>
      <c r="M45" s="21">
        <v>1.27</v>
      </c>
    </row>
    <row r="46" spans="1:13">
      <c r="A46" s="20">
        <v>43941</v>
      </c>
      <c r="B46" s="21">
        <v>0.1</v>
      </c>
      <c r="C46" s="21">
        <v>0.1</v>
      </c>
      <c r="D46" s="21">
        <v>0.12</v>
      </c>
      <c r="E46" s="21">
        <v>0.15</v>
      </c>
      <c r="F46" s="21">
        <v>0.15</v>
      </c>
      <c r="G46" s="21">
        <v>0.2</v>
      </c>
      <c r="H46" s="21">
        <v>0.26</v>
      </c>
      <c r="I46" s="21">
        <v>0.35</v>
      </c>
      <c r="J46" s="21">
        <v>0.51</v>
      </c>
      <c r="K46" s="21">
        <v>0.63</v>
      </c>
      <c r="L46" s="21">
        <v>1.04</v>
      </c>
      <c r="M46" s="21">
        <v>1.23</v>
      </c>
    </row>
    <row r="47" spans="1:13">
      <c r="A47" s="20">
        <v>43942</v>
      </c>
      <c r="B47" s="21">
        <v>0.08</v>
      </c>
      <c r="C47" s="21">
        <v>0.08</v>
      </c>
      <c r="D47" s="21">
        <v>0.11</v>
      </c>
      <c r="E47" s="21">
        <v>0.14000000000000001</v>
      </c>
      <c r="F47" s="21">
        <v>0.17</v>
      </c>
      <c r="G47" s="21">
        <v>0.2</v>
      </c>
      <c r="H47" s="21">
        <v>0.24</v>
      </c>
      <c r="I47" s="21">
        <v>0.34</v>
      </c>
      <c r="J47" s="21">
        <v>0.48</v>
      </c>
      <c r="K47" s="21">
        <v>0.57999999999999996</v>
      </c>
      <c r="L47" s="21">
        <v>0.98</v>
      </c>
      <c r="M47" s="21">
        <v>1.17</v>
      </c>
    </row>
    <row r="48" spans="1:13">
      <c r="A48" s="20">
        <v>43943</v>
      </c>
      <c r="B48" s="21">
        <v>0.09</v>
      </c>
      <c r="C48" s="21">
        <v>0.09</v>
      </c>
      <c r="D48" s="21">
        <v>0.12</v>
      </c>
      <c r="E48" s="21">
        <v>0.14000000000000001</v>
      </c>
      <c r="F48" s="21">
        <v>0.16</v>
      </c>
      <c r="G48" s="21">
        <v>0.22</v>
      </c>
      <c r="H48" s="21">
        <v>0.26</v>
      </c>
      <c r="I48" s="21">
        <v>0.37</v>
      </c>
      <c r="J48" s="21">
        <v>0.52</v>
      </c>
      <c r="K48" s="21">
        <v>0.63</v>
      </c>
      <c r="L48" s="21">
        <v>1.03</v>
      </c>
      <c r="M48" s="21">
        <v>1.22</v>
      </c>
    </row>
    <row r="49" spans="1:13">
      <c r="A49" s="20">
        <v>43944</v>
      </c>
      <c r="B49" s="21">
        <v>0.09</v>
      </c>
      <c r="C49" s="21">
        <v>0.12</v>
      </c>
      <c r="D49" s="21">
        <v>0.11</v>
      </c>
      <c r="E49" s="21">
        <v>0.14000000000000001</v>
      </c>
      <c r="F49" s="21">
        <v>0.17</v>
      </c>
      <c r="G49" s="21">
        <v>0.22</v>
      </c>
      <c r="H49" s="21">
        <v>0.26</v>
      </c>
      <c r="I49" s="21">
        <v>0.37</v>
      </c>
      <c r="J49" s="21">
        <v>0.51</v>
      </c>
      <c r="K49" s="21">
        <v>0.61</v>
      </c>
      <c r="L49" s="21">
        <v>0.99</v>
      </c>
      <c r="M49" s="21">
        <v>1.18</v>
      </c>
    </row>
    <row r="50" spans="1:13">
      <c r="A50" s="20">
        <v>43945</v>
      </c>
      <c r="B50" s="21">
        <v>0.1</v>
      </c>
      <c r="C50" s="21">
        <v>0.11</v>
      </c>
      <c r="D50" s="21">
        <v>0.12</v>
      </c>
      <c r="E50" s="21">
        <v>0.14000000000000001</v>
      </c>
      <c r="F50" s="21">
        <v>0.18</v>
      </c>
      <c r="G50" s="21">
        <v>0.22</v>
      </c>
      <c r="H50" s="21">
        <v>0.26</v>
      </c>
      <c r="I50" s="21">
        <v>0.36</v>
      </c>
      <c r="J50" s="21">
        <v>0.51</v>
      </c>
      <c r="K50" s="21">
        <v>0.6</v>
      </c>
      <c r="L50" s="21">
        <v>0.98</v>
      </c>
      <c r="M50" s="21">
        <v>1.17</v>
      </c>
    </row>
    <row r="51" spans="1:13">
      <c r="A51" s="20">
        <v>43948</v>
      </c>
      <c r="B51" s="21">
        <v>0.09</v>
      </c>
      <c r="C51" s="21">
        <v>0.13</v>
      </c>
      <c r="D51" s="21">
        <v>0.12</v>
      </c>
      <c r="E51" s="21">
        <v>0.15</v>
      </c>
      <c r="F51" s="21">
        <v>0.17</v>
      </c>
      <c r="G51" s="21">
        <v>0.24</v>
      </c>
      <c r="H51" s="21">
        <v>0.28999999999999998</v>
      </c>
      <c r="I51" s="21">
        <v>0.41</v>
      </c>
      <c r="J51" s="21">
        <v>0.56000000000000005</v>
      </c>
      <c r="K51" s="21">
        <v>0.67</v>
      </c>
      <c r="L51" s="21">
        <v>1.06</v>
      </c>
      <c r="M51" s="21">
        <v>1.25</v>
      </c>
    </row>
    <row r="52" spans="1:13">
      <c r="A52" s="20">
        <v>43949</v>
      </c>
      <c r="B52" s="21">
        <v>0.08</v>
      </c>
      <c r="C52" s="21">
        <v>0.09</v>
      </c>
      <c r="D52" s="21">
        <v>0.11</v>
      </c>
      <c r="E52" s="21">
        <v>0.13</v>
      </c>
      <c r="F52" s="21">
        <v>0.16</v>
      </c>
      <c r="G52" s="21">
        <v>0.2</v>
      </c>
      <c r="H52" s="21">
        <v>0.26</v>
      </c>
      <c r="I52" s="21">
        <v>0.37</v>
      </c>
      <c r="J52" s="21">
        <v>0.52</v>
      </c>
      <c r="K52" s="21">
        <v>0.62</v>
      </c>
      <c r="L52" s="21">
        <v>1</v>
      </c>
      <c r="M52" s="21">
        <v>1.2</v>
      </c>
    </row>
    <row r="53" spans="1:13">
      <c r="A53" s="20">
        <v>43950</v>
      </c>
      <c r="B53" s="21">
        <v>0.1</v>
      </c>
      <c r="C53" s="21">
        <v>0.09</v>
      </c>
      <c r="D53" s="21">
        <v>0.1</v>
      </c>
      <c r="E53" s="21">
        <v>0.12</v>
      </c>
      <c r="F53" s="21">
        <v>0.18</v>
      </c>
      <c r="G53" s="21">
        <v>0.2</v>
      </c>
      <c r="H53" s="21">
        <v>0.24</v>
      </c>
      <c r="I53" s="21">
        <v>0.36</v>
      </c>
      <c r="J53" s="21">
        <v>0.52</v>
      </c>
      <c r="K53" s="21">
        <v>0.63</v>
      </c>
      <c r="L53" s="21">
        <v>1.02</v>
      </c>
      <c r="M53" s="21">
        <v>1.24</v>
      </c>
    </row>
    <row r="54" spans="1:13">
      <c r="A54" s="20">
        <v>43951</v>
      </c>
      <c r="B54" s="21">
        <v>0.1</v>
      </c>
      <c r="C54" s="21">
        <v>0.1</v>
      </c>
      <c r="D54" s="21">
        <v>0.09</v>
      </c>
      <c r="E54" s="21">
        <v>0.11</v>
      </c>
      <c r="F54" s="21">
        <v>0.16</v>
      </c>
      <c r="G54" s="21">
        <v>0.2</v>
      </c>
      <c r="H54" s="21">
        <v>0.24</v>
      </c>
      <c r="I54" s="21">
        <v>0.36</v>
      </c>
      <c r="J54" s="21">
        <v>0.53</v>
      </c>
      <c r="K54" s="21">
        <v>0.64</v>
      </c>
      <c r="L54" s="21">
        <v>1.05</v>
      </c>
      <c r="M54" s="21">
        <v>1.28</v>
      </c>
    </row>
    <row r="55" spans="1:13">
      <c r="A55" s="20">
        <v>43952</v>
      </c>
      <c r="B55" s="21">
        <v>0.1</v>
      </c>
      <c r="C55" s="21">
        <v>0.11</v>
      </c>
      <c r="D55" s="21">
        <v>0.12</v>
      </c>
      <c r="E55" s="21">
        <v>0.12</v>
      </c>
      <c r="F55" s="21">
        <v>0.17</v>
      </c>
      <c r="G55" s="21">
        <v>0.2</v>
      </c>
      <c r="H55" s="21">
        <v>0.25</v>
      </c>
      <c r="I55" s="21">
        <v>0.36</v>
      </c>
      <c r="J55" s="21">
        <v>0.53</v>
      </c>
      <c r="K55" s="21">
        <v>0.64</v>
      </c>
      <c r="L55" s="21">
        <v>1.04</v>
      </c>
      <c r="M55" s="21">
        <v>1.27</v>
      </c>
    </row>
    <row r="56" spans="1:13">
      <c r="A56" s="20">
        <v>43952</v>
      </c>
      <c r="B56" s="21">
        <v>0.1</v>
      </c>
      <c r="C56" s="21">
        <v>0.11</v>
      </c>
      <c r="D56" s="21">
        <v>0.12</v>
      </c>
      <c r="E56" s="21">
        <v>0.12</v>
      </c>
      <c r="F56" s="21">
        <v>0.17</v>
      </c>
      <c r="G56" s="21">
        <v>0.2</v>
      </c>
      <c r="H56" s="21">
        <v>0.25</v>
      </c>
      <c r="I56" s="21">
        <v>0.36</v>
      </c>
      <c r="J56" s="21">
        <v>0.53</v>
      </c>
      <c r="K56" s="21">
        <v>0.64</v>
      </c>
      <c r="L56" s="21">
        <v>1.04</v>
      </c>
      <c r="M56" s="21">
        <v>1.27</v>
      </c>
    </row>
    <row r="57" spans="1:13">
      <c r="A57" s="20">
        <v>43955</v>
      </c>
      <c r="B57" s="21">
        <v>0.1</v>
      </c>
      <c r="C57" s="21">
        <v>0.1</v>
      </c>
      <c r="D57" s="21">
        <v>0.13</v>
      </c>
      <c r="E57" s="21">
        <v>0.14000000000000001</v>
      </c>
      <c r="F57" s="21">
        <v>0.16</v>
      </c>
      <c r="G57" s="21">
        <v>0.19</v>
      </c>
      <c r="H57" s="21">
        <v>0.24</v>
      </c>
      <c r="I57" s="21">
        <v>0.36</v>
      </c>
      <c r="J57" s="21">
        <v>0.52</v>
      </c>
      <c r="K57" s="21">
        <v>0.64</v>
      </c>
      <c r="L57" s="21">
        <v>1.05</v>
      </c>
      <c r="M57" s="21">
        <v>1.29</v>
      </c>
    </row>
    <row r="58" spans="1:13">
      <c r="A58" s="20">
        <v>43956</v>
      </c>
      <c r="B58" s="21">
        <v>0.09</v>
      </c>
      <c r="C58" s="21">
        <v>0.11</v>
      </c>
      <c r="D58" s="21">
        <v>0.13</v>
      </c>
      <c r="E58" s="21">
        <v>0.15</v>
      </c>
      <c r="F58" s="21">
        <v>0.16</v>
      </c>
      <c r="G58" s="21">
        <v>0.19</v>
      </c>
      <c r="H58" s="21">
        <v>0.24</v>
      </c>
      <c r="I58" s="21">
        <v>0.36</v>
      </c>
      <c r="J58" s="21">
        <v>0.53</v>
      </c>
      <c r="K58" s="21">
        <v>0.66</v>
      </c>
      <c r="L58" s="21">
        <v>1.07</v>
      </c>
      <c r="M58" s="21">
        <v>1.32</v>
      </c>
    </row>
    <row r="59" spans="1:13">
      <c r="A59" s="20">
        <v>43957</v>
      </c>
      <c r="B59" s="21">
        <v>0.08</v>
      </c>
      <c r="C59" s="21">
        <v>0.1</v>
      </c>
      <c r="D59" s="21">
        <v>0.12</v>
      </c>
      <c r="E59" s="21">
        <v>0.16</v>
      </c>
      <c r="F59" s="21">
        <v>0.16</v>
      </c>
      <c r="G59" s="21">
        <v>0.17</v>
      </c>
      <c r="H59" s="21">
        <v>0.24</v>
      </c>
      <c r="I59" s="21">
        <v>0.37</v>
      </c>
      <c r="J59" s="21">
        <v>0.56999999999999995</v>
      </c>
      <c r="K59" s="21">
        <v>0.72</v>
      </c>
      <c r="L59" s="21">
        <v>1.1599999999999999</v>
      </c>
      <c r="M59" s="21">
        <v>1.41</v>
      </c>
    </row>
    <row r="60" spans="1:13">
      <c r="A60" s="20">
        <v>43958</v>
      </c>
      <c r="B60" s="21">
        <v>0.1</v>
      </c>
      <c r="C60" s="21">
        <v>0.11</v>
      </c>
      <c r="D60" s="21">
        <v>0.11</v>
      </c>
      <c r="E60" s="21">
        <v>0.14000000000000001</v>
      </c>
      <c r="F60" s="21">
        <v>0.15</v>
      </c>
      <c r="G60" s="21">
        <v>0.13</v>
      </c>
      <c r="H60" s="21">
        <v>0.19</v>
      </c>
      <c r="I60" s="21">
        <v>0.28999999999999998</v>
      </c>
      <c r="J60" s="21">
        <v>0.49</v>
      </c>
      <c r="K60" s="21">
        <v>0.63</v>
      </c>
      <c r="L60" s="21">
        <v>1.05</v>
      </c>
      <c r="M60" s="21">
        <v>1.31</v>
      </c>
    </row>
    <row r="61" spans="1:13">
      <c r="A61" s="20">
        <v>43959</v>
      </c>
      <c r="B61" s="21">
        <v>0.1</v>
      </c>
      <c r="C61" s="21">
        <v>0.11</v>
      </c>
      <c r="D61" s="21">
        <v>0.12</v>
      </c>
      <c r="E61" s="21">
        <v>0.15</v>
      </c>
      <c r="F61" s="21">
        <v>0.15</v>
      </c>
      <c r="G61" s="21">
        <v>0.16</v>
      </c>
      <c r="H61" s="21">
        <v>0.21</v>
      </c>
      <c r="I61" s="21">
        <v>0.33</v>
      </c>
      <c r="J61" s="21">
        <v>0.53</v>
      </c>
      <c r="K61" s="21">
        <v>0.69</v>
      </c>
      <c r="L61" s="21">
        <v>1.1200000000000001</v>
      </c>
      <c r="M61" s="21">
        <v>1.39</v>
      </c>
    </row>
    <row r="62" spans="1:13">
      <c r="A62" s="20">
        <v>43962</v>
      </c>
      <c r="B62" s="21">
        <v>0.09</v>
      </c>
      <c r="C62" s="21">
        <v>0.11</v>
      </c>
      <c r="D62" s="21">
        <v>0.12</v>
      </c>
      <c r="E62" s="21">
        <v>0.16</v>
      </c>
      <c r="F62" s="21">
        <v>0.16</v>
      </c>
      <c r="G62" s="21">
        <v>0.17</v>
      </c>
      <c r="H62" s="21">
        <v>0.24</v>
      </c>
      <c r="I62" s="21">
        <v>0.36</v>
      </c>
      <c r="J62" s="21">
        <v>0.56000000000000005</v>
      </c>
      <c r="K62" s="21">
        <v>0.73</v>
      </c>
      <c r="L62" s="21">
        <v>1.1599999999999999</v>
      </c>
      <c r="M62" s="21">
        <v>1.43</v>
      </c>
    </row>
    <row r="63" spans="1:13">
      <c r="A63" s="20">
        <v>43963</v>
      </c>
      <c r="B63" s="21">
        <v>0.1</v>
      </c>
      <c r="C63" s="21">
        <v>0.11</v>
      </c>
      <c r="D63" s="21">
        <v>0.13</v>
      </c>
      <c r="E63" s="21">
        <v>0.16</v>
      </c>
      <c r="F63" s="21">
        <v>0.16</v>
      </c>
      <c r="G63" s="21">
        <v>0.17</v>
      </c>
      <c r="H63" s="21">
        <v>0.22</v>
      </c>
      <c r="I63" s="21">
        <v>0.34</v>
      </c>
      <c r="J63" s="21">
        <v>0.53</v>
      </c>
      <c r="K63" s="21">
        <v>0.69</v>
      </c>
      <c r="L63" s="21">
        <v>1.1100000000000001</v>
      </c>
      <c r="M63" s="21">
        <v>1.38</v>
      </c>
    </row>
    <row r="64" spans="1:13">
      <c r="A64" s="20">
        <v>43964</v>
      </c>
      <c r="B64" s="21">
        <v>0.1</v>
      </c>
      <c r="C64" s="21">
        <v>0.1</v>
      </c>
      <c r="D64" s="21">
        <v>0.13</v>
      </c>
      <c r="E64" s="21">
        <v>0.15</v>
      </c>
      <c r="F64" s="21">
        <v>0.15</v>
      </c>
      <c r="G64" s="21">
        <v>0.16</v>
      </c>
      <c r="H64" s="21">
        <v>0.2</v>
      </c>
      <c r="I64" s="21">
        <v>0.31</v>
      </c>
      <c r="J64" s="21">
        <v>0.5</v>
      </c>
      <c r="K64" s="21">
        <v>0.64</v>
      </c>
      <c r="L64" s="21">
        <v>1.07</v>
      </c>
      <c r="M64" s="21">
        <v>1.35</v>
      </c>
    </row>
    <row r="65" spans="1:13">
      <c r="A65" s="20">
        <v>43965</v>
      </c>
      <c r="B65" s="21">
        <v>0.09</v>
      </c>
      <c r="C65" s="21">
        <v>0.1</v>
      </c>
      <c r="D65" s="21">
        <v>0.12</v>
      </c>
      <c r="E65" s="21">
        <v>0.15</v>
      </c>
      <c r="F65" s="21">
        <v>0.15</v>
      </c>
      <c r="G65" s="21">
        <v>0.16</v>
      </c>
      <c r="H65" s="21">
        <v>0.2</v>
      </c>
      <c r="I65" s="21">
        <v>0.31</v>
      </c>
      <c r="J65" s="21">
        <v>0.48</v>
      </c>
      <c r="K65" s="21">
        <v>0.63</v>
      </c>
      <c r="L65" s="21">
        <v>1.03</v>
      </c>
      <c r="M65" s="21">
        <v>1.3</v>
      </c>
    </row>
    <row r="66" spans="1:13">
      <c r="A66" s="20">
        <v>43966</v>
      </c>
      <c r="B66" s="21">
        <v>0.09</v>
      </c>
      <c r="C66" s="21">
        <v>0.09</v>
      </c>
      <c r="D66" s="21">
        <v>0.12</v>
      </c>
      <c r="E66" s="21">
        <v>0.15</v>
      </c>
      <c r="F66" s="21">
        <v>0.15</v>
      </c>
      <c r="G66" s="21">
        <v>0.16</v>
      </c>
      <c r="H66" s="21">
        <v>0.19</v>
      </c>
      <c r="I66" s="21">
        <v>0.31</v>
      </c>
      <c r="J66" s="21">
        <v>0.49</v>
      </c>
      <c r="K66" s="21">
        <v>0.64</v>
      </c>
      <c r="L66" s="21">
        <v>1.05</v>
      </c>
      <c r="M66" s="21">
        <v>1.32</v>
      </c>
    </row>
    <row r="67" spans="1:13">
      <c r="A67" s="20">
        <v>43969</v>
      </c>
      <c r="B67" s="21">
        <v>0.1</v>
      </c>
      <c r="C67" s="21">
        <v>0.11</v>
      </c>
      <c r="D67" s="21">
        <v>0.13</v>
      </c>
      <c r="E67" s="21">
        <v>0.15</v>
      </c>
      <c r="F67" s="21">
        <v>0.17</v>
      </c>
      <c r="G67" s="21">
        <v>0.18</v>
      </c>
      <c r="H67" s="21">
        <v>0.24</v>
      </c>
      <c r="I67" s="21">
        <v>0.38</v>
      </c>
      <c r="J67" s="21">
        <v>0.56999999999999995</v>
      </c>
      <c r="K67" s="21">
        <v>0.73</v>
      </c>
      <c r="L67" s="21">
        <v>1.17</v>
      </c>
      <c r="M67" s="21">
        <v>1.44</v>
      </c>
    </row>
    <row r="68" spans="1:13">
      <c r="A68" s="20">
        <v>43970</v>
      </c>
      <c r="B68" s="21">
        <v>0.09</v>
      </c>
      <c r="C68" s="21">
        <v>0.11</v>
      </c>
      <c r="D68" s="21">
        <v>0.13</v>
      </c>
      <c r="E68" s="21">
        <v>0.15</v>
      </c>
      <c r="F68" s="21">
        <v>0.16</v>
      </c>
      <c r="G68" s="21">
        <v>0.17</v>
      </c>
      <c r="H68" s="21">
        <v>0.22</v>
      </c>
      <c r="I68" s="21">
        <v>0.35</v>
      </c>
      <c r="J68" s="21">
        <v>0.54</v>
      </c>
      <c r="K68" s="21">
        <v>0.7</v>
      </c>
      <c r="L68" s="21">
        <v>1.1499999999999999</v>
      </c>
      <c r="M68" s="21">
        <v>1.43</v>
      </c>
    </row>
    <row r="69" spans="1:13">
      <c r="A69" s="20">
        <v>43971</v>
      </c>
      <c r="B69" s="21">
        <v>0.08</v>
      </c>
      <c r="C69" s="21">
        <v>0.11</v>
      </c>
      <c r="D69" s="21">
        <v>0.12</v>
      </c>
      <c r="E69" s="21">
        <v>0.14000000000000001</v>
      </c>
      <c r="F69" s="21">
        <v>0.16</v>
      </c>
      <c r="G69" s="21">
        <v>0.16</v>
      </c>
      <c r="H69" s="21">
        <v>0.21</v>
      </c>
      <c r="I69" s="21">
        <v>0.34</v>
      </c>
      <c r="J69" s="21">
        <v>0.53</v>
      </c>
      <c r="K69" s="21">
        <v>0.68</v>
      </c>
      <c r="L69" s="21">
        <v>1.19</v>
      </c>
      <c r="M69" s="21">
        <v>1.4</v>
      </c>
    </row>
    <row r="70" spans="1:13">
      <c r="A70" s="20">
        <v>43972</v>
      </c>
      <c r="B70" s="21">
        <v>0.09</v>
      </c>
      <c r="C70" s="21">
        <v>0.11</v>
      </c>
      <c r="D70" s="21">
        <v>0.12</v>
      </c>
      <c r="E70" s="21">
        <v>0.14000000000000001</v>
      </c>
      <c r="F70" s="21">
        <v>0.16</v>
      </c>
      <c r="G70" s="21">
        <v>0.17</v>
      </c>
      <c r="H70" s="21">
        <v>0.21</v>
      </c>
      <c r="I70" s="21">
        <v>0.35</v>
      </c>
      <c r="J70" s="21">
        <v>0.53</v>
      </c>
      <c r="K70" s="21">
        <v>0.68</v>
      </c>
      <c r="L70" s="21">
        <v>1.1599999999999999</v>
      </c>
      <c r="M70" s="21">
        <v>1.4</v>
      </c>
    </row>
    <row r="71" spans="1:13">
      <c r="A71" s="20">
        <v>43973</v>
      </c>
      <c r="B71" s="21">
        <v>0.09</v>
      </c>
      <c r="C71" s="21">
        <v>0.11</v>
      </c>
      <c r="D71" s="21">
        <v>0.12</v>
      </c>
      <c r="E71" s="21">
        <v>0.16</v>
      </c>
      <c r="F71" s="21">
        <v>0.17</v>
      </c>
      <c r="G71" s="21">
        <v>0.17</v>
      </c>
      <c r="H71" s="21">
        <v>0.21</v>
      </c>
      <c r="I71" s="21">
        <v>0.34</v>
      </c>
      <c r="J71" s="21">
        <v>0.51</v>
      </c>
      <c r="K71" s="21">
        <v>0.66</v>
      </c>
      <c r="L71" s="21">
        <v>1.1200000000000001</v>
      </c>
      <c r="M71" s="21">
        <v>1.37</v>
      </c>
    </row>
    <row r="72" spans="1:13">
      <c r="A72" s="20">
        <v>43977</v>
      </c>
      <c r="B72" s="21">
        <v>0.1</v>
      </c>
      <c r="C72" s="21">
        <v>0.12</v>
      </c>
      <c r="D72" s="21">
        <v>0.14000000000000001</v>
      </c>
      <c r="E72" s="21">
        <v>0.17</v>
      </c>
      <c r="F72" s="21">
        <v>0.17</v>
      </c>
      <c r="G72" s="21">
        <v>0.18</v>
      </c>
      <c r="H72" s="21">
        <v>0.22</v>
      </c>
      <c r="I72" s="21">
        <v>0.35</v>
      </c>
      <c r="J72" s="21">
        <v>0.53</v>
      </c>
      <c r="K72" s="21">
        <v>0.69</v>
      </c>
      <c r="L72" s="21">
        <v>1.19</v>
      </c>
      <c r="M72" s="21">
        <v>1.43</v>
      </c>
    </row>
    <row r="73" spans="1:13">
      <c r="A73" s="20">
        <v>43978</v>
      </c>
      <c r="B73" s="21">
        <v>0.11</v>
      </c>
      <c r="C73" s="21">
        <v>0.14000000000000001</v>
      </c>
      <c r="D73" s="21">
        <v>0.15</v>
      </c>
      <c r="E73" s="21">
        <v>0.17</v>
      </c>
      <c r="F73" s="21">
        <v>0.18</v>
      </c>
      <c r="G73" s="21">
        <v>0.19</v>
      </c>
      <c r="H73" s="21">
        <v>0.22</v>
      </c>
      <c r="I73" s="21">
        <v>0.34</v>
      </c>
      <c r="J73" s="21">
        <v>0.52</v>
      </c>
      <c r="K73" s="21">
        <v>0.68</v>
      </c>
      <c r="L73" s="21">
        <v>1.19</v>
      </c>
      <c r="M73" s="21">
        <v>1.44</v>
      </c>
    </row>
    <row r="74" spans="1:13">
      <c r="A74" s="20">
        <v>43979</v>
      </c>
      <c r="B74" s="21">
        <v>0.14000000000000001</v>
      </c>
      <c r="C74" s="21">
        <v>0.15</v>
      </c>
      <c r="D74" s="21">
        <v>0.15</v>
      </c>
      <c r="E74" s="21">
        <v>0.18</v>
      </c>
      <c r="F74" s="21">
        <v>0.17</v>
      </c>
      <c r="G74" s="21">
        <v>0.17</v>
      </c>
      <c r="H74" s="21">
        <v>0.22</v>
      </c>
      <c r="I74" s="21">
        <v>0.34</v>
      </c>
      <c r="J74" s="21">
        <v>0.54</v>
      </c>
      <c r="K74" s="21">
        <v>0.7</v>
      </c>
      <c r="L74" s="21">
        <v>1.23</v>
      </c>
      <c r="M74" s="21">
        <v>1.47</v>
      </c>
    </row>
    <row r="75" spans="1:13">
      <c r="A75" s="20">
        <v>43980</v>
      </c>
      <c r="B75" s="21">
        <v>0.13</v>
      </c>
      <c r="C75" s="21">
        <v>0.14000000000000001</v>
      </c>
      <c r="D75" s="21">
        <v>0.14000000000000001</v>
      </c>
      <c r="E75" s="21">
        <v>0.18</v>
      </c>
      <c r="F75" s="21">
        <v>0.17</v>
      </c>
      <c r="G75" s="21">
        <v>0.16</v>
      </c>
      <c r="H75" s="21">
        <v>0.19</v>
      </c>
      <c r="I75" s="21">
        <v>0.3</v>
      </c>
      <c r="J75" s="21">
        <v>0.5</v>
      </c>
      <c r="K75" s="21">
        <v>0.65</v>
      </c>
      <c r="L75" s="21">
        <v>1.18</v>
      </c>
      <c r="M75" s="21">
        <v>1.41</v>
      </c>
    </row>
    <row r="76" spans="1:13">
      <c r="A76" s="20">
        <v>43983</v>
      </c>
      <c r="B76" s="21">
        <v>0.12</v>
      </c>
      <c r="C76" s="21">
        <v>0.14000000000000001</v>
      </c>
      <c r="D76" s="21">
        <v>0.14000000000000001</v>
      </c>
      <c r="E76" s="21">
        <v>0.18</v>
      </c>
      <c r="F76" s="21">
        <v>0.17</v>
      </c>
      <c r="G76" s="21">
        <v>0.14000000000000001</v>
      </c>
      <c r="H76" s="21">
        <v>0.2</v>
      </c>
      <c r="I76" s="21">
        <v>0.31</v>
      </c>
      <c r="J76" s="21">
        <v>0.5</v>
      </c>
      <c r="K76" s="21">
        <v>0.66</v>
      </c>
      <c r="L76" s="21">
        <v>1.22</v>
      </c>
      <c r="M76" s="21">
        <v>1.46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2915E-A0F9-294E-9F32-D243CA60B9C1}">
  <dimension ref="A1:U132"/>
  <sheetViews>
    <sheetView workbookViewId="0">
      <selection activeCell="L1" sqref="L1:U130"/>
    </sheetView>
  </sheetViews>
  <sheetFormatPr baseColWidth="10" defaultRowHeight="16"/>
  <sheetData>
    <row r="1" spans="1:21">
      <c r="A1" s="17" t="s">
        <v>0</v>
      </c>
      <c r="B1" s="18" t="s">
        <v>1</v>
      </c>
      <c r="C1" s="51"/>
      <c r="D1" s="51" t="s">
        <v>2</v>
      </c>
      <c r="E1" s="51" t="s">
        <v>3</v>
      </c>
      <c r="F1" s="51" t="s">
        <v>238</v>
      </c>
      <c r="G1" s="51" t="s">
        <v>4</v>
      </c>
      <c r="I1" s="51" t="s">
        <v>0</v>
      </c>
      <c r="J1" s="51" t="s">
        <v>0</v>
      </c>
      <c r="K1" s="51" t="s">
        <v>0</v>
      </c>
      <c r="L1" s="51" t="s">
        <v>0</v>
      </c>
      <c r="M1" s="51" t="s">
        <v>1</v>
      </c>
      <c r="N1" s="51"/>
      <c r="O1" s="51" t="s">
        <v>269</v>
      </c>
      <c r="P1" s="51" t="s">
        <v>2</v>
      </c>
      <c r="Q1" s="51" t="s">
        <v>3</v>
      </c>
      <c r="R1" s="51" t="s">
        <v>238</v>
      </c>
      <c r="S1" s="51" t="s">
        <v>4</v>
      </c>
      <c r="T1" s="51"/>
    </row>
    <row r="2" spans="1:21">
      <c r="A2" s="18"/>
      <c r="B2" s="1" t="s">
        <v>5</v>
      </c>
      <c r="C2" s="51" t="s">
        <v>270</v>
      </c>
      <c r="D2" s="51" t="s">
        <v>271</v>
      </c>
      <c r="E2" s="51" t="s">
        <v>272</v>
      </c>
      <c r="F2" s="51" t="s">
        <v>273</v>
      </c>
      <c r="G2" s="51" t="s">
        <v>273</v>
      </c>
      <c r="I2" s="51"/>
      <c r="J2" s="51"/>
      <c r="K2" s="51"/>
      <c r="L2" s="51"/>
      <c r="M2" s="1" t="s">
        <v>5</v>
      </c>
      <c r="N2" s="51" t="s">
        <v>721</v>
      </c>
      <c r="O2" s="51" t="s">
        <v>722</v>
      </c>
      <c r="P2" s="61">
        <v>2.9899999999999999E-2</v>
      </c>
      <c r="Q2" s="51" t="s">
        <v>464</v>
      </c>
      <c r="R2" s="51" t="s">
        <v>723</v>
      </c>
      <c r="S2" s="51" t="s">
        <v>724</v>
      </c>
      <c r="T2" s="51" t="s">
        <v>725</v>
      </c>
      <c r="U2" s="2"/>
    </row>
    <row r="3" spans="1:21">
      <c r="A3" s="18"/>
      <c r="B3" s="1" t="s">
        <v>6</v>
      </c>
      <c r="C3" s="51" t="s">
        <v>274</v>
      </c>
      <c r="D3" s="51" t="s">
        <v>275</v>
      </c>
      <c r="E3" s="51" t="s">
        <v>276</v>
      </c>
      <c r="F3" s="51" t="s">
        <v>244</v>
      </c>
      <c r="G3" s="51" t="s">
        <v>244</v>
      </c>
      <c r="I3" s="51"/>
      <c r="J3" s="51"/>
      <c r="K3" s="51"/>
      <c r="L3" s="51"/>
      <c r="M3" s="1" t="s">
        <v>6</v>
      </c>
      <c r="N3" s="51" t="s">
        <v>726</v>
      </c>
      <c r="O3" s="51" t="s">
        <v>727</v>
      </c>
      <c r="P3" s="61">
        <v>2.6800000000000001E-2</v>
      </c>
      <c r="Q3" s="51" t="s">
        <v>728</v>
      </c>
      <c r="R3" s="51" t="s">
        <v>729</v>
      </c>
      <c r="S3" s="51" t="s">
        <v>730</v>
      </c>
      <c r="T3" s="51" t="s">
        <v>725</v>
      </c>
      <c r="U3" s="2"/>
    </row>
    <row r="4" spans="1:21">
      <c r="A4" s="18"/>
      <c r="B4" s="1" t="s">
        <v>7</v>
      </c>
      <c r="C4" s="51" t="s">
        <v>277</v>
      </c>
      <c r="D4" s="51" t="s">
        <v>278</v>
      </c>
      <c r="E4" s="51" t="s">
        <v>279</v>
      </c>
      <c r="F4" s="51" t="s">
        <v>280</v>
      </c>
      <c r="G4" s="51" t="s">
        <v>280</v>
      </c>
      <c r="I4" s="51"/>
      <c r="J4" s="51"/>
      <c r="K4" s="51"/>
      <c r="L4" s="51"/>
      <c r="M4" s="1" t="s">
        <v>7</v>
      </c>
      <c r="N4" s="51" t="s">
        <v>731</v>
      </c>
      <c r="O4" s="51" t="s">
        <v>732</v>
      </c>
      <c r="P4" s="61">
        <v>8.5000000000000006E-3</v>
      </c>
      <c r="Q4" s="51" t="s">
        <v>733</v>
      </c>
      <c r="R4" s="51" t="s">
        <v>734</v>
      </c>
      <c r="S4" s="51" t="s">
        <v>735</v>
      </c>
      <c r="T4" s="51" t="s">
        <v>725</v>
      </c>
      <c r="U4" s="2"/>
    </row>
    <row r="5" spans="1:21">
      <c r="A5" s="18"/>
      <c r="B5" s="1" t="s">
        <v>8</v>
      </c>
      <c r="C5" s="51" t="s">
        <v>281</v>
      </c>
      <c r="D5" s="51" t="s">
        <v>282</v>
      </c>
      <c r="E5" s="51" t="s">
        <v>256</v>
      </c>
      <c r="F5" s="51" t="s">
        <v>283</v>
      </c>
      <c r="G5" s="51" t="s">
        <v>283</v>
      </c>
      <c r="I5" s="51"/>
      <c r="J5" s="51"/>
      <c r="K5" s="51"/>
      <c r="L5" s="51"/>
      <c r="M5" s="1" t="s">
        <v>8</v>
      </c>
      <c r="N5" s="51" t="s">
        <v>736</v>
      </c>
      <c r="O5" s="51" t="s">
        <v>737</v>
      </c>
      <c r="P5" s="61">
        <v>-1.9599999999999999E-2</v>
      </c>
      <c r="Q5" s="51" t="s">
        <v>738</v>
      </c>
      <c r="R5" s="51" t="s">
        <v>739</v>
      </c>
      <c r="S5" s="51" t="s">
        <v>740</v>
      </c>
      <c r="T5" s="51" t="s">
        <v>725</v>
      </c>
      <c r="U5" s="2"/>
    </row>
    <row r="6" spans="1:21" ht="18">
      <c r="A6" s="3"/>
      <c r="I6" s="3"/>
      <c r="J6" s="3"/>
      <c r="K6" s="3"/>
      <c r="L6" s="3"/>
    </row>
    <row r="7" spans="1:21">
      <c r="A7" s="18"/>
      <c r="B7" s="51" t="s">
        <v>9</v>
      </c>
      <c r="C7" s="51" t="s">
        <v>1</v>
      </c>
      <c r="D7" s="51" t="s">
        <v>2</v>
      </c>
      <c r="E7" s="51" t="s">
        <v>3</v>
      </c>
      <c r="F7" s="51" t="s">
        <v>238</v>
      </c>
      <c r="G7" s="51" t="s">
        <v>238</v>
      </c>
      <c r="I7" s="51"/>
      <c r="J7" s="51"/>
      <c r="K7" s="51"/>
      <c r="L7" s="51"/>
      <c r="M7" s="51" t="s">
        <v>9</v>
      </c>
      <c r="N7" s="51" t="s">
        <v>1</v>
      </c>
      <c r="O7" s="51"/>
      <c r="P7" s="51" t="s">
        <v>269</v>
      </c>
      <c r="Q7" s="51" t="s">
        <v>2</v>
      </c>
      <c r="R7" s="51" t="s">
        <v>3</v>
      </c>
      <c r="S7" s="51" t="s">
        <v>238</v>
      </c>
      <c r="T7" s="51" t="s">
        <v>4</v>
      </c>
      <c r="U7" s="51"/>
    </row>
    <row r="8" spans="1:21">
      <c r="A8" s="18"/>
      <c r="B8" s="1" t="s">
        <v>10</v>
      </c>
      <c r="C8" s="51" t="s">
        <v>284</v>
      </c>
      <c r="D8" s="51" t="s">
        <v>285</v>
      </c>
      <c r="E8" s="51" t="s">
        <v>286</v>
      </c>
      <c r="F8" s="51" t="s">
        <v>287</v>
      </c>
      <c r="G8" s="51" t="s">
        <v>287</v>
      </c>
      <c r="I8" s="51"/>
      <c r="J8" s="51"/>
      <c r="K8" s="51"/>
      <c r="L8" s="51"/>
      <c r="M8" s="1" t="s">
        <v>10</v>
      </c>
      <c r="N8" s="51" t="s">
        <v>741</v>
      </c>
      <c r="O8" s="51" t="s">
        <v>742</v>
      </c>
      <c r="P8" s="61">
        <v>2.8199999999999999E-2</v>
      </c>
      <c r="Q8" s="51" t="s">
        <v>743</v>
      </c>
      <c r="R8" s="51" t="s">
        <v>744</v>
      </c>
      <c r="S8" s="51" t="s">
        <v>745</v>
      </c>
      <c r="T8" s="51" t="s">
        <v>725</v>
      </c>
      <c r="U8" s="2"/>
    </row>
    <row r="9" spans="1:21">
      <c r="A9" s="18"/>
      <c r="B9" s="1" t="s">
        <v>11</v>
      </c>
      <c r="C9" s="51" t="s">
        <v>288</v>
      </c>
      <c r="D9" s="51" t="s">
        <v>289</v>
      </c>
      <c r="E9" s="51" t="s">
        <v>290</v>
      </c>
      <c r="F9" s="51" t="s">
        <v>286</v>
      </c>
      <c r="G9" s="51" t="s">
        <v>286</v>
      </c>
      <c r="I9" s="51"/>
      <c r="J9" s="51"/>
      <c r="K9" s="51"/>
      <c r="L9" s="51"/>
      <c r="M9" s="1" t="s">
        <v>11</v>
      </c>
      <c r="N9" s="51" t="s">
        <v>746</v>
      </c>
      <c r="O9" s="51" t="s">
        <v>747</v>
      </c>
      <c r="P9" s="61">
        <v>3.15E-2</v>
      </c>
      <c r="Q9" s="51" t="s">
        <v>748</v>
      </c>
      <c r="R9" s="51" t="s">
        <v>749</v>
      </c>
      <c r="S9" s="51" t="s">
        <v>750</v>
      </c>
      <c r="T9" s="51" t="s">
        <v>725</v>
      </c>
      <c r="U9" s="2"/>
    </row>
    <row r="10" spans="1:21">
      <c r="A10" s="18"/>
      <c r="B10" s="1" t="s">
        <v>12</v>
      </c>
      <c r="C10" s="51" t="s">
        <v>291</v>
      </c>
      <c r="D10" s="51" t="s">
        <v>292</v>
      </c>
      <c r="E10" s="51" t="s">
        <v>293</v>
      </c>
      <c r="F10" s="51" t="s">
        <v>294</v>
      </c>
      <c r="G10" s="51" t="s">
        <v>294</v>
      </c>
      <c r="I10" s="51"/>
      <c r="J10" s="51"/>
      <c r="K10" s="51"/>
      <c r="L10" s="51"/>
      <c r="M10" s="1" t="s">
        <v>12</v>
      </c>
      <c r="N10" s="51" t="s">
        <v>751</v>
      </c>
      <c r="O10" s="51" t="s">
        <v>752</v>
      </c>
      <c r="P10" s="61">
        <v>3.4200000000000001E-2</v>
      </c>
      <c r="Q10" s="51" t="s">
        <v>748</v>
      </c>
      <c r="R10" s="51" t="s">
        <v>753</v>
      </c>
      <c r="S10" s="51" t="s">
        <v>754</v>
      </c>
      <c r="T10" s="51" t="s">
        <v>725</v>
      </c>
      <c r="U10" s="2"/>
    </row>
    <row r="11" spans="1:21">
      <c r="A11" s="18"/>
      <c r="B11" s="1" t="s">
        <v>13</v>
      </c>
      <c r="C11" s="51" t="s">
        <v>295</v>
      </c>
      <c r="D11" s="51" t="s">
        <v>296</v>
      </c>
      <c r="E11" s="51" t="s">
        <v>297</v>
      </c>
      <c r="F11" s="51" t="s">
        <v>298</v>
      </c>
      <c r="G11" s="51" t="s">
        <v>298</v>
      </c>
      <c r="I11" s="51"/>
      <c r="J11" s="51"/>
      <c r="K11" s="51"/>
      <c r="L11" s="51"/>
      <c r="M11" s="1" t="s">
        <v>13</v>
      </c>
      <c r="N11" s="51" t="s">
        <v>755</v>
      </c>
      <c r="O11" s="51" t="s">
        <v>756</v>
      </c>
      <c r="P11" s="61">
        <v>1.7100000000000001E-2</v>
      </c>
      <c r="Q11" s="51" t="s">
        <v>757</v>
      </c>
      <c r="R11" s="51" t="s">
        <v>758</v>
      </c>
      <c r="S11" s="51" t="s">
        <v>759</v>
      </c>
      <c r="T11" s="51" t="s">
        <v>725</v>
      </c>
      <c r="U11" s="2"/>
    </row>
    <row r="12" spans="1:21">
      <c r="A12" s="18"/>
      <c r="B12" s="1" t="s">
        <v>14</v>
      </c>
      <c r="C12" s="51" t="s">
        <v>299</v>
      </c>
      <c r="D12" s="51" t="s">
        <v>300</v>
      </c>
      <c r="E12" s="51" t="s">
        <v>301</v>
      </c>
      <c r="F12" s="51" t="s">
        <v>302</v>
      </c>
      <c r="G12" s="51" t="s">
        <v>302</v>
      </c>
      <c r="I12" s="51"/>
      <c r="J12" s="51"/>
      <c r="K12" s="51"/>
      <c r="L12" s="51"/>
      <c r="M12" s="1" t="s">
        <v>14</v>
      </c>
      <c r="N12" s="51" t="s">
        <v>760</v>
      </c>
      <c r="O12" s="51" t="s">
        <v>761</v>
      </c>
      <c r="P12" s="61">
        <v>1.5800000000000002E-2</v>
      </c>
      <c r="Q12" s="51" t="s">
        <v>762</v>
      </c>
      <c r="R12" s="51" t="s">
        <v>763</v>
      </c>
      <c r="S12" s="51" t="s">
        <v>764</v>
      </c>
      <c r="T12" s="51" t="s">
        <v>725</v>
      </c>
      <c r="U12" s="2"/>
    </row>
    <row r="13" spans="1:21">
      <c r="A13" s="18"/>
      <c r="B13" s="1" t="s">
        <v>15</v>
      </c>
      <c r="C13" s="51" t="s">
        <v>303</v>
      </c>
      <c r="D13" s="51" t="s">
        <v>304</v>
      </c>
      <c r="E13" s="51" t="s">
        <v>305</v>
      </c>
      <c r="F13" s="51" t="s">
        <v>306</v>
      </c>
      <c r="G13" s="51" t="s">
        <v>306</v>
      </c>
      <c r="I13" s="51"/>
      <c r="J13" s="51"/>
      <c r="K13" s="51"/>
      <c r="L13" s="51"/>
      <c r="M13" s="1" t="s">
        <v>15</v>
      </c>
      <c r="N13" s="51" t="s">
        <v>765</v>
      </c>
      <c r="O13" s="51" t="s">
        <v>766</v>
      </c>
      <c r="P13" s="61">
        <v>7.9000000000000008E-3</v>
      </c>
      <c r="Q13" s="51" t="s">
        <v>767</v>
      </c>
      <c r="R13" s="51" t="s">
        <v>768</v>
      </c>
      <c r="S13" s="51" t="s">
        <v>769</v>
      </c>
      <c r="T13" s="51" t="s">
        <v>725</v>
      </c>
      <c r="U13" s="2"/>
    </row>
    <row r="14" spans="1:21">
      <c r="A14" s="18"/>
      <c r="B14" s="1" t="s">
        <v>16</v>
      </c>
      <c r="C14" s="51" t="s">
        <v>307</v>
      </c>
      <c r="D14" s="51" t="s">
        <v>308</v>
      </c>
      <c r="E14" s="51" t="s">
        <v>309</v>
      </c>
      <c r="F14" s="51" t="s">
        <v>310</v>
      </c>
      <c r="G14" s="51" t="s">
        <v>310</v>
      </c>
      <c r="I14" s="51"/>
      <c r="J14" s="51"/>
      <c r="K14" s="51"/>
      <c r="L14" s="51"/>
      <c r="M14" s="1" t="s">
        <v>16</v>
      </c>
      <c r="N14" s="51" t="s">
        <v>770</v>
      </c>
      <c r="O14" s="51" t="s">
        <v>771</v>
      </c>
      <c r="P14" s="61">
        <v>2.1399999999999999E-2</v>
      </c>
      <c r="Q14" s="51" t="s">
        <v>772</v>
      </c>
      <c r="R14" s="51" t="s">
        <v>749</v>
      </c>
      <c r="S14" s="51" t="s">
        <v>773</v>
      </c>
      <c r="T14" s="51" t="s">
        <v>725</v>
      </c>
      <c r="U14" s="2"/>
    </row>
    <row r="15" spans="1:21">
      <c r="A15" s="18"/>
      <c r="B15" s="1" t="s">
        <v>17</v>
      </c>
      <c r="C15" s="51" t="s">
        <v>311</v>
      </c>
      <c r="D15" s="51" t="s">
        <v>312</v>
      </c>
      <c r="E15" s="51" t="s">
        <v>313</v>
      </c>
      <c r="F15" s="51" t="s">
        <v>314</v>
      </c>
      <c r="G15" s="51" t="s">
        <v>314</v>
      </c>
      <c r="I15" s="51"/>
      <c r="J15" s="51"/>
      <c r="K15" s="51"/>
      <c r="L15" s="51"/>
      <c r="M15" s="1" t="s">
        <v>17</v>
      </c>
      <c r="N15" s="51" t="s">
        <v>774</v>
      </c>
      <c r="O15" s="51" t="s">
        <v>775</v>
      </c>
      <c r="P15" s="61">
        <v>2.01E-2</v>
      </c>
      <c r="Q15" s="51" t="s">
        <v>776</v>
      </c>
      <c r="R15" s="51" t="s">
        <v>777</v>
      </c>
      <c r="S15" s="51" t="s">
        <v>778</v>
      </c>
      <c r="T15" s="51" t="s">
        <v>725</v>
      </c>
      <c r="U15" s="2"/>
    </row>
    <row r="16" spans="1:21">
      <c r="A16" s="18"/>
      <c r="B16" s="1" t="s">
        <v>18</v>
      </c>
      <c r="C16" s="51" t="s">
        <v>315</v>
      </c>
      <c r="D16" s="51" t="s">
        <v>316</v>
      </c>
      <c r="E16" s="51" t="s">
        <v>317</v>
      </c>
      <c r="F16" s="51" t="s">
        <v>318</v>
      </c>
      <c r="G16" s="51" t="s">
        <v>318</v>
      </c>
      <c r="I16" s="51"/>
      <c r="J16" s="51"/>
      <c r="K16" s="51"/>
      <c r="L16" s="51"/>
      <c r="M16" s="1" t="s">
        <v>18</v>
      </c>
      <c r="N16" s="51" t="s">
        <v>779</v>
      </c>
      <c r="O16" s="51" t="s">
        <v>780</v>
      </c>
      <c r="P16" s="61">
        <v>1.83E-2</v>
      </c>
      <c r="Q16" s="51" t="s">
        <v>781</v>
      </c>
      <c r="R16" s="51" t="s">
        <v>782</v>
      </c>
      <c r="S16" s="51" t="s">
        <v>783</v>
      </c>
      <c r="T16" s="51" t="s">
        <v>725</v>
      </c>
      <c r="U16" s="2"/>
    </row>
    <row r="17" spans="1:21">
      <c r="A17" s="18"/>
      <c r="B17" s="1" t="s">
        <v>19</v>
      </c>
      <c r="C17" s="51" t="s">
        <v>319</v>
      </c>
      <c r="D17" s="51" t="s">
        <v>320</v>
      </c>
      <c r="E17" s="51" t="s">
        <v>321</v>
      </c>
      <c r="F17" s="51" t="s">
        <v>322</v>
      </c>
      <c r="G17" s="51" t="s">
        <v>322</v>
      </c>
      <c r="I17" s="51"/>
      <c r="J17" s="51"/>
      <c r="K17" s="51"/>
      <c r="L17" s="51"/>
      <c r="M17" s="1" t="s">
        <v>19</v>
      </c>
      <c r="N17" s="51" t="s">
        <v>784</v>
      </c>
      <c r="O17" s="51" t="s">
        <v>785</v>
      </c>
      <c r="P17" s="61">
        <v>3.4200000000000001E-2</v>
      </c>
      <c r="Q17" s="51" t="s">
        <v>743</v>
      </c>
      <c r="R17" s="51" t="s">
        <v>786</v>
      </c>
      <c r="S17" s="51" t="s">
        <v>787</v>
      </c>
      <c r="T17" s="51" t="s">
        <v>725</v>
      </c>
      <c r="U17" s="2"/>
    </row>
    <row r="18" spans="1:21">
      <c r="A18" s="18"/>
      <c r="B18" s="1" t="s">
        <v>20</v>
      </c>
      <c r="C18" s="51" t="s">
        <v>323</v>
      </c>
      <c r="D18" s="51" t="s">
        <v>324</v>
      </c>
      <c r="E18" s="51" t="s">
        <v>325</v>
      </c>
      <c r="F18" s="51" t="s">
        <v>326</v>
      </c>
      <c r="G18" s="51" t="s">
        <v>326</v>
      </c>
      <c r="I18" s="51"/>
      <c r="J18" s="51"/>
      <c r="K18" s="51"/>
      <c r="L18" s="51"/>
      <c r="M18" s="1" t="s">
        <v>20</v>
      </c>
      <c r="N18" s="51" t="s">
        <v>788</v>
      </c>
      <c r="O18" s="51" t="s">
        <v>789</v>
      </c>
      <c r="P18" s="61">
        <v>1.5900000000000001E-2</v>
      </c>
      <c r="Q18" s="51" t="s">
        <v>790</v>
      </c>
      <c r="R18" s="51" t="s">
        <v>791</v>
      </c>
      <c r="S18" s="51" t="s">
        <v>792</v>
      </c>
      <c r="T18" s="51" t="s">
        <v>725</v>
      </c>
      <c r="U18" s="2"/>
    </row>
    <row r="19" spans="1:21">
      <c r="A19" s="18"/>
      <c r="B19" s="1" t="s">
        <v>21</v>
      </c>
      <c r="C19" s="51" t="s">
        <v>327</v>
      </c>
      <c r="D19" s="51" t="s">
        <v>328</v>
      </c>
      <c r="E19" s="51" t="s">
        <v>329</v>
      </c>
      <c r="F19" s="51" t="s">
        <v>330</v>
      </c>
      <c r="G19" s="51" t="s">
        <v>330</v>
      </c>
      <c r="I19" s="51"/>
      <c r="J19" s="51"/>
      <c r="K19" s="51"/>
      <c r="L19" s="51"/>
      <c r="M19" s="1" t="s">
        <v>21</v>
      </c>
      <c r="N19" s="51" t="s">
        <v>793</v>
      </c>
      <c r="O19" s="51" t="s">
        <v>794</v>
      </c>
      <c r="P19" s="61">
        <v>3.09E-2</v>
      </c>
      <c r="Q19" s="51" t="s">
        <v>795</v>
      </c>
      <c r="R19" s="51" t="s">
        <v>796</v>
      </c>
      <c r="S19" s="51" t="s">
        <v>797</v>
      </c>
      <c r="T19" s="51" t="s">
        <v>725</v>
      </c>
      <c r="U19" s="2"/>
    </row>
    <row r="20" spans="1:21">
      <c r="A20" s="18"/>
      <c r="B20" s="1" t="s">
        <v>22</v>
      </c>
      <c r="C20" s="51" t="s">
        <v>331</v>
      </c>
      <c r="D20" s="51" t="s">
        <v>332</v>
      </c>
      <c r="E20" s="51" t="s">
        <v>333</v>
      </c>
      <c r="F20" s="51" t="s">
        <v>334</v>
      </c>
      <c r="G20" s="51" t="s">
        <v>334</v>
      </c>
      <c r="I20" s="51"/>
      <c r="J20" s="51"/>
      <c r="K20" s="51"/>
      <c r="L20" s="51"/>
      <c r="M20" s="1" t="s">
        <v>22</v>
      </c>
      <c r="N20" s="51" t="s">
        <v>798</v>
      </c>
      <c r="O20" s="51" t="s">
        <v>799</v>
      </c>
      <c r="P20" s="61">
        <v>2.8199999999999999E-2</v>
      </c>
      <c r="Q20" s="51" t="s">
        <v>800</v>
      </c>
      <c r="R20" s="51" t="s">
        <v>801</v>
      </c>
      <c r="S20" s="51" t="s">
        <v>802</v>
      </c>
      <c r="T20" s="51" t="s">
        <v>725</v>
      </c>
      <c r="U20" s="2"/>
    </row>
    <row r="21" spans="1:21">
      <c r="A21" s="18"/>
      <c r="B21" s="1" t="s">
        <v>23</v>
      </c>
      <c r="C21" s="51" t="s">
        <v>335</v>
      </c>
      <c r="D21" s="51" t="s">
        <v>336</v>
      </c>
      <c r="E21" s="51" t="s">
        <v>337</v>
      </c>
      <c r="F21" s="51" t="s">
        <v>338</v>
      </c>
      <c r="G21" s="51" t="s">
        <v>338</v>
      </c>
      <c r="I21" s="51"/>
      <c r="J21" s="51"/>
      <c r="K21" s="51"/>
      <c r="L21" s="51"/>
      <c r="M21" s="1" t="s">
        <v>23</v>
      </c>
      <c r="N21" s="51" t="s">
        <v>803</v>
      </c>
      <c r="O21" s="51" t="s">
        <v>804</v>
      </c>
      <c r="P21" s="61">
        <v>3.1600000000000003E-2</v>
      </c>
      <c r="Q21" s="51" t="s">
        <v>454</v>
      </c>
      <c r="R21" s="51" t="s">
        <v>805</v>
      </c>
      <c r="S21" s="51" t="s">
        <v>806</v>
      </c>
      <c r="T21" s="51" t="s">
        <v>725</v>
      </c>
      <c r="U21" s="2"/>
    </row>
    <row r="22" spans="1:21">
      <c r="A22" s="18"/>
      <c r="B22" s="1" t="s">
        <v>24</v>
      </c>
      <c r="C22" s="51" t="s">
        <v>339</v>
      </c>
      <c r="D22" s="51" t="s">
        <v>252</v>
      </c>
      <c r="E22" s="51" t="s">
        <v>340</v>
      </c>
      <c r="F22" s="51" t="s">
        <v>341</v>
      </c>
      <c r="G22" s="51" t="s">
        <v>341</v>
      </c>
      <c r="I22" s="51"/>
      <c r="J22" s="51"/>
      <c r="K22" s="51"/>
      <c r="L22" s="51"/>
      <c r="M22" s="1" t="s">
        <v>24</v>
      </c>
      <c r="N22" s="51" t="s">
        <v>807</v>
      </c>
      <c r="O22" s="51" t="s">
        <v>808</v>
      </c>
      <c r="P22" s="61">
        <v>2.1399999999999999E-2</v>
      </c>
      <c r="Q22" s="51" t="s">
        <v>692</v>
      </c>
      <c r="R22" s="51" t="s">
        <v>809</v>
      </c>
      <c r="S22" s="51" t="s">
        <v>810</v>
      </c>
      <c r="T22" s="51" t="s">
        <v>725</v>
      </c>
      <c r="U22" s="2"/>
    </row>
    <row r="23" spans="1:21">
      <c r="A23" s="18"/>
      <c r="B23" s="1" t="s">
        <v>25</v>
      </c>
      <c r="C23" s="51" t="s">
        <v>342</v>
      </c>
      <c r="D23" s="51" t="s">
        <v>343</v>
      </c>
      <c r="E23" s="51" t="s">
        <v>344</v>
      </c>
      <c r="F23" s="51" t="s">
        <v>345</v>
      </c>
      <c r="G23" s="51" t="s">
        <v>345</v>
      </c>
      <c r="I23" s="51"/>
      <c r="J23" s="51"/>
      <c r="K23" s="51"/>
      <c r="L23" s="51"/>
      <c r="M23" s="1" t="s">
        <v>25</v>
      </c>
      <c r="N23" s="51" t="s">
        <v>811</v>
      </c>
      <c r="O23" s="51" t="s">
        <v>812</v>
      </c>
      <c r="P23" s="61">
        <v>2.5100000000000001E-2</v>
      </c>
      <c r="Q23" s="51" t="s">
        <v>813</v>
      </c>
      <c r="R23" s="51" t="s">
        <v>814</v>
      </c>
      <c r="S23" s="51" t="s">
        <v>815</v>
      </c>
      <c r="T23" s="51" t="s">
        <v>725</v>
      </c>
      <c r="U23" s="2"/>
    </row>
    <row r="24" spans="1:21">
      <c r="A24" s="18"/>
      <c r="B24" s="1" t="s">
        <v>26</v>
      </c>
      <c r="C24" s="51" t="s">
        <v>346</v>
      </c>
      <c r="D24" s="51" t="s">
        <v>262</v>
      </c>
      <c r="E24" s="51" t="s">
        <v>347</v>
      </c>
      <c r="F24" s="51" t="s">
        <v>348</v>
      </c>
      <c r="G24" s="51" t="s">
        <v>348</v>
      </c>
      <c r="I24" s="51"/>
      <c r="J24" s="51"/>
      <c r="K24" s="51"/>
      <c r="L24" s="51"/>
      <c r="M24" s="1" t="s">
        <v>26</v>
      </c>
      <c r="N24" s="51" t="s">
        <v>816</v>
      </c>
      <c r="O24" s="51" t="s">
        <v>817</v>
      </c>
      <c r="P24" s="61">
        <v>2.58E-2</v>
      </c>
      <c r="Q24" s="51" t="s">
        <v>818</v>
      </c>
      <c r="R24" s="51" t="s">
        <v>819</v>
      </c>
      <c r="S24" s="51" t="s">
        <v>820</v>
      </c>
      <c r="T24" s="51" t="s">
        <v>725</v>
      </c>
      <c r="U24" s="2"/>
    </row>
    <row r="25" spans="1:21">
      <c r="A25" s="18"/>
      <c r="B25" s="1" t="s">
        <v>27</v>
      </c>
      <c r="C25" s="51" t="s">
        <v>349</v>
      </c>
      <c r="D25" s="51" t="s">
        <v>350</v>
      </c>
      <c r="E25" s="51" t="s">
        <v>351</v>
      </c>
      <c r="F25" s="51" t="s">
        <v>352</v>
      </c>
      <c r="G25" s="51" t="s">
        <v>352</v>
      </c>
      <c r="I25" s="51"/>
      <c r="J25" s="51"/>
      <c r="K25" s="51"/>
      <c r="L25" s="51"/>
      <c r="M25" s="1" t="s">
        <v>27</v>
      </c>
      <c r="N25" s="51" t="s">
        <v>821</v>
      </c>
      <c r="O25" s="51" t="s">
        <v>822</v>
      </c>
      <c r="P25" s="61">
        <v>3.8300000000000001E-2</v>
      </c>
      <c r="Q25" s="51" t="s">
        <v>704</v>
      </c>
      <c r="R25" s="51" t="s">
        <v>823</v>
      </c>
      <c r="S25" s="51" t="s">
        <v>824</v>
      </c>
      <c r="T25" s="51" t="s">
        <v>725</v>
      </c>
      <c r="U25" s="2"/>
    </row>
    <row r="26" spans="1:21">
      <c r="A26" s="18"/>
      <c r="B26" s="1" t="s">
        <v>28</v>
      </c>
      <c r="C26" s="51" t="s">
        <v>353</v>
      </c>
      <c r="D26" s="51" t="s">
        <v>82</v>
      </c>
      <c r="E26" s="51" t="s">
        <v>354</v>
      </c>
      <c r="F26" s="51" t="s">
        <v>355</v>
      </c>
      <c r="G26" s="51" t="s">
        <v>355</v>
      </c>
      <c r="I26" s="51"/>
      <c r="J26" s="51"/>
      <c r="K26" s="51"/>
      <c r="L26" s="51"/>
      <c r="M26" s="1" t="s">
        <v>28</v>
      </c>
      <c r="N26" s="51" t="s">
        <v>691</v>
      </c>
      <c r="O26" s="51" t="s">
        <v>825</v>
      </c>
      <c r="P26" s="61">
        <v>-1.4E-3</v>
      </c>
      <c r="Q26" s="51" t="s">
        <v>826</v>
      </c>
      <c r="R26" s="51" t="s">
        <v>827</v>
      </c>
      <c r="S26" s="51" t="s">
        <v>828</v>
      </c>
      <c r="T26" s="51" t="s">
        <v>829</v>
      </c>
      <c r="U26" s="2"/>
    </row>
    <row r="27" spans="1:21">
      <c r="A27" s="18"/>
      <c r="B27" s="1" t="s">
        <v>29</v>
      </c>
      <c r="C27" s="51" t="s">
        <v>356</v>
      </c>
      <c r="D27" s="51" t="s">
        <v>357</v>
      </c>
      <c r="E27" s="51" t="s">
        <v>358</v>
      </c>
      <c r="F27" s="51" t="s">
        <v>263</v>
      </c>
      <c r="G27" s="51" t="s">
        <v>263</v>
      </c>
      <c r="I27" s="51"/>
      <c r="J27" s="51"/>
      <c r="K27" s="51"/>
      <c r="L27" s="51"/>
      <c r="M27" s="1" t="s">
        <v>29</v>
      </c>
      <c r="N27" s="51" t="s">
        <v>830</v>
      </c>
      <c r="O27" s="51" t="s">
        <v>831</v>
      </c>
      <c r="P27" s="61">
        <v>1.3599999999999999E-2</v>
      </c>
      <c r="Q27" s="51" t="s">
        <v>253</v>
      </c>
      <c r="R27" s="51" t="s">
        <v>832</v>
      </c>
      <c r="S27" s="51" t="s">
        <v>833</v>
      </c>
      <c r="T27" s="51" t="s">
        <v>725</v>
      </c>
      <c r="U27" s="2"/>
    </row>
    <row r="28" spans="1:21">
      <c r="A28" s="18"/>
      <c r="B28" s="1" t="s">
        <v>30</v>
      </c>
      <c r="C28" s="51" t="s">
        <v>359</v>
      </c>
      <c r="D28" s="51" t="s">
        <v>360</v>
      </c>
      <c r="E28" s="51" t="s">
        <v>361</v>
      </c>
      <c r="F28" s="51" t="s">
        <v>362</v>
      </c>
      <c r="G28" s="51" t="s">
        <v>362</v>
      </c>
      <c r="I28" s="51"/>
      <c r="J28" s="51"/>
      <c r="K28" s="51"/>
      <c r="L28" s="51"/>
      <c r="M28" s="1" t="s">
        <v>30</v>
      </c>
      <c r="N28" s="51" t="s">
        <v>834</v>
      </c>
      <c r="O28" s="51" t="s">
        <v>835</v>
      </c>
      <c r="P28" s="61">
        <v>1.5900000000000001E-2</v>
      </c>
      <c r="Q28" s="51" t="s">
        <v>836</v>
      </c>
      <c r="R28" s="51" t="s">
        <v>837</v>
      </c>
      <c r="S28" s="51" t="s">
        <v>838</v>
      </c>
      <c r="T28" s="51" t="s">
        <v>725</v>
      </c>
      <c r="U28" s="2"/>
    </row>
    <row r="29" spans="1:21">
      <c r="A29" s="18"/>
      <c r="B29" s="1" t="s">
        <v>31</v>
      </c>
      <c r="C29" s="51" t="s">
        <v>363</v>
      </c>
      <c r="D29" s="51" t="s">
        <v>364</v>
      </c>
      <c r="E29" s="51" t="s">
        <v>365</v>
      </c>
      <c r="F29" s="51" t="s">
        <v>366</v>
      </c>
      <c r="G29" s="51" t="s">
        <v>366</v>
      </c>
      <c r="I29" s="51"/>
      <c r="J29" s="51"/>
      <c r="K29" s="51"/>
      <c r="L29" s="51"/>
      <c r="M29" s="1" t="s">
        <v>31</v>
      </c>
      <c r="N29" s="51" t="s">
        <v>839</v>
      </c>
      <c r="O29" s="51" t="s">
        <v>840</v>
      </c>
      <c r="P29" s="61">
        <v>8.2000000000000007E-3</v>
      </c>
      <c r="Q29" s="51" t="s">
        <v>384</v>
      </c>
      <c r="R29" s="51" t="s">
        <v>841</v>
      </c>
      <c r="S29" s="51" t="s">
        <v>842</v>
      </c>
      <c r="T29" s="51" t="s">
        <v>725</v>
      </c>
      <c r="U29" s="2"/>
    </row>
    <row r="30" spans="1:21">
      <c r="A30" s="18"/>
      <c r="B30" s="1" t="s">
        <v>32</v>
      </c>
      <c r="C30" s="51" t="s">
        <v>367</v>
      </c>
      <c r="D30" s="51" t="s">
        <v>368</v>
      </c>
      <c r="E30" s="51" t="s">
        <v>369</v>
      </c>
      <c r="F30" s="51" t="s">
        <v>370</v>
      </c>
      <c r="G30" s="51" t="s">
        <v>370</v>
      </c>
      <c r="I30" s="51"/>
      <c r="J30" s="51"/>
      <c r="K30" s="51"/>
      <c r="L30" s="51"/>
      <c r="M30" s="1" t="s">
        <v>32</v>
      </c>
      <c r="N30" s="51" t="s">
        <v>843</v>
      </c>
      <c r="O30" s="51" t="s">
        <v>844</v>
      </c>
      <c r="P30" s="61">
        <v>-3.5999999999999999E-3</v>
      </c>
      <c r="Q30" s="51" t="s">
        <v>845</v>
      </c>
      <c r="R30" s="51" t="s">
        <v>846</v>
      </c>
      <c r="S30" s="51" t="s">
        <v>847</v>
      </c>
      <c r="T30" s="51" t="s">
        <v>829</v>
      </c>
      <c r="U30" s="2"/>
    </row>
    <row r="31" spans="1:21">
      <c r="A31" s="18"/>
      <c r="B31" s="1" t="s">
        <v>33</v>
      </c>
      <c r="C31" s="51" t="s">
        <v>371</v>
      </c>
      <c r="D31" s="51" t="s">
        <v>372</v>
      </c>
      <c r="E31" s="51" t="s">
        <v>373</v>
      </c>
      <c r="F31" s="51" t="s">
        <v>374</v>
      </c>
      <c r="G31" s="51" t="s">
        <v>374</v>
      </c>
      <c r="I31" s="51"/>
      <c r="J31" s="51"/>
      <c r="K31" s="51"/>
      <c r="L31" s="51"/>
      <c r="M31" s="1" t="s">
        <v>33</v>
      </c>
      <c r="N31" s="51" t="s">
        <v>848</v>
      </c>
      <c r="O31" s="51" t="s">
        <v>849</v>
      </c>
      <c r="P31" s="61">
        <v>2.9700000000000001E-2</v>
      </c>
      <c r="Q31" s="51" t="s">
        <v>850</v>
      </c>
      <c r="R31" s="51" t="s">
        <v>851</v>
      </c>
      <c r="S31" s="51" t="s">
        <v>852</v>
      </c>
      <c r="T31" s="51" t="s">
        <v>725</v>
      </c>
      <c r="U31" s="2"/>
    </row>
    <row r="32" spans="1:21">
      <c r="A32" s="18"/>
      <c r="B32" s="1" t="s">
        <v>34</v>
      </c>
      <c r="C32" s="51" t="s">
        <v>375</v>
      </c>
      <c r="D32" s="51" t="s">
        <v>376</v>
      </c>
      <c r="E32" s="51" t="s">
        <v>377</v>
      </c>
      <c r="F32" s="51" t="s">
        <v>378</v>
      </c>
      <c r="G32" s="51" t="s">
        <v>378</v>
      </c>
      <c r="I32" s="51"/>
      <c r="J32" s="51"/>
      <c r="K32" s="51"/>
      <c r="L32" s="51"/>
      <c r="M32" s="1" t="s">
        <v>34</v>
      </c>
      <c r="N32" s="51" t="s">
        <v>853</v>
      </c>
      <c r="O32" s="51" t="s">
        <v>495</v>
      </c>
      <c r="P32" s="61">
        <v>0</v>
      </c>
      <c r="Q32" s="51" t="s">
        <v>854</v>
      </c>
      <c r="R32" s="51" t="s">
        <v>855</v>
      </c>
      <c r="S32" s="51" t="s">
        <v>615</v>
      </c>
      <c r="T32" s="51" t="s">
        <v>725</v>
      </c>
      <c r="U32" s="2"/>
    </row>
    <row r="33" spans="1:21">
      <c r="A33" s="18"/>
      <c r="B33" s="1" t="s">
        <v>35</v>
      </c>
      <c r="C33" s="51" t="s">
        <v>379</v>
      </c>
      <c r="D33" s="51" t="s">
        <v>380</v>
      </c>
      <c r="E33" s="51" t="s">
        <v>381</v>
      </c>
      <c r="F33" s="51" t="s">
        <v>382</v>
      </c>
      <c r="G33" s="51" t="s">
        <v>382</v>
      </c>
      <c r="I33" s="51"/>
      <c r="J33" s="51"/>
      <c r="K33" s="51"/>
      <c r="L33" s="51"/>
      <c r="M33" s="1" t="s">
        <v>35</v>
      </c>
      <c r="N33" s="51" t="s">
        <v>856</v>
      </c>
      <c r="O33" s="51" t="s">
        <v>857</v>
      </c>
      <c r="P33" s="61">
        <v>1.2999999999999999E-3</v>
      </c>
      <c r="Q33" s="51" t="s">
        <v>858</v>
      </c>
      <c r="R33" s="51" t="s">
        <v>859</v>
      </c>
      <c r="S33" s="51" t="s">
        <v>860</v>
      </c>
      <c r="T33" s="51" t="s">
        <v>725</v>
      </c>
      <c r="U33" s="2"/>
    </row>
    <row r="34" spans="1:21">
      <c r="A34" s="18"/>
      <c r="B34" s="1" t="s">
        <v>36</v>
      </c>
      <c r="C34" s="51" t="s">
        <v>383</v>
      </c>
      <c r="D34" s="51" t="s">
        <v>384</v>
      </c>
      <c r="E34" s="51" t="s">
        <v>385</v>
      </c>
      <c r="F34" s="51" t="s">
        <v>386</v>
      </c>
      <c r="G34" s="51" t="s">
        <v>386</v>
      </c>
      <c r="I34" s="51"/>
      <c r="J34" s="51"/>
      <c r="K34" s="51"/>
      <c r="L34" s="51"/>
      <c r="M34" s="1" t="s">
        <v>36</v>
      </c>
      <c r="N34" s="51" t="s">
        <v>861</v>
      </c>
      <c r="O34" s="51" t="s">
        <v>862</v>
      </c>
      <c r="P34" s="61">
        <v>2.6800000000000001E-2</v>
      </c>
      <c r="Q34" s="51" t="s">
        <v>854</v>
      </c>
      <c r="R34" s="51" t="s">
        <v>863</v>
      </c>
      <c r="S34" s="51" t="s">
        <v>864</v>
      </c>
      <c r="T34" s="51" t="s">
        <v>725</v>
      </c>
      <c r="U34" s="2"/>
    </row>
    <row r="35" spans="1:21">
      <c r="A35" s="18"/>
      <c r="B35" s="1" t="s">
        <v>37</v>
      </c>
      <c r="C35" s="51" t="s">
        <v>387</v>
      </c>
      <c r="D35" s="51" t="s">
        <v>388</v>
      </c>
      <c r="E35" s="51" t="s">
        <v>389</v>
      </c>
      <c r="F35" s="51" t="s">
        <v>390</v>
      </c>
      <c r="G35" s="51" t="s">
        <v>390</v>
      </c>
      <c r="I35" s="51"/>
      <c r="J35" s="51"/>
      <c r="K35" s="51"/>
      <c r="L35" s="51"/>
      <c r="M35" s="1" t="s">
        <v>37</v>
      </c>
      <c r="N35" s="51" t="s">
        <v>865</v>
      </c>
      <c r="O35" s="51" t="s">
        <v>866</v>
      </c>
      <c r="P35" s="61">
        <v>-2.9999999999999997E-4</v>
      </c>
      <c r="Q35" s="51" t="s">
        <v>867</v>
      </c>
      <c r="R35" s="51" t="s">
        <v>868</v>
      </c>
      <c r="S35" s="51" t="s">
        <v>869</v>
      </c>
      <c r="T35" s="51" t="s">
        <v>725</v>
      </c>
      <c r="U35" s="2"/>
    </row>
    <row r="36" spans="1:21">
      <c r="A36" s="18"/>
      <c r="B36" s="1" t="s">
        <v>38</v>
      </c>
      <c r="C36" s="51" t="s">
        <v>391</v>
      </c>
      <c r="D36" s="51" t="s">
        <v>246</v>
      </c>
      <c r="E36" s="51" t="s">
        <v>392</v>
      </c>
      <c r="F36" s="51" t="s">
        <v>393</v>
      </c>
      <c r="G36" s="51" t="s">
        <v>393</v>
      </c>
      <c r="I36" s="51"/>
      <c r="J36" s="51"/>
      <c r="K36" s="51"/>
      <c r="L36" s="51"/>
      <c r="M36" s="1" t="s">
        <v>38</v>
      </c>
      <c r="N36" s="51" t="s">
        <v>870</v>
      </c>
      <c r="O36" s="51" t="s">
        <v>871</v>
      </c>
      <c r="P36" s="61">
        <v>-1.3100000000000001E-2</v>
      </c>
      <c r="Q36" s="51" t="s">
        <v>872</v>
      </c>
      <c r="R36" s="51" t="s">
        <v>873</v>
      </c>
      <c r="S36" s="51" t="s">
        <v>874</v>
      </c>
      <c r="T36" s="51" t="s">
        <v>829</v>
      </c>
      <c r="U36" s="2"/>
    </row>
    <row r="37" spans="1:21">
      <c r="A37" s="18"/>
      <c r="B37" s="1" t="s">
        <v>39</v>
      </c>
      <c r="C37" s="51" t="s">
        <v>394</v>
      </c>
      <c r="D37" s="51" t="s">
        <v>395</v>
      </c>
      <c r="E37" s="51" t="s">
        <v>396</v>
      </c>
      <c r="F37" s="51" t="s">
        <v>397</v>
      </c>
      <c r="G37" s="51" t="s">
        <v>397</v>
      </c>
      <c r="I37" s="51"/>
      <c r="J37" s="51"/>
      <c r="K37" s="51"/>
      <c r="L37" s="51"/>
      <c r="M37" s="1" t="s">
        <v>39</v>
      </c>
      <c r="N37" s="51" t="s">
        <v>875</v>
      </c>
      <c r="O37" s="51" t="s">
        <v>876</v>
      </c>
      <c r="P37" s="61">
        <v>1.41E-2</v>
      </c>
      <c r="Q37" s="51" t="s">
        <v>877</v>
      </c>
      <c r="R37" s="51" t="s">
        <v>878</v>
      </c>
      <c r="S37" s="51" t="s">
        <v>879</v>
      </c>
      <c r="T37" s="51" t="s">
        <v>725</v>
      </c>
      <c r="U37" s="2"/>
    </row>
    <row r="38" spans="1:21">
      <c r="A38" s="18"/>
      <c r="B38" s="1" t="s">
        <v>40</v>
      </c>
      <c r="C38" s="51" t="s">
        <v>247</v>
      </c>
      <c r="D38" s="51" t="s">
        <v>253</v>
      </c>
      <c r="E38" s="51" t="s">
        <v>398</v>
      </c>
      <c r="F38" s="51" t="s">
        <v>399</v>
      </c>
      <c r="G38" s="51" t="s">
        <v>399</v>
      </c>
      <c r="I38" s="51"/>
      <c r="J38" s="51"/>
      <c r="K38" s="51"/>
      <c r="L38" s="51"/>
      <c r="M38" s="1" t="s">
        <v>40</v>
      </c>
      <c r="N38" s="51" t="s">
        <v>880</v>
      </c>
      <c r="O38" s="51" t="s">
        <v>881</v>
      </c>
      <c r="P38" s="61">
        <v>1.37E-2</v>
      </c>
      <c r="Q38" s="51" t="s">
        <v>882</v>
      </c>
      <c r="R38" s="51" t="s">
        <v>883</v>
      </c>
      <c r="S38" s="51" t="s">
        <v>884</v>
      </c>
      <c r="T38" s="51" t="s">
        <v>725</v>
      </c>
      <c r="U38" s="2"/>
    </row>
    <row r="39" spans="1:21">
      <c r="A39" s="18"/>
      <c r="B39" s="1" t="s">
        <v>41</v>
      </c>
      <c r="C39" s="51" t="s">
        <v>400</v>
      </c>
      <c r="D39" s="51" t="s">
        <v>258</v>
      </c>
      <c r="E39" s="51" t="s">
        <v>401</v>
      </c>
      <c r="F39" s="51" t="s">
        <v>402</v>
      </c>
      <c r="G39" s="51" t="s">
        <v>402</v>
      </c>
      <c r="I39" s="51"/>
      <c r="J39" s="51"/>
      <c r="K39" s="51"/>
      <c r="L39" s="51"/>
      <c r="M39" s="1" t="s">
        <v>41</v>
      </c>
      <c r="N39" s="51" t="s">
        <v>885</v>
      </c>
      <c r="O39" s="51" t="s">
        <v>886</v>
      </c>
      <c r="P39" s="61">
        <v>-1.9E-3</v>
      </c>
      <c r="Q39" s="51" t="s">
        <v>887</v>
      </c>
      <c r="R39" s="51" t="s">
        <v>888</v>
      </c>
      <c r="S39" s="51" t="s">
        <v>889</v>
      </c>
      <c r="T39" s="51" t="s">
        <v>829</v>
      </c>
      <c r="U39" s="2"/>
    </row>
    <row r="40" spans="1:21">
      <c r="A40" s="18"/>
      <c r="B40" s="1" t="s">
        <v>49</v>
      </c>
      <c r="C40" s="51" t="s">
        <v>403</v>
      </c>
      <c r="D40" s="51" t="s">
        <v>404</v>
      </c>
      <c r="E40" s="51" t="s">
        <v>405</v>
      </c>
      <c r="F40" s="51" t="s">
        <v>406</v>
      </c>
      <c r="G40" s="51" t="s">
        <v>406</v>
      </c>
      <c r="I40" s="51"/>
      <c r="J40" s="51"/>
      <c r="K40" s="51"/>
      <c r="L40" s="51"/>
      <c r="M40" s="1" t="s">
        <v>43</v>
      </c>
      <c r="N40" s="51" t="s">
        <v>890</v>
      </c>
      <c r="O40" s="51" t="s">
        <v>891</v>
      </c>
      <c r="P40" s="61">
        <v>9.1000000000000004E-3</v>
      </c>
      <c r="Q40" s="51" t="s">
        <v>706</v>
      </c>
      <c r="R40" s="51" t="s">
        <v>892</v>
      </c>
      <c r="S40" s="51" t="s">
        <v>893</v>
      </c>
      <c r="T40" s="51" t="s">
        <v>829</v>
      </c>
      <c r="U40" s="2"/>
    </row>
    <row r="41" spans="1:21">
      <c r="A41" s="18"/>
      <c r="B41" s="1" t="s">
        <v>48</v>
      </c>
      <c r="C41" s="51" t="s">
        <v>407</v>
      </c>
      <c r="D41" s="51" t="s">
        <v>408</v>
      </c>
      <c r="E41" s="51" t="s">
        <v>409</v>
      </c>
      <c r="F41" s="51" t="s">
        <v>410</v>
      </c>
      <c r="G41" s="51" t="s">
        <v>410</v>
      </c>
      <c r="I41" s="51"/>
      <c r="J41" s="51"/>
      <c r="K41" s="51"/>
      <c r="L41" s="51"/>
      <c r="M41" s="1" t="s">
        <v>49</v>
      </c>
      <c r="N41" s="51" t="s">
        <v>695</v>
      </c>
      <c r="O41" s="51" t="s">
        <v>894</v>
      </c>
      <c r="P41" s="61">
        <v>1.38E-2</v>
      </c>
      <c r="Q41" s="51" t="s">
        <v>404</v>
      </c>
      <c r="R41" s="51" t="s">
        <v>895</v>
      </c>
      <c r="S41" s="51" t="s">
        <v>896</v>
      </c>
      <c r="T41" s="51" t="s">
        <v>829</v>
      </c>
      <c r="U41" s="2"/>
    </row>
    <row r="42" spans="1:21">
      <c r="A42" s="18"/>
      <c r="B42" s="1" t="s">
        <v>47</v>
      </c>
      <c r="C42" s="51" t="s">
        <v>411</v>
      </c>
      <c r="D42" s="51" t="s">
        <v>412</v>
      </c>
      <c r="E42" s="51" t="s">
        <v>413</v>
      </c>
      <c r="F42" s="51" t="s">
        <v>414</v>
      </c>
      <c r="G42" s="51" t="s">
        <v>414</v>
      </c>
      <c r="I42" s="51"/>
      <c r="J42" s="51"/>
      <c r="K42" s="51"/>
      <c r="L42" s="51"/>
      <c r="M42" s="1" t="s">
        <v>48</v>
      </c>
      <c r="N42" s="51" t="s">
        <v>897</v>
      </c>
      <c r="O42" s="51" t="s">
        <v>898</v>
      </c>
      <c r="P42" s="61">
        <v>-1.9E-3</v>
      </c>
      <c r="Q42" s="51" t="s">
        <v>899</v>
      </c>
      <c r="R42" s="51" t="s">
        <v>900</v>
      </c>
      <c r="S42" s="51" t="s">
        <v>901</v>
      </c>
      <c r="T42" s="51" t="s">
        <v>725</v>
      </c>
      <c r="U42" s="2"/>
    </row>
    <row r="43" spans="1:21">
      <c r="A43" s="18"/>
      <c r="B43" s="1" t="s">
        <v>42</v>
      </c>
      <c r="C43" s="51" t="s">
        <v>415</v>
      </c>
      <c r="D43" s="51" t="s">
        <v>416</v>
      </c>
      <c r="E43" s="51" t="s">
        <v>417</v>
      </c>
      <c r="F43" s="51" t="s">
        <v>418</v>
      </c>
      <c r="G43" s="51" t="s">
        <v>418</v>
      </c>
      <c r="I43" s="51"/>
      <c r="J43" s="51"/>
      <c r="K43" s="51"/>
      <c r="L43" s="51"/>
      <c r="M43" s="1" t="s">
        <v>47</v>
      </c>
      <c r="N43" s="51" t="s">
        <v>902</v>
      </c>
      <c r="O43" s="51" t="s">
        <v>903</v>
      </c>
      <c r="P43" s="61">
        <v>-3.7000000000000002E-3</v>
      </c>
      <c r="Q43" s="51" t="s">
        <v>708</v>
      </c>
      <c r="R43" s="51" t="s">
        <v>904</v>
      </c>
      <c r="S43" s="51" t="s">
        <v>905</v>
      </c>
      <c r="T43" s="51" t="s">
        <v>725</v>
      </c>
      <c r="U43" s="2"/>
    </row>
    <row r="44" spans="1:21">
      <c r="A44" s="18"/>
      <c r="B44" s="1" t="s">
        <v>43</v>
      </c>
      <c r="C44" s="51" t="s">
        <v>419</v>
      </c>
      <c r="D44" s="51" t="s">
        <v>420</v>
      </c>
      <c r="E44" s="51" t="s">
        <v>242</v>
      </c>
      <c r="F44" s="51" t="s">
        <v>421</v>
      </c>
      <c r="G44" s="51" t="s">
        <v>421</v>
      </c>
      <c r="I44" s="51"/>
      <c r="J44" s="51"/>
      <c r="K44" s="51"/>
      <c r="L44" s="51"/>
      <c r="M44" s="1" t="s">
        <v>44</v>
      </c>
      <c r="N44" s="51" t="s">
        <v>906</v>
      </c>
      <c r="O44" s="51" t="s">
        <v>907</v>
      </c>
      <c r="P44" s="61">
        <v>2.6100000000000002E-2</v>
      </c>
      <c r="Q44" s="51" t="s">
        <v>908</v>
      </c>
      <c r="R44" s="51" t="s">
        <v>909</v>
      </c>
      <c r="S44" s="51" t="s">
        <v>910</v>
      </c>
      <c r="T44" s="51" t="s">
        <v>725</v>
      </c>
      <c r="U44" s="2"/>
    </row>
    <row r="45" spans="1:21">
      <c r="A45" s="18"/>
      <c r="B45" s="1" t="s">
        <v>46</v>
      </c>
      <c r="C45" s="51" t="s">
        <v>422</v>
      </c>
      <c r="D45" s="51" t="s">
        <v>423</v>
      </c>
      <c r="E45" s="51" t="s">
        <v>424</v>
      </c>
      <c r="F45" s="51" t="s">
        <v>425</v>
      </c>
      <c r="G45" s="51" t="s">
        <v>425</v>
      </c>
      <c r="I45" s="51"/>
      <c r="J45" s="51"/>
      <c r="K45" s="51"/>
      <c r="L45" s="51"/>
      <c r="M45" s="1" t="s">
        <v>45</v>
      </c>
      <c r="N45" s="51" t="s">
        <v>911</v>
      </c>
      <c r="O45" s="51" t="s">
        <v>912</v>
      </c>
      <c r="P45" s="61">
        <v>2.7099999999999999E-2</v>
      </c>
      <c r="Q45" s="51" t="s">
        <v>913</v>
      </c>
      <c r="R45" s="51" t="s">
        <v>914</v>
      </c>
      <c r="S45" s="51" t="s">
        <v>915</v>
      </c>
      <c r="T45" s="51" t="s">
        <v>725</v>
      </c>
      <c r="U45" s="2"/>
    </row>
    <row r="46" spans="1:21">
      <c r="A46" s="18"/>
      <c r="B46" s="1" t="s">
        <v>44</v>
      </c>
      <c r="C46" s="51" t="s">
        <v>426</v>
      </c>
      <c r="D46" s="51" t="s">
        <v>427</v>
      </c>
      <c r="E46" s="51" t="s">
        <v>428</v>
      </c>
      <c r="F46" s="51" t="s">
        <v>361</v>
      </c>
      <c r="G46" s="51" t="s">
        <v>361</v>
      </c>
      <c r="I46" s="51"/>
      <c r="J46" s="51"/>
      <c r="K46" s="51"/>
      <c r="L46" s="51"/>
      <c r="M46" s="1" t="s">
        <v>46</v>
      </c>
      <c r="N46" s="51" t="s">
        <v>916</v>
      </c>
      <c r="O46" s="51" t="s">
        <v>917</v>
      </c>
      <c r="P46" s="61">
        <v>1.4999999999999999E-2</v>
      </c>
      <c r="Q46" s="51" t="s">
        <v>701</v>
      </c>
      <c r="R46" s="51" t="s">
        <v>918</v>
      </c>
      <c r="S46" s="51" t="s">
        <v>919</v>
      </c>
      <c r="T46" s="51" t="s">
        <v>725</v>
      </c>
      <c r="U46" s="2"/>
    </row>
    <row r="47" spans="1:21">
      <c r="A47" s="18"/>
      <c r="B47" s="1" t="s">
        <v>45</v>
      </c>
      <c r="C47" s="51" t="s">
        <v>50</v>
      </c>
      <c r="D47" s="51" t="s">
        <v>429</v>
      </c>
      <c r="E47" s="51" t="s">
        <v>430</v>
      </c>
      <c r="F47" s="51" t="s">
        <v>431</v>
      </c>
      <c r="G47" s="51" t="s">
        <v>431</v>
      </c>
      <c r="I47" s="51"/>
      <c r="J47" s="51"/>
      <c r="K47" s="51"/>
      <c r="L47" s="51"/>
      <c r="M47" s="1" t="s">
        <v>42</v>
      </c>
      <c r="N47" s="51" t="s">
        <v>920</v>
      </c>
      <c r="O47" s="51" t="s">
        <v>921</v>
      </c>
      <c r="P47" s="61">
        <v>7.6E-3</v>
      </c>
      <c r="Q47" s="51" t="s">
        <v>922</v>
      </c>
      <c r="R47" s="51" t="s">
        <v>923</v>
      </c>
      <c r="S47" s="51" t="s">
        <v>924</v>
      </c>
      <c r="T47" s="51" t="s">
        <v>725</v>
      </c>
      <c r="U47" s="2"/>
    </row>
    <row r="48" spans="1:21">
      <c r="A48" s="18"/>
      <c r="B48" s="1" t="s">
        <v>51</v>
      </c>
      <c r="C48" s="51" t="s">
        <v>432</v>
      </c>
      <c r="D48" s="51" t="s">
        <v>433</v>
      </c>
      <c r="E48" s="51" t="s">
        <v>434</v>
      </c>
      <c r="F48" s="51" t="s">
        <v>435</v>
      </c>
      <c r="G48" s="51" t="s">
        <v>435</v>
      </c>
      <c r="I48" s="51"/>
      <c r="J48" s="51"/>
      <c r="K48" s="51"/>
      <c r="L48" s="51"/>
      <c r="M48" s="1" t="s">
        <v>51</v>
      </c>
      <c r="N48" s="51" t="s">
        <v>925</v>
      </c>
      <c r="O48" s="51" t="s">
        <v>926</v>
      </c>
      <c r="P48" s="61">
        <v>8.0999999999999996E-3</v>
      </c>
      <c r="Q48" s="51" t="s">
        <v>927</v>
      </c>
      <c r="R48" s="51" t="s">
        <v>928</v>
      </c>
      <c r="S48" s="51" t="s">
        <v>929</v>
      </c>
      <c r="T48" s="51" t="s">
        <v>725</v>
      </c>
      <c r="U48" s="2"/>
    </row>
    <row r="49" spans="1:21">
      <c r="A49" s="18"/>
      <c r="B49" s="1" t="s">
        <v>52</v>
      </c>
      <c r="C49" s="51" t="s">
        <v>436</v>
      </c>
      <c r="D49" s="51" t="s">
        <v>437</v>
      </c>
      <c r="E49" s="51" t="s">
        <v>438</v>
      </c>
      <c r="F49" s="51" t="s">
        <v>439</v>
      </c>
      <c r="G49" s="51" t="s">
        <v>439</v>
      </c>
      <c r="I49" s="51"/>
      <c r="J49" s="51"/>
      <c r="K49" s="51"/>
      <c r="L49" s="51"/>
      <c r="M49" s="1" t="s">
        <v>52</v>
      </c>
      <c r="N49" s="51" t="s">
        <v>930</v>
      </c>
      <c r="O49" s="51" t="s">
        <v>931</v>
      </c>
      <c r="P49" s="61">
        <v>2.98E-2</v>
      </c>
      <c r="Q49" s="51" t="s">
        <v>710</v>
      </c>
      <c r="R49" s="51" t="s">
        <v>932</v>
      </c>
      <c r="S49" s="51" t="s">
        <v>933</v>
      </c>
      <c r="T49" s="51" t="s">
        <v>725</v>
      </c>
      <c r="U49" s="2"/>
    </row>
    <row r="50" spans="1:21">
      <c r="A50" s="18"/>
      <c r="B50" s="1" t="s">
        <v>53</v>
      </c>
      <c r="C50" s="51" t="s">
        <v>440</v>
      </c>
      <c r="D50" s="51" t="s">
        <v>441</v>
      </c>
      <c r="E50" s="51" t="s">
        <v>442</v>
      </c>
      <c r="F50" s="51" t="s">
        <v>443</v>
      </c>
      <c r="G50" s="51" t="s">
        <v>443</v>
      </c>
      <c r="I50" s="51"/>
      <c r="J50" s="51"/>
      <c r="K50" s="51"/>
      <c r="L50" s="51"/>
      <c r="M50" s="1" t="s">
        <v>53</v>
      </c>
      <c r="N50" s="51" t="s">
        <v>934</v>
      </c>
      <c r="O50" s="51" t="s">
        <v>935</v>
      </c>
      <c r="P50" s="61">
        <v>2.4500000000000001E-2</v>
      </c>
      <c r="Q50" s="51" t="s">
        <v>936</v>
      </c>
      <c r="R50" s="51" t="s">
        <v>937</v>
      </c>
      <c r="S50" s="51" t="s">
        <v>938</v>
      </c>
      <c r="T50" s="51" t="s">
        <v>725</v>
      </c>
      <c r="U50" s="2"/>
    </row>
    <row r="51" spans="1:21">
      <c r="A51" s="18"/>
      <c r="B51" s="1" t="s">
        <v>54</v>
      </c>
      <c r="C51" s="51" t="s">
        <v>444</v>
      </c>
      <c r="D51" s="51" t="s">
        <v>368</v>
      </c>
      <c r="E51" s="51" t="s">
        <v>445</v>
      </c>
      <c r="F51" s="51" t="s">
        <v>446</v>
      </c>
      <c r="G51" s="51" t="s">
        <v>446</v>
      </c>
      <c r="I51" s="51"/>
      <c r="J51" s="51"/>
      <c r="K51" s="51"/>
      <c r="L51" s="51"/>
      <c r="M51" s="1" t="s">
        <v>54</v>
      </c>
      <c r="N51" s="51" t="s">
        <v>939</v>
      </c>
      <c r="O51" s="51" t="s">
        <v>940</v>
      </c>
      <c r="P51" s="61">
        <v>2.63E-2</v>
      </c>
      <c r="Q51" s="51" t="s">
        <v>858</v>
      </c>
      <c r="R51" s="51" t="s">
        <v>941</v>
      </c>
      <c r="S51" s="51" t="s">
        <v>942</v>
      </c>
      <c r="T51" s="51" t="s">
        <v>725</v>
      </c>
      <c r="U51" s="2"/>
    </row>
    <row r="52" spans="1:21">
      <c r="A52" s="18"/>
      <c r="B52" s="1" t="s">
        <v>55</v>
      </c>
      <c r="C52" s="51" t="s">
        <v>447</v>
      </c>
      <c r="D52" s="51" t="s">
        <v>448</v>
      </c>
      <c r="E52" s="51" t="s">
        <v>449</v>
      </c>
      <c r="F52" s="51" t="s">
        <v>450</v>
      </c>
      <c r="G52" s="51" t="s">
        <v>450</v>
      </c>
      <c r="I52" s="51"/>
      <c r="J52" s="51"/>
      <c r="K52" s="51"/>
      <c r="L52" s="51"/>
      <c r="M52" s="1" t="s">
        <v>55</v>
      </c>
      <c r="N52" s="51" t="s">
        <v>943</v>
      </c>
      <c r="O52" s="51" t="s">
        <v>944</v>
      </c>
      <c r="P52" s="61">
        <v>5.3E-3</v>
      </c>
      <c r="Q52" s="51" t="s">
        <v>945</v>
      </c>
      <c r="R52" s="51" t="s">
        <v>946</v>
      </c>
      <c r="S52" s="51" t="s">
        <v>947</v>
      </c>
      <c r="T52" s="51" t="s">
        <v>829</v>
      </c>
      <c r="U52" s="2"/>
    </row>
    <row r="53" spans="1:21" ht="18">
      <c r="A53" s="3"/>
      <c r="I53" s="3"/>
      <c r="J53" s="3"/>
      <c r="K53" s="3"/>
      <c r="L53" s="3"/>
    </row>
    <row r="54" spans="1:21">
      <c r="A54" s="18"/>
      <c r="B54" s="51" t="s">
        <v>56</v>
      </c>
      <c r="C54" s="51" t="s">
        <v>1</v>
      </c>
      <c r="D54" s="51" t="s">
        <v>2</v>
      </c>
      <c r="E54" s="51" t="s">
        <v>3</v>
      </c>
      <c r="F54" s="51" t="s">
        <v>238</v>
      </c>
      <c r="G54" s="51" t="s">
        <v>238</v>
      </c>
      <c r="I54" s="51"/>
      <c r="J54" s="51"/>
      <c r="K54" s="51"/>
      <c r="L54" s="51"/>
      <c r="M54" s="51" t="s">
        <v>56</v>
      </c>
      <c r="N54" s="51" t="s">
        <v>1</v>
      </c>
      <c r="O54" s="51"/>
      <c r="P54" s="51" t="s">
        <v>269</v>
      </c>
      <c r="Q54" s="51" t="s">
        <v>2</v>
      </c>
      <c r="R54" s="51" t="s">
        <v>3</v>
      </c>
      <c r="S54" s="51" t="s">
        <v>238</v>
      </c>
      <c r="T54" s="51" t="s">
        <v>4</v>
      </c>
      <c r="U54" s="51"/>
    </row>
    <row r="55" spans="1:21">
      <c r="A55" s="18"/>
      <c r="B55" s="1" t="s">
        <v>5</v>
      </c>
      <c r="C55" s="51" t="s">
        <v>270</v>
      </c>
      <c r="D55" s="51" t="s">
        <v>271</v>
      </c>
      <c r="E55" s="51" t="s">
        <v>272</v>
      </c>
      <c r="F55" s="51" t="s">
        <v>273</v>
      </c>
      <c r="G55" s="51" t="s">
        <v>273</v>
      </c>
      <c r="I55" s="51"/>
      <c r="J55" s="51"/>
      <c r="K55" s="51"/>
      <c r="L55" s="51"/>
      <c r="M55" s="1" t="s">
        <v>5</v>
      </c>
      <c r="N55" s="51" t="s">
        <v>721</v>
      </c>
      <c r="O55" s="51" t="s">
        <v>722</v>
      </c>
      <c r="P55" s="61">
        <v>2.9899999999999999E-2</v>
      </c>
      <c r="Q55" s="51" t="s">
        <v>464</v>
      </c>
      <c r="R55" s="51" t="s">
        <v>723</v>
      </c>
      <c r="S55" s="51" t="s">
        <v>724</v>
      </c>
      <c r="T55" s="51" t="s">
        <v>725</v>
      </c>
      <c r="U55" s="2"/>
    </row>
    <row r="56" spans="1:21">
      <c r="A56" s="18"/>
      <c r="B56" s="1" t="s">
        <v>6</v>
      </c>
      <c r="C56" s="51" t="s">
        <v>274</v>
      </c>
      <c r="D56" s="51" t="s">
        <v>275</v>
      </c>
      <c r="E56" s="51" t="s">
        <v>276</v>
      </c>
      <c r="F56" s="51" t="s">
        <v>244</v>
      </c>
      <c r="G56" s="51" t="s">
        <v>244</v>
      </c>
      <c r="I56" s="51"/>
      <c r="J56" s="51"/>
      <c r="K56" s="51"/>
      <c r="L56" s="51"/>
      <c r="M56" s="1" t="s">
        <v>6</v>
      </c>
      <c r="N56" s="51" t="s">
        <v>726</v>
      </c>
      <c r="O56" s="51" t="s">
        <v>727</v>
      </c>
      <c r="P56" s="61">
        <v>2.6800000000000001E-2</v>
      </c>
      <c r="Q56" s="51" t="s">
        <v>728</v>
      </c>
      <c r="R56" s="51" t="s">
        <v>729</v>
      </c>
      <c r="S56" s="51" t="s">
        <v>730</v>
      </c>
      <c r="T56" s="51" t="s">
        <v>725</v>
      </c>
      <c r="U56" s="2"/>
    </row>
    <row r="57" spans="1:21">
      <c r="A57" s="18"/>
      <c r="B57" s="1" t="s">
        <v>7</v>
      </c>
      <c r="C57" s="51" t="s">
        <v>277</v>
      </c>
      <c r="D57" s="51" t="s">
        <v>278</v>
      </c>
      <c r="E57" s="51" t="s">
        <v>279</v>
      </c>
      <c r="F57" s="51" t="s">
        <v>280</v>
      </c>
      <c r="G57" s="51" t="s">
        <v>280</v>
      </c>
      <c r="I57" s="51"/>
      <c r="J57" s="51"/>
      <c r="K57" s="51"/>
      <c r="L57" s="51"/>
      <c r="M57" s="1" t="s">
        <v>7</v>
      </c>
      <c r="N57" s="51" t="s">
        <v>731</v>
      </c>
      <c r="O57" s="51" t="s">
        <v>732</v>
      </c>
      <c r="P57" s="61">
        <v>8.5000000000000006E-3</v>
      </c>
      <c r="Q57" s="51" t="s">
        <v>733</v>
      </c>
      <c r="R57" s="51" t="s">
        <v>734</v>
      </c>
      <c r="S57" s="51" t="s">
        <v>735</v>
      </c>
      <c r="T57" s="51" t="s">
        <v>725</v>
      </c>
      <c r="U57" s="2"/>
    </row>
    <row r="58" spans="1:21">
      <c r="A58" s="18"/>
      <c r="B58" s="1" t="s">
        <v>57</v>
      </c>
      <c r="C58" s="51" t="s">
        <v>451</v>
      </c>
      <c r="D58" s="51" t="s">
        <v>285</v>
      </c>
      <c r="E58" s="51" t="s">
        <v>452</v>
      </c>
      <c r="F58" s="51" t="s">
        <v>453</v>
      </c>
      <c r="G58" s="51" t="s">
        <v>453</v>
      </c>
      <c r="I58" s="51"/>
      <c r="J58" s="51"/>
      <c r="K58" s="51"/>
      <c r="L58" s="51"/>
      <c r="M58" s="1" t="s">
        <v>57</v>
      </c>
      <c r="N58" s="51" t="s">
        <v>948</v>
      </c>
      <c r="O58" s="51" t="s">
        <v>949</v>
      </c>
      <c r="P58" s="61">
        <v>1.38E-2</v>
      </c>
      <c r="Q58" s="51" t="s">
        <v>950</v>
      </c>
      <c r="R58" s="51" t="s">
        <v>951</v>
      </c>
      <c r="S58" s="51" t="s">
        <v>952</v>
      </c>
      <c r="T58" s="51" t="s">
        <v>725</v>
      </c>
      <c r="U58" s="2"/>
    </row>
    <row r="59" spans="1:21">
      <c r="A59" s="18"/>
      <c r="B59" s="1" t="s">
        <v>58</v>
      </c>
      <c r="C59" s="51">
        <v>1338</v>
      </c>
      <c r="D59" s="51" t="s">
        <v>454</v>
      </c>
      <c r="E59" s="51" t="s">
        <v>455</v>
      </c>
      <c r="F59" s="51" t="s">
        <v>456</v>
      </c>
      <c r="G59" s="51" t="s">
        <v>456</v>
      </c>
      <c r="I59" s="51"/>
      <c r="J59" s="51"/>
      <c r="K59" s="51"/>
      <c r="L59" s="51"/>
      <c r="M59" s="1" t="s">
        <v>58</v>
      </c>
      <c r="N59" s="51" t="s">
        <v>953</v>
      </c>
      <c r="O59" s="51" t="s">
        <v>954</v>
      </c>
      <c r="P59" s="61">
        <v>3.7100000000000001E-2</v>
      </c>
      <c r="Q59" s="51" t="s">
        <v>955</v>
      </c>
      <c r="R59" s="51" t="s">
        <v>956</v>
      </c>
      <c r="S59" s="51" t="s">
        <v>802</v>
      </c>
      <c r="T59" s="51" t="s">
        <v>725</v>
      </c>
      <c r="U59" s="2"/>
    </row>
    <row r="60" spans="1:21">
      <c r="A60" s="18"/>
      <c r="B60" s="1" t="s">
        <v>59</v>
      </c>
      <c r="C60" s="51" t="s">
        <v>457</v>
      </c>
      <c r="D60" s="51" t="s">
        <v>458</v>
      </c>
      <c r="E60" s="51" t="s">
        <v>459</v>
      </c>
      <c r="F60" s="51" t="s">
        <v>460</v>
      </c>
      <c r="G60" s="51" t="s">
        <v>460</v>
      </c>
      <c r="I60" s="51"/>
      <c r="J60" s="51"/>
      <c r="K60" s="51"/>
      <c r="L60" s="51"/>
      <c r="M60" s="1" t="s">
        <v>59</v>
      </c>
      <c r="N60" s="51" t="s">
        <v>957</v>
      </c>
      <c r="O60" s="51" t="s">
        <v>958</v>
      </c>
      <c r="P60" s="61">
        <v>4.3299999999999998E-2</v>
      </c>
      <c r="Q60" s="51" t="s">
        <v>959</v>
      </c>
      <c r="R60" s="51" t="s">
        <v>960</v>
      </c>
      <c r="S60" s="51" t="s">
        <v>961</v>
      </c>
      <c r="T60" s="51" t="s">
        <v>725</v>
      </c>
      <c r="U60" s="2"/>
    </row>
    <row r="61" spans="1:21">
      <c r="A61" s="18"/>
      <c r="B61" s="1" t="s">
        <v>8</v>
      </c>
      <c r="C61" s="51" t="s">
        <v>281</v>
      </c>
      <c r="D61" s="51" t="s">
        <v>282</v>
      </c>
      <c r="E61" s="51" t="s">
        <v>256</v>
      </c>
      <c r="F61" s="51" t="s">
        <v>283</v>
      </c>
      <c r="G61" s="51" t="s">
        <v>283</v>
      </c>
      <c r="I61" s="51"/>
      <c r="J61" s="51"/>
      <c r="K61" s="51"/>
      <c r="L61" s="51"/>
      <c r="M61" s="1" t="s">
        <v>8</v>
      </c>
      <c r="N61" s="51" t="s">
        <v>736</v>
      </c>
      <c r="O61" s="51" t="s">
        <v>737</v>
      </c>
      <c r="P61" s="61">
        <v>-1.9599999999999999E-2</v>
      </c>
      <c r="Q61" s="51" t="s">
        <v>738</v>
      </c>
      <c r="R61" s="51" t="s">
        <v>739</v>
      </c>
      <c r="S61" s="51" t="s">
        <v>740</v>
      </c>
      <c r="T61" s="51" t="s">
        <v>725</v>
      </c>
      <c r="U61" s="2"/>
    </row>
    <row r="62" spans="1:21">
      <c r="A62" s="18"/>
      <c r="B62" s="1" t="s">
        <v>60</v>
      </c>
      <c r="C62" s="51" t="s">
        <v>461</v>
      </c>
      <c r="D62" s="51" t="s">
        <v>462</v>
      </c>
      <c r="E62" s="51" t="s">
        <v>463</v>
      </c>
      <c r="F62" s="51" t="s">
        <v>464</v>
      </c>
      <c r="G62" s="51" t="s">
        <v>464</v>
      </c>
      <c r="I62" s="51"/>
      <c r="J62" s="51"/>
      <c r="K62" s="51"/>
      <c r="L62" s="51"/>
      <c r="M62" s="1" t="s">
        <v>60</v>
      </c>
      <c r="N62" s="51" t="s">
        <v>962</v>
      </c>
      <c r="O62" s="51" t="s">
        <v>495</v>
      </c>
      <c r="P62" s="61">
        <v>0</v>
      </c>
      <c r="Q62" s="51" t="s">
        <v>534</v>
      </c>
      <c r="R62" s="51" t="s">
        <v>707</v>
      </c>
      <c r="S62" s="51" t="s">
        <v>963</v>
      </c>
      <c r="T62" s="51" t="s">
        <v>725</v>
      </c>
      <c r="U62" s="2"/>
    </row>
    <row r="63" spans="1:21">
      <c r="A63" s="18"/>
      <c r="B63" s="1" t="s">
        <v>61</v>
      </c>
      <c r="C63" s="51" t="s">
        <v>465</v>
      </c>
      <c r="D63" s="51" t="s">
        <v>466</v>
      </c>
      <c r="E63" s="51" t="s">
        <v>467</v>
      </c>
      <c r="F63" s="51" t="s">
        <v>468</v>
      </c>
      <c r="G63" s="51" t="s">
        <v>468</v>
      </c>
      <c r="I63" s="51"/>
      <c r="J63" s="51"/>
      <c r="K63" s="51"/>
      <c r="L63" s="51"/>
      <c r="M63" s="1" t="s">
        <v>61</v>
      </c>
      <c r="N63" s="51" t="s">
        <v>964</v>
      </c>
      <c r="O63" s="51" t="s">
        <v>965</v>
      </c>
      <c r="P63" s="61">
        <v>3.3099999999999997E-2</v>
      </c>
      <c r="Q63" s="51" t="s">
        <v>703</v>
      </c>
      <c r="R63" s="51" t="s">
        <v>966</v>
      </c>
      <c r="S63" s="51" t="s">
        <v>967</v>
      </c>
      <c r="T63" s="51" t="s">
        <v>725</v>
      </c>
      <c r="U63" s="2"/>
    </row>
    <row r="64" spans="1:21">
      <c r="A64" s="18"/>
      <c r="B64" s="1" t="s">
        <v>62</v>
      </c>
      <c r="C64" s="51" t="s">
        <v>469</v>
      </c>
      <c r="D64" s="51" t="s">
        <v>470</v>
      </c>
      <c r="E64" s="51" t="s">
        <v>471</v>
      </c>
      <c r="F64" s="51" t="s">
        <v>472</v>
      </c>
      <c r="G64" s="51" t="s">
        <v>472</v>
      </c>
      <c r="I64" s="51"/>
      <c r="J64" s="51"/>
      <c r="K64" s="51"/>
      <c r="L64" s="51"/>
      <c r="M64" s="1" t="s">
        <v>62</v>
      </c>
      <c r="N64" s="51" t="s">
        <v>968</v>
      </c>
      <c r="O64" s="51" t="s">
        <v>969</v>
      </c>
      <c r="P64" s="61">
        <v>1.5100000000000001E-2</v>
      </c>
      <c r="Q64" s="51" t="s">
        <v>534</v>
      </c>
      <c r="R64" s="51" t="s">
        <v>970</v>
      </c>
      <c r="S64" s="51" t="s">
        <v>971</v>
      </c>
      <c r="T64" s="51" t="s">
        <v>725</v>
      </c>
      <c r="U64" s="2"/>
    </row>
    <row r="65" spans="1:21">
      <c r="A65" s="18"/>
      <c r="B65" s="1" t="s">
        <v>63</v>
      </c>
      <c r="C65" s="51" t="s">
        <v>473</v>
      </c>
      <c r="D65" s="51" t="s">
        <v>474</v>
      </c>
      <c r="E65" s="51" t="s">
        <v>475</v>
      </c>
      <c r="F65" s="51" t="s">
        <v>261</v>
      </c>
      <c r="G65" s="51" t="s">
        <v>261</v>
      </c>
      <c r="I65" s="51"/>
      <c r="J65" s="51"/>
      <c r="K65" s="51"/>
      <c r="L65" s="51"/>
      <c r="M65" s="1" t="s">
        <v>63</v>
      </c>
      <c r="N65" s="51" t="s">
        <v>972</v>
      </c>
      <c r="O65" s="51" t="s">
        <v>973</v>
      </c>
      <c r="P65" s="61">
        <v>2.9100000000000001E-2</v>
      </c>
      <c r="Q65" s="51" t="s">
        <v>974</v>
      </c>
      <c r="R65" s="51" t="s">
        <v>975</v>
      </c>
      <c r="S65" s="51" t="s">
        <v>976</v>
      </c>
      <c r="T65" s="51" t="s">
        <v>725</v>
      </c>
      <c r="U65" s="2"/>
    </row>
    <row r="66" spans="1:21">
      <c r="A66" s="18"/>
      <c r="B66" s="1" t="s">
        <v>64</v>
      </c>
      <c r="C66" s="51" t="s">
        <v>476</v>
      </c>
      <c r="D66" s="51" t="s">
        <v>477</v>
      </c>
      <c r="E66" s="51" t="s">
        <v>478</v>
      </c>
      <c r="F66" s="51" t="s">
        <v>479</v>
      </c>
      <c r="G66" s="51" t="s">
        <v>479</v>
      </c>
      <c r="I66" s="51"/>
      <c r="J66" s="51"/>
      <c r="K66" s="51"/>
      <c r="L66" s="51"/>
      <c r="M66" s="1" t="s">
        <v>64</v>
      </c>
      <c r="N66" s="51" t="s">
        <v>977</v>
      </c>
      <c r="O66" s="51" t="s">
        <v>978</v>
      </c>
      <c r="P66" s="61">
        <v>3.3E-3</v>
      </c>
      <c r="Q66" s="51" t="s">
        <v>979</v>
      </c>
      <c r="R66" s="51" t="s">
        <v>980</v>
      </c>
      <c r="S66" s="51" t="s">
        <v>981</v>
      </c>
      <c r="T66" s="51" t="s">
        <v>725</v>
      </c>
      <c r="U66" s="2"/>
    </row>
    <row r="67" spans="1:21">
      <c r="A67" s="18"/>
      <c r="B67" s="1" t="s">
        <v>65</v>
      </c>
      <c r="C67" s="51" t="s">
        <v>480</v>
      </c>
      <c r="D67" s="51" t="s">
        <v>481</v>
      </c>
      <c r="E67" s="51" t="s">
        <v>482</v>
      </c>
      <c r="F67" s="51" t="s">
        <v>241</v>
      </c>
      <c r="G67" s="51" t="s">
        <v>241</v>
      </c>
      <c r="I67" s="51"/>
      <c r="J67" s="51"/>
      <c r="K67" s="51"/>
      <c r="L67" s="51"/>
      <c r="M67" s="1" t="s">
        <v>65</v>
      </c>
      <c r="N67" s="51" t="s">
        <v>982</v>
      </c>
      <c r="O67" s="51" t="s">
        <v>983</v>
      </c>
      <c r="P67" s="61">
        <v>-6.4999999999999997E-3</v>
      </c>
      <c r="Q67" s="51" t="s">
        <v>984</v>
      </c>
      <c r="R67" s="51" t="s">
        <v>985</v>
      </c>
      <c r="S67" s="51" t="s">
        <v>986</v>
      </c>
      <c r="T67" s="51" t="s">
        <v>725</v>
      </c>
      <c r="U67" s="2"/>
    </row>
    <row r="68" spans="1:21">
      <c r="A68" s="18"/>
      <c r="B68" s="1" t="s">
        <v>66</v>
      </c>
      <c r="C68" s="51" t="s">
        <v>483</v>
      </c>
      <c r="D68" s="51" t="s">
        <v>484</v>
      </c>
      <c r="E68" s="51" t="s">
        <v>485</v>
      </c>
      <c r="F68" s="51" t="s">
        <v>486</v>
      </c>
      <c r="G68" s="51" t="s">
        <v>486</v>
      </c>
      <c r="I68" s="51"/>
      <c r="J68" s="51"/>
      <c r="K68" s="51"/>
      <c r="L68" s="51"/>
      <c r="M68" s="1" t="s">
        <v>66</v>
      </c>
      <c r="N68" s="51" t="s">
        <v>987</v>
      </c>
      <c r="O68" s="51" t="s">
        <v>988</v>
      </c>
      <c r="P68" s="61">
        <v>-4.6100000000000002E-2</v>
      </c>
      <c r="Q68" s="51" t="s">
        <v>989</v>
      </c>
      <c r="R68" s="51" t="s">
        <v>990</v>
      </c>
      <c r="S68" s="51" t="s">
        <v>991</v>
      </c>
      <c r="T68" s="51" t="s">
        <v>725</v>
      </c>
      <c r="U68" s="2"/>
    </row>
    <row r="69" spans="1:21">
      <c r="A69" s="18"/>
      <c r="B69" s="1" t="s">
        <v>67</v>
      </c>
      <c r="C69" s="51" t="s">
        <v>487</v>
      </c>
      <c r="D69" s="51" t="s">
        <v>376</v>
      </c>
      <c r="E69" s="51" t="s">
        <v>488</v>
      </c>
      <c r="F69" s="51" t="s">
        <v>489</v>
      </c>
      <c r="G69" s="51" t="s">
        <v>489</v>
      </c>
      <c r="I69" s="51"/>
      <c r="J69" s="51"/>
      <c r="K69" s="51"/>
      <c r="L69" s="51"/>
      <c r="M69" s="1" t="s">
        <v>67</v>
      </c>
      <c r="N69" s="51" t="s">
        <v>992</v>
      </c>
      <c r="O69" s="51" t="s">
        <v>993</v>
      </c>
      <c r="P69" s="61">
        <v>-8.6999999999999994E-3</v>
      </c>
      <c r="Q69" s="51" t="s">
        <v>994</v>
      </c>
      <c r="R69" s="51" t="s">
        <v>995</v>
      </c>
      <c r="S69" s="51" t="s">
        <v>996</v>
      </c>
      <c r="T69" s="51" t="s">
        <v>725</v>
      </c>
      <c r="U69" s="2"/>
    </row>
    <row r="70" spans="1:21">
      <c r="A70" s="18"/>
      <c r="B70" s="1" t="s">
        <v>68</v>
      </c>
      <c r="C70" s="51" t="s">
        <v>490</v>
      </c>
      <c r="D70" s="51" t="s">
        <v>491</v>
      </c>
      <c r="E70" s="51" t="s">
        <v>492</v>
      </c>
      <c r="F70" s="51" t="s">
        <v>493</v>
      </c>
      <c r="G70" s="51" t="s">
        <v>493</v>
      </c>
      <c r="I70" s="51"/>
      <c r="J70" s="51"/>
      <c r="K70" s="51"/>
      <c r="L70" s="51"/>
      <c r="M70" s="1" t="s">
        <v>68</v>
      </c>
      <c r="N70" s="51" t="s">
        <v>997</v>
      </c>
      <c r="O70" s="51" t="s">
        <v>998</v>
      </c>
      <c r="P70" s="61">
        <v>5.4000000000000003E-3</v>
      </c>
      <c r="Q70" s="51" t="s">
        <v>999</v>
      </c>
      <c r="R70" s="51" t="s">
        <v>1000</v>
      </c>
      <c r="S70" s="51" t="s">
        <v>472</v>
      </c>
      <c r="T70" s="51" t="s">
        <v>725</v>
      </c>
      <c r="U70" s="2"/>
    </row>
    <row r="71" spans="1:21">
      <c r="A71" s="18"/>
      <c r="B71" s="1" t="s">
        <v>69</v>
      </c>
      <c r="C71" s="51" t="s">
        <v>494</v>
      </c>
      <c r="D71" s="51" t="s">
        <v>496</v>
      </c>
      <c r="E71" s="51" t="s">
        <v>497</v>
      </c>
      <c r="F71" s="51" t="s">
        <v>498</v>
      </c>
      <c r="G71" s="51" t="s">
        <v>498</v>
      </c>
      <c r="I71" s="51"/>
      <c r="J71" s="51"/>
      <c r="K71" s="51"/>
      <c r="L71" s="51"/>
      <c r="M71" s="1" t="s">
        <v>69</v>
      </c>
      <c r="N71" s="51" t="s">
        <v>1001</v>
      </c>
      <c r="O71" s="51" t="s">
        <v>1002</v>
      </c>
      <c r="P71" s="61">
        <v>-1.11E-2</v>
      </c>
      <c r="Q71" s="51" t="s">
        <v>1003</v>
      </c>
      <c r="R71" s="51" t="s">
        <v>1004</v>
      </c>
      <c r="S71" s="51" t="s">
        <v>1005</v>
      </c>
      <c r="T71" s="51" t="s">
        <v>725</v>
      </c>
      <c r="U71" s="2"/>
    </row>
    <row r="72" spans="1:21">
      <c r="A72" s="18"/>
      <c r="B72" s="1" t="s">
        <v>70</v>
      </c>
      <c r="C72" s="51" t="s">
        <v>499</v>
      </c>
      <c r="D72" s="51" t="s">
        <v>500</v>
      </c>
      <c r="E72" s="51" t="s">
        <v>501</v>
      </c>
      <c r="F72" s="51" t="s">
        <v>502</v>
      </c>
      <c r="G72" s="51" t="s">
        <v>502</v>
      </c>
      <c r="I72" s="51"/>
      <c r="J72" s="51"/>
      <c r="K72" s="51"/>
      <c r="L72" s="51"/>
      <c r="M72" s="1" t="s">
        <v>70</v>
      </c>
      <c r="N72" s="51" t="s">
        <v>1006</v>
      </c>
      <c r="O72" s="51" t="s">
        <v>1007</v>
      </c>
      <c r="P72" s="61">
        <v>4.5699999999999998E-2</v>
      </c>
      <c r="Q72" s="51" t="s">
        <v>1008</v>
      </c>
      <c r="R72" s="51" t="s">
        <v>474</v>
      </c>
      <c r="S72" s="51" t="s">
        <v>1009</v>
      </c>
      <c r="T72" s="51" t="s">
        <v>725</v>
      </c>
      <c r="U72" s="2"/>
    </row>
    <row r="73" spans="1:21">
      <c r="A73" s="18"/>
      <c r="B73" s="1" t="s">
        <v>71</v>
      </c>
      <c r="C73" s="51" t="s">
        <v>503</v>
      </c>
      <c r="D73" s="51" t="s">
        <v>504</v>
      </c>
      <c r="E73" s="51" t="s">
        <v>251</v>
      </c>
      <c r="F73" s="51" t="s">
        <v>474</v>
      </c>
      <c r="G73" s="51" t="s">
        <v>474</v>
      </c>
      <c r="I73" s="51"/>
      <c r="J73" s="51"/>
      <c r="K73" s="51"/>
      <c r="L73" s="51"/>
      <c r="M73" s="1" t="s">
        <v>71</v>
      </c>
      <c r="N73" s="51" t="s">
        <v>1010</v>
      </c>
      <c r="O73" s="51" t="s">
        <v>1011</v>
      </c>
      <c r="P73" s="61">
        <v>-6.1000000000000004E-3</v>
      </c>
      <c r="Q73" s="51" t="s">
        <v>1012</v>
      </c>
      <c r="R73" s="51" t="s">
        <v>1013</v>
      </c>
      <c r="S73" s="51" t="s">
        <v>769</v>
      </c>
      <c r="T73" s="51" t="s">
        <v>725</v>
      </c>
      <c r="U73" s="2"/>
    </row>
    <row r="74" spans="1:21" ht="18">
      <c r="A74" s="3"/>
      <c r="I74" s="3"/>
      <c r="J74" s="3"/>
      <c r="K74" s="3"/>
      <c r="L74" s="3"/>
    </row>
    <row r="75" spans="1:21">
      <c r="A75" s="18"/>
      <c r="B75" s="51" t="s">
        <v>72</v>
      </c>
      <c r="C75" s="51" t="s">
        <v>1</v>
      </c>
      <c r="D75" s="51" t="s">
        <v>2</v>
      </c>
      <c r="E75" s="51" t="s">
        <v>3</v>
      </c>
      <c r="F75" s="51" t="s">
        <v>238</v>
      </c>
      <c r="G75" s="51" t="s">
        <v>238</v>
      </c>
      <c r="I75" s="51"/>
      <c r="J75" s="51"/>
      <c r="K75" s="51"/>
      <c r="L75" s="51"/>
      <c r="M75" s="51" t="s">
        <v>72</v>
      </c>
      <c r="N75" s="51" t="s">
        <v>1</v>
      </c>
      <c r="O75" s="51"/>
      <c r="P75" s="51" t="s">
        <v>269</v>
      </c>
      <c r="Q75" s="51" t="s">
        <v>2</v>
      </c>
      <c r="R75" s="51" t="s">
        <v>3</v>
      </c>
      <c r="S75" s="51" t="s">
        <v>238</v>
      </c>
      <c r="T75" s="51" t="s">
        <v>4</v>
      </c>
      <c r="U75" s="51"/>
    </row>
    <row r="76" spans="1:21">
      <c r="A76" s="18"/>
      <c r="B76" s="1" t="s">
        <v>73</v>
      </c>
      <c r="C76" s="51" t="s">
        <v>505</v>
      </c>
      <c r="D76" s="51" t="s">
        <v>506</v>
      </c>
      <c r="E76" s="51" t="s">
        <v>240</v>
      </c>
      <c r="F76" s="51" t="s">
        <v>507</v>
      </c>
      <c r="G76" s="51" t="s">
        <v>507</v>
      </c>
      <c r="I76" s="51"/>
      <c r="J76" s="51"/>
      <c r="K76" s="51"/>
      <c r="L76" s="51"/>
      <c r="M76" s="1" t="s">
        <v>73</v>
      </c>
      <c r="N76" s="51" t="s">
        <v>1014</v>
      </c>
      <c r="O76" s="51" t="s">
        <v>1015</v>
      </c>
      <c r="P76" s="61">
        <v>3.15E-2</v>
      </c>
      <c r="Q76" s="51" t="s">
        <v>1016</v>
      </c>
      <c r="R76" s="51" t="s">
        <v>1017</v>
      </c>
      <c r="S76" s="51" t="s">
        <v>1018</v>
      </c>
      <c r="T76" s="51" t="s">
        <v>725</v>
      </c>
      <c r="U76" s="2"/>
    </row>
    <row r="77" spans="1:21">
      <c r="A77" s="18"/>
      <c r="B77" s="1" t="s">
        <v>74</v>
      </c>
      <c r="C77" s="51" t="s">
        <v>508</v>
      </c>
      <c r="D77" s="51" t="s">
        <v>255</v>
      </c>
      <c r="E77" s="51" t="s">
        <v>509</v>
      </c>
      <c r="F77" s="51" t="s">
        <v>510</v>
      </c>
      <c r="G77" s="51" t="s">
        <v>510</v>
      </c>
      <c r="I77" s="51"/>
      <c r="J77" s="51"/>
      <c r="K77" s="51"/>
      <c r="L77" s="51"/>
      <c r="M77" s="1" t="s">
        <v>74</v>
      </c>
      <c r="N77" s="51" t="s">
        <v>1019</v>
      </c>
      <c r="O77" s="51" t="s">
        <v>1020</v>
      </c>
      <c r="P77" s="61">
        <v>6.6E-3</v>
      </c>
      <c r="Q77" s="51" t="s">
        <v>1021</v>
      </c>
      <c r="R77" s="51" t="s">
        <v>1022</v>
      </c>
      <c r="S77" s="51" t="s">
        <v>697</v>
      </c>
      <c r="T77" s="51" t="s">
        <v>725</v>
      </c>
      <c r="U77" s="2"/>
    </row>
    <row r="78" spans="1:21">
      <c r="A78" s="18"/>
      <c r="B78" s="1" t="s">
        <v>75</v>
      </c>
      <c r="C78" s="51" t="s">
        <v>511</v>
      </c>
      <c r="D78" s="51" t="s">
        <v>512</v>
      </c>
      <c r="E78" s="51" t="s">
        <v>381</v>
      </c>
      <c r="F78" s="51" t="s">
        <v>513</v>
      </c>
      <c r="G78" s="51" t="s">
        <v>513</v>
      </c>
      <c r="I78" s="51"/>
      <c r="J78" s="51"/>
      <c r="K78" s="51"/>
      <c r="L78" s="51"/>
      <c r="M78" s="1" t="s">
        <v>75</v>
      </c>
      <c r="N78" s="51" t="s">
        <v>1023</v>
      </c>
      <c r="O78" s="51" t="s">
        <v>1024</v>
      </c>
      <c r="P78" s="61">
        <v>1.47E-2</v>
      </c>
      <c r="Q78" s="51" t="s">
        <v>1025</v>
      </c>
      <c r="R78" s="51" t="s">
        <v>1026</v>
      </c>
      <c r="S78" s="51" t="s">
        <v>693</v>
      </c>
      <c r="T78" s="51" t="s">
        <v>725</v>
      </c>
      <c r="U78" s="2"/>
    </row>
    <row r="79" spans="1:21">
      <c r="A79" s="18"/>
      <c r="B79" s="1" t="s">
        <v>76</v>
      </c>
      <c r="C79" s="51" t="s">
        <v>514</v>
      </c>
      <c r="D79" s="51" t="s">
        <v>515</v>
      </c>
      <c r="E79" s="51" t="s">
        <v>516</v>
      </c>
      <c r="F79" s="51" t="s">
        <v>517</v>
      </c>
      <c r="G79" s="51" t="s">
        <v>517</v>
      </c>
      <c r="I79" s="51"/>
      <c r="J79" s="51"/>
      <c r="K79" s="51"/>
      <c r="L79" s="51"/>
      <c r="M79" s="1" t="s">
        <v>76</v>
      </c>
      <c r="N79" s="51" t="s">
        <v>1027</v>
      </c>
      <c r="O79" s="51" t="s">
        <v>1028</v>
      </c>
      <c r="P79" s="61">
        <v>9.7999999999999997E-3</v>
      </c>
      <c r="Q79" s="51" t="s">
        <v>1029</v>
      </c>
      <c r="R79" s="51" t="s">
        <v>950</v>
      </c>
      <c r="S79" s="51" t="s">
        <v>643</v>
      </c>
      <c r="T79" s="51" t="s">
        <v>725</v>
      </c>
      <c r="U79" s="2"/>
    </row>
    <row r="80" spans="1:21">
      <c r="A80" s="18"/>
      <c r="B80" s="1" t="s">
        <v>77</v>
      </c>
      <c r="C80" s="51" t="s">
        <v>518</v>
      </c>
      <c r="D80" s="51" t="s">
        <v>519</v>
      </c>
      <c r="E80" s="51" t="s">
        <v>520</v>
      </c>
      <c r="F80" s="51" t="s">
        <v>521</v>
      </c>
      <c r="G80" s="51" t="s">
        <v>521</v>
      </c>
      <c r="I80" s="51"/>
      <c r="J80" s="51"/>
      <c r="K80" s="51"/>
      <c r="L80" s="51"/>
      <c r="M80" s="1" t="s">
        <v>77</v>
      </c>
      <c r="N80" s="51" t="s">
        <v>1030</v>
      </c>
      <c r="O80" s="51" t="s">
        <v>1031</v>
      </c>
      <c r="P80" s="61">
        <v>3.2199999999999999E-2</v>
      </c>
      <c r="Q80" s="51" t="s">
        <v>1032</v>
      </c>
      <c r="R80" s="51" t="s">
        <v>698</v>
      </c>
      <c r="S80" s="51" t="s">
        <v>1033</v>
      </c>
      <c r="T80" s="51" t="s">
        <v>725</v>
      </c>
      <c r="U80" s="2"/>
    </row>
    <row r="81" spans="1:21">
      <c r="A81" s="18"/>
      <c r="B81" s="1" t="s">
        <v>78</v>
      </c>
      <c r="C81" s="51" t="s">
        <v>522</v>
      </c>
      <c r="D81" s="51" t="s">
        <v>523</v>
      </c>
      <c r="E81" s="51" t="s">
        <v>524</v>
      </c>
      <c r="F81" s="51" t="s">
        <v>254</v>
      </c>
      <c r="G81" s="51" t="s">
        <v>254</v>
      </c>
      <c r="I81" s="51"/>
      <c r="J81" s="51"/>
      <c r="K81" s="51"/>
      <c r="L81" s="51"/>
      <c r="M81" s="1" t="s">
        <v>78</v>
      </c>
      <c r="N81" s="51" t="s">
        <v>1034</v>
      </c>
      <c r="O81" s="51" t="s">
        <v>1035</v>
      </c>
      <c r="P81" s="61">
        <v>3.09E-2</v>
      </c>
      <c r="Q81" s="51" t="s">
        <v>1036</v>
      </c>
      <c r="R81" s="51" t="s">
        <v>1037</v>
      </c>
      <c r="S81" s="51" t="s">
        <v>1038</v>
      </c>
      <c r="T81" s="51" t="s">
        <v>725</v>
      </c>
      <c r="U81" s="2"/>
    </row>
    <row r="82" spans="1:21">
      <c r="A82" s="18"/>
      <c r="B82" s="1" t="s">
        <v>79</v>
      </c>
      <c r="C82" s="51" t="s">
        <v>257</v>
      </c>
      <c r="D82" s="51" t="s">
        <v>258</v>
      </c>
      <c r="E82" s="51" t="s">
        <v>259</v>
      </c>
      <c r="F82" s="51" t="s">
        <v>525</v>
      </c>
      <c r="G82" s="51" t="s">
        <v>525</v>
      </c>
      <c r="I82" s="51"/>
      <c r="J82" s="51"/>
      <c r="K82" s="51"/>
      <c r="L82" s="51"/>
      <c r="M82" s="1" t="s">
        <v>79</v>
      </c>
      <c r="N82" s="51" t="s">
        <v>257</v>
      </c>
      <c r="O82" s="51" t="s">
        <v>495</v>
      </c>
      <c r="P82" s="61">
        <v>0</v>
      </c>
      <c r="Q82" s="51" t="s">
        <v>258</v>
      </c>
      <c r="R82" s="51" t="s">
        <v>259</v>
      </c>
      <c r="S82" s="51" t="s">
        <v>1039</v>
      </c>
      <c r="T82" s="51" t="s">
        <v>526</v>
      </c>
      <c r="U82" s="2"/>
    </row>
    <row r="83" spans="1:21">
      <c r="A83" s="18"/>
      <c r="B83" s="1" t="s">
        <v>80</v>
      </c>
      <c r="C83" s="51" t="s">
        <v>527</v>
      </c>
      <c r="D83" s="51" t="s">
        <v>249</v>
      </c>
      <c r="E83" s="51" t="s">
        <v>528</v>
      </c>
      <c r="F83" s="51" t="s">
        <v>529</v>
      </c>
      <c r="G83" s="51" t="s">
        <v>529</v>
      </c>
      <c r="I83" s="51"/>
      <c r="J83" s="51"/>
      <c r="K83" s="51"/>
      <c r="L83" s="51"/>
      <c r="M83" s="1" t="s">
        <v>80</v>
      </c>
      <c r="N83" s="51" t="s">
        <v>1040</v>
      </c>
      <c r="O83" s="51" t="s">
        <v>1041</v>
      </c>
      <c r="P83" s="61">
        <v>3.44E-2</v>
      </c>
      <c r="Q83" s="51" t="s">
        <v>1042</v>
      </c>
      <c r="R83" s="51" t="s">
        <v>1043</v>
      </c>
      <c r="S83" s="51" t="s">
        <v>699</v>
      </c>
      <c r="T83" s="51" t="s">
        <v>725</v>
      </c>
      <c r="U83" s="2"/>
    </row>
    <row r="84" spans="1:21">
      <c r="A84" s="18"/>
      <c r="B84" s="1" t="s">
        <v>81</v>
      </c>
      <c r="C84" s="51" t="s">
        <v>530</v>
      </c>
      <c r="D84" s="51" t="s">
        <v>531</v>
      </c>
      <c r="E84" s="51" t="s">
        <v>532</v>
      </c>
      <c r="F84" s="51" t="s">
        <v>373</v>
      </c>
      <c r="G84" s="51" t="s">
        <v>373</v>
      </c>
      <c r="I84" s="51"/>
      <c r="J84" s="51"/>
      <c r="K84" s="51"/>
      <c r="L84" s="51"/>
      <c r="M84" s="1" t="s">
        <v>81</v>
      </c>
      <c r="N84" s="51" t="s">
        <v>1044</v>
      </c>
      <c r="O84" s="51" t="s">
        <v>1045</v>
      </c>
      <c r="P84" s="61">
        <v>7.0000000000000001E-3</v>
      </c>
      <c r="Q84" s="51" t="s">
        <v>1046</v>
      </c>
      <c r="R84" s="51" t="s">
        <v>702</v>
      </c>
      <c r="S84" s="51" t="s">
        <v>1047</v>
      </c>
      <c r="T84" s="51" t="s">
        <v>1048</v>
      </c>
      <c r="U84" s="2"/>
    </row>
    <row r="85" spans="1:21">
      <c r="A85" s="18"/>
      <c r="B85" s="1" t="s">
        <v>83</v>
      </c>
      <c r="C85" s="51" t="s">
        <v>533</v>
      </c>
      <c r="D85" s="51" t="s">
        <v>534</v>
      </c>
      <c r="E85" s="51" t="s">
        <v>535</v>
      </c>
      <c r="F85" s="51" t="s">
        <v>536</v>
      </c>
      <c r="G85" s="51" t="s">
        <v>536</v>
      </c>
      <c r="I85" s="51"/>
      <c r="J85" s="51"/>
      <c r="K85" s="51"/>
      <c r="L85" s="51"/>
      <c r="M85" s="1" t="s">
        <v>83</v>
      </c>
      <c r="N85" s="51" t="s">
        <v>1049</v>
      </c>
      <c r="O85" s="51" t="s">
        <v>1050</v>
      </c>
      <c r="P85" s="61">
        <v>2.1399999999999999E-2</v>
      </c>
      <c r="Q85" s="51" t="s">
        <v>1051</v>
      </c>
      <c r="R85" s="51" t="s">
        <v>1052</v>
      </c>
      <c r="S85" s="51" t="s">
        <v>1053</v>
      </c>
      <c r="T85" s="51" t="s">
        <v>725</v>
      </c>
      <c r="U85" s="2"/>
    </row>
    <row r="86" spans="1:21">
      <c r="A86" s="18"/>
      <c r="B86" s="1" t="s">
        <v>84</v>
      </c>
      <c r="C86" s="51" t="s">
        <v>537</v>
      </c>
      <c r="D86" s="51" t="s">
        <v>250</v>
      </c>
      <c r="E86" s="51" t="s">
        <v>254</v>
      </c>
      <c r="F86" s="51" t="s">
        <v>538</v>
      </c>
      <c r="G86" s="51" t="s">
        <v>538</v>
      </c>
      <c r="I86" s="51"/>
      <c r="J86" s="51"/>
      <c r="K86" s="51"/>
      <c r="L86" s="51"/>
      <c r="M86" s="1" t="s">
        <v>84</v>
      </c>
      <c r="N86" s="51" t="s">
        <v>1054</v>
      </c>
      <c r="O86" s="51" t="s">
        <v>1055</v>
      </c>
      <c r="P86" s="61">
        <v>-3.8300000000000001E-2</v>
      </c>
      <c r="Q86" s="51" t="s">
        <v>1056</v>
      </c>
      <c r="R86" s="51" t="s">
        <v>1057</v>
      </c>
      <c r="S86" s="51" t="s">
        <v>1058</v>
      </c>
      <c r="T86" s="51" t="s">
        <v>829</v>
      </c>
      <c r="U86" s="2"/>
    </row>
    <row r="87" spans="1:21">
      <c r="A87" s="18"/>
      <c r="B87" s="1" t="s">
        <v>85</v>
      </c>
      <c r="C87" s="51" t="s">
        <v>539</v>
      </c>
      <c r="D87" s="51" t="s">
        <v>540</v>
      </c>
      <c r="E87" s="51" t="s">
        <v>541</v>
      </c>
      <c r="F87" s="51" t="s">
        <v>542</v>
      </c>
      <c r="G87" s="51" t="s">
        <v>542</v>
      </c>
      <c r="I87" s="51"/>
      <c r="J87" s="51"/>
      <c r="K87" s="51"/>
      <c r="L87" s="51"/>
      <c r="M87" s="1" t="s">
        <v>85</v>
      </c>
      <c r="N87" s="51" t="s">
        <v>1059</v>
      </c>
      <c r="O87" s="51" t="s">
        <v>1060</v>
      </c>
      <c r="P87" s="61">
        <v>3.9800000000000002E-2</v>
      </c>
      <c r="Q87" s="51" t="s">
        <v>1061</v>
      </c>
      <c r="R87" s="51" t="s">
        <v>1062</v>
      </c>
      <c r="S87" s="51" t="s">
        <v>1063</v>
      </c>
      <c r="T87" s="51" t="s">
        <v>725</v>
      </c>
      <c r="U87" s="2"/>
    </row>
    <row r="88" spans="1:21">
      <c r="A88" s="18"/>
      <c r="B88" s="1" t="s">
        <v>86</v>
      </c>
      <c r="C88" s="51" t="s">
        <v>543</v>
      </c>
      <c r="D88" s="51" t="s">
        <v>544</v>
      </c>
      <c r="E88" s="51" t="s">
        <v>545</v>
      </c>
      <c r="F88" s="51" t="s">
        <v>546</v>
      </c>
      <c r="G88" s="51" t="s">
        <v>546</v>
      </c>
      <c r="I88" s="51"/>
      <c r="J88" s="51"/>
      <c r="K88" s="51"/>
      <c r="L88" s="51"/>
      <c r="M88" s="1" t="s">
        <v>86</v>
      </c>
      <c r="N88" s="51" t="s">
        <v>1064</v>
      </c>
      <c r="O88" s="51" t="s">
        <v>1065</v>
      </c>
      <c r="P88" s="61">
        <v>1.4999999999999999E-2</v>
      </c>
      <c r="Q88" s="51" t="s">
        <v>1066</v>
      </c>
      <c r="R88" s="51" t="s">
        <v>1067</v>
      </c>
      <c r="S88" s="51" t="s">
        <v>1068</v>
      </c>
      <c r="T88" s="51" t="s">
        <v>725</v>
      </c>
      <c r="U88" s="2"/>
    </row>
    <row r="89" spans="1:21">
      <c r="A89" s="18"/>
      <c r="B89" s="1" t="s">
        <v>87</v>
      </c>
      <c r="C89" s="51" t="s">
        <v>547</v>
      </c>
      <c r="D89" s="51" t="s">
        <v>548</v>
      </c>
      <c r="E89" s="51" t="s">
        <v>549</v>
      </c>
      <c r="F89" s="51" t="s">
        <v>550</v>
      </c>
      <c r="G89" s="51" t="s">
        <v>550</v>
      </c>
      <c r="I89" s="51"/>
      <c r="J89" s="51"/>
      <c r="K89" s="51"/>
      <c r="L89" s="51"/>
      <c r="M89" s="1" t="s">
        <v>87</v>
      </c>
      <c r="N89" s="51" t="s">
        <v>1069</v>
      </c>
      <c r="O89" s="51" t="s">
        <v>1070</v>
      </c>
      <c r="P89" s="61">
        <v>8.9999999999999998E-4</v>
      </c>
      <c r="Q89" s="51" t="s">
        <v>700</v>
      </c>
      <c r="R89" s="51" t="s">
        <v>1071</v>
      </c>
      <c r="S89" s="51" t="s">
        <v>1072</v>
      </c>
      <c r="T89" s="51" t="s">
        <v>725</v>
      </c>
      <c r="U89" s="2"/>
    </row>
    <row r="90" spans="1:21">
      <c r="A90" s="18"/>
      <c r="B90" s="1" t="s">
        <v>88</v>
      </c>
      <c r="C90" s="51" t="s">
        <v>551</v>
      </c>
      <c r="D90" s="51" t="s">
        <v>552</v>
      </c>
      <c r="E90" s="51" t="s">
        <v>361</v>
      </c>
      <c r="F90" s="51" t="s">
        <v>553</v>
      </c>
      <c r="G90" s="51" t="s">
        <v>553</v>
      </c>
      <c r="I90" s="51"/>
      <c r="J90" s="51"/>
      <c r="K90" s="51"/>
      <c r="L90" s="51"/>
      <c r="M90" s="1" t="s">
        <v>88</v>
      </c>
      <c r="N90" s="51" t="s">
        <v>1073</v>
      </c>
      <c r="O90" s="51" t="s">
        <v>1074</v>
      </c>
      <c r="P90" s="61">
        <v>4.9700000000000001E-2</v>
      </c>
      <c r="Q90" s="51" t="s">
        <v>688</v>
      </c>
      <c r="R90" s="51" t="s">
        <v>1075</v>
      </c>
      <c r="S90" s="51" t="s">
        <v>458</v>
      </c>
      <c r="T90" s="51" t="s">
        <v>1048</v>
      </c>
      <c r="U90" s="2"/>
    </row>
    <row r="91" spans="1:21">
      <c r="A91" s="18"/>
      <c r="B91" s="1" t="s">
        <v>89</v>
      </c>
      <c r="C91" s="51" t="s">
        <v>554</v>
      </c>
      <c r="D91" s="51" t="s">
        <v>555</v>
      </c>
      <c r="E91" s="51" t="s">
        <v>556</v>
      </c>
      <c r="F91" s="51" t="s">
        <v>557</v>
      </c>
      <c r="G91" s="51" t="s">
        <v>557</v>
      </c>
      <c r="I91" s="51"/>
      <c r="J91" s="51"/>
      <c r="K91" s="51"/>
      <c r="L91" s="51"/>
      <c r="M91" s="1" t="s">
        <v>89</v>
      </c>
      <c r="N91" s="51" t="s">
        <v>1076</v>
      </c>
      <c r="O91" s="51" t="s">
        <v>1077</v>
      </c>
      <c r="P91" s="61">
        <v>1.5599999999999999E-2</v>
      </c>
      <c r="Q91" s="51" t="s">
        <v>783</v>
      </c>
      <c r="R91" s="51" t="s">
        <v>1078</v>
      </c>
      <c r="S91" s="51" t="s">
        <v>1079</v>
      </c>
      <c r="T91" s="51" t="s">
        <v>725</v>
      </c>
      <c r="U91" s="2"/>
    </row>
    <row r="92" spans="1:21">
      <c r="A92" s="18"/>
      <c r="B92" s="1" t="s">
        <v>90</v>
      </c>
      <c r="C92" s="51" t="s">
        <v>558</v>
      </c>
      <c r="D92" s="51" t="s">
        <v>312</v>
      </c>
      <c r="E92" s="51" t="s">
        <v>559</v>
      </c>
      <c r="F92" s="51" t="s">
        <v>560</v>
      </c>
      <c r="G92" s="51" t="s">
        <v>560</v>
      </c>
      <c r="I92" s="51"/>
      <c r="J92" s="51"/>
      <c r="K92" s="51"/>
      <c r="L92" s="51"/>
      <c r="M92" s="1" t="s">
        <v>90</v>
      </c>
      <c r="N92" s="51" t="s">
        <v>1080</v>
      </c>
      <c r="O92" s="51" t="s">
        <v>1081</v>
      </c>
      <c r="P92" s="61">
        <v>4.7800000000000002E-2</v>
      </c>
      <c r="Q92" s="51" t="s">
        <v>1082</v>
      </c>
      <c r="R92" s="51" t="s">
        <v>1083</v>
      </c>
      <c r="S92" s="51" t="s">
        <v>1084</v>
      </c>
      <c r="T92" s="51" t="s">
        <v>725</v>
      </c>
      <c r="U92" s="2"/>
    </row>
    <row r="93" spans="1:21">
      <c r="A93" s="18"/>
      <c r="B93" s="1" t="s">
        <v>91</v>
      </c>
      <c r="C93" s="51" t="s">
        <v>561</v>
      </c>
      <c r="D93" s="51" t="s">
        <v>562</v>
      </c>
      <c r="E93" s="51" t="s">
        <v>563</v>
      </c>
      <c r="F93" s="51" t="s">
        <v>245</v>
      </c>
      <c r="G93" s="51" t="s">
        <v>245</v>
      </c>
      <c r="I93" s="51"/>
      <c r="J93" s="51"/>
      <c r="K93" s="51"/>
      <c r="L93" s="51"/>
      <c r="M93" s="1" t="s">
        <v>91</v>
      </c>
      <c r="N93" s="51" t="s">
        <v>1085</v>
      </c>
      <c r="O93" s="51" t="s">
        <v>1086</v>
      </c>
      <c r="P93" s="61">
        <v>4.8000000000000001E-2</v>
      </c>
      <c r="Q93" s="51" t="s">
        <v>1087</v>
      </c>
      <c r="R93" s="51" t="s">
        <v>1088</v>
      </c>
      <c r="S93" s="51" t="s">
        <v>1089</v>
      </c>
      <c r="T93" s="51" t="s">
        <v>725</v>
      </c>
      <c r="U93" s="2"/>
    </row>
    <row r="94" spans="1:21">
      <c r="A94" s="18"/>
      <c r="B94" s="1" t="s">
        <v>92</v>
      </c>
      <c r="C94" s="51" t="s">
        <v>564</v>
      </c>
      <c r="D94" s="51" t="s">
        <v>565</v>
      </c>
      <c r="E94" s="51" t="s">
        <v>300</v>
      </c>
      <c r="F94" s="51" t="s">
        <v>566</v>
      </c>
      <c r="G94" s="51" t="s">
        <v>566</v>
      </c>
      <c r="I94" s="51"/>
      <c r="J94" s="51"/>
      <c r="K94" s="51"/>
      <c r="L94" s="51"/>
      <c r="M94" s="1" t="s">
        <v>92</v>
      </c>
      <c r="N94" s="51" t="s">
        <v>1090</v>
      </c>
      <c r="O94" s="51" t="s">
        <v>1091</v>
      </c>
      <c r="P94" s="61">
        <v>-2.2000000000000001E-3</v>
      </c>
      <c r="Q94" s="51" t="s">
        <v>887</v>
      </c>
      <c r="R94" s="51" t="s">
        <v>1092</v>
      </c>
      <c r="S94" s="51" t="s">
        <v>1093</v>
      </c>
      <c r="T94" s="51" t="s">
        <v>725</v>
      </c>
      <c r="U94" s="2"/>
    </row>
    <row r="95" spans="1:21">
      <c r="A95" s="18"/>
      <c r="B95" s="1" t="s">
        <v>93</v>
      </c>
      <c r="C95" s="51" t="s">
        <v>567</v>
      </c>
      <c r="D95" s="51" t="s">
        <v>568</v>
      </c>
      <c r="E95" s="51" t="s">
        <v>569</v>
      </c>
      <c r="F95" s="51" t="s">
        <v>570</v>
      </c>
      <c r="G95" s="51" t="s">
        <v>570</v>
      </c>
      <c r="I95" s="51"/>
      <c r="J95" s="51"/>
      <c r="K95" s="51"/>
      <c r="L95" s="51"/>
      <c r="M95" s="1" t="s">
        <v>93</v>
      </c>
      <c r="N95" s="51" t="s">
        <v>1094</v>
      </c>
      <c r="O95" s="51" t="s">
        <v>1095</v>
      </c>
      <c r="P95" s="61">
        <v>-3.1099999999999999E-2</v>
      </c>
      <c r="Q95" s="51" t="s">
        <v>1096</v>
      </c>
      <c r="R95" s="51" t="s">
        <v>1097</v>
      </c>
      <c r="S95" s="51" t="s">
        <v>619</v>
      </c>
      <c r="T95" s="51" t="s">
        <v>829</v>
      </c>
      <c r="U95" s="2"/>
    </row>
    <row r="96" spans="1:21">
      <c r="A96" s="18"/>
      <c r="B96" s="1" t="s">
        <v>94</v>
      </c>
      <c r="C96" s="51" t="s">
        <v>571</v>
      </c>
      <c r="D96" s="51" t="s">
        <v>572</v>
      </c>
      <c r="E96" s="51" t="s">
        <v>573</v>
      </c>
      <c r="F96" s="51" t="s">
        <v>574</v>
      </c>
      <c r="G96" s="51" t="s">
        <v>574</v>
      </c>
      <c r="I96" s="51"/>
      <c r="J96" s="51"/>
      <c r="K96" s="51"/>
      <c r="L96" s="51"/>
      <c r="M96" s="1" t="s">
        <v>94</v>
      </c>
      <c r="N96" s="51" t="s">
        <v>1098</v>
      </c>
      <c r="O96" s="51" t="s">
        <v>1099</v>
      </c>
      <c r="P96" s="61">
        <v>1.5699999999999999E-2</v>
      </c>
      <c r="Q96" s="51" t="s">
        <v>1100</v>
      </c>
      <c r="R96" s="51" t="s">
        <v>1101</v>
      </c>
      <c r="S96" s="51" t="s">
        <v>1102</v>
      </c>
      <c r="T96" s="51" t="s">
        <v>725</v>
      </c>
      <c r="U96" s="2"/>
    </row>
    <row r="97" spans="1:21">
      <c r="A97" s="18"/>
      <c r="B97" s="1" t="s">
        <v>95</v>
      </c>
      <c r="C97" s="51" t="s">
        <v>575</v>
      </c>
      <c r="D97" s="51" t="s">
        <v>576</v>
      </c>
      <c r="E97" s="51" t="s">
        <v>577</v>
      </c>
      <c r="F97" s="51" t="s">
        <v>578</v>
      </c>
      <c r="G97" s="51" t="s">
        <v>578</v>
      </c>
      <c r="I97" s="51"/>
      <c r="J97" s="51"/>
      <c r="K97" s="51"/>
      <c r="L97" s="51"/>
      <c r="M97" s="1" t="s">
        <v>95</v>
      </c>
      <c r="N97" s="51" t="s">
        <v>1103</v>
      </c>
      <c r="O97" s="51" t="s">
        <v>1104</v>
      </c>
      <c r="P97" s="61">
        <v>1.14E-2</v>
      </c>
      <c r="Q97" s="51" t="s">
        <v>1105</v>
      </c>
      <c r="R97" s="51" t="s">
        <v>1106</v>
      </c>
      <c r="S97" s="51" t="s">
        <v>1107</v>
      </c>
      <c r="T97" s="51" t="s">
        <v>725</v>
      </c>
      <c r="U97" s="2"/>
    </row>
    <row r="98" spans="1:21">
      <c r="A98" s="18"/>
      <c r="B98" s="1" t="s">
        <v>96</v>
      </c>
      <c r="C98" s="51" t="s">
        <v>579</v>
      </c>
      <c r="D98" s="51" t="s">
        <v>580</v>
      </c>
      <c r="E98" s="51" t="s">
        <v>581</v>
      </c>
      <c r="F98" s="51" t="s">
        <v>582</v>
      </c>
      <c r="G98" s="51" t="s">
        <v>582</v>
      </c>
      <c r="I98" s="51"/>
      <c r="J98" s="51"/>
      <c r="K98" s="51"/>
      <c r="L98" s="51"/>
      <c r="M98" s="1" t="s">
        <v>96</v>
      </c>
      <c r="N98" s="51" t="s">
        <v>1108</v>
      </c>
      <c r="O98" s="51" t="s">
        <v>1109</v>
      </c>
      <c r="P98" s="61">
        <v>-1.5599999999999999E-2</v>
      </c>
      <c r="Q98" s="51" t="s">
        <v>1110</v>
      </c>
      <c r="R98" s="51" t="s">
        <v>1111</v>
      </c>
      <c r="S98" s="51" t="s">
        <v>1112</v>
      </c>
      <c r="T98" s="51" t="s">
        <v>829</v>
      </c>
      <c r="U98" s="2"/>
    </row>
    <row r="99" spans="1:21">
      <c r="A99" s="18"/>
      <c r="B99" s="1" t="s">
        <v>97</v>
      </c>
      <c r="C99" s="51" t="s">
        <v>98</v>
      </c>
      <c r="D99" s="51" t="s">
        <v>99</v>
      </c>
      <c r="E99" s="51" t="s">
        <v>100</v>
      </c>
      <c r="F99" s="51" t="s">
        <v>358</v>
      </c>
      <c r="G99" s="51" t="s">
        <v>358</v>
      </c>
      <c r="I99" s="51"/>
      <c r="J99" s="51"/>
      <c r="K99" s="51"/>
      <c r="L99" s="51"/>
      <c r="M99" s="1" t="s">
        <v>101</v>
      </c>
      <c r="N99" s="51" t="s">
        <v>1113</v>
      </c>
      <c r="O99" s="51" t="s">
        <v>1114</v>
      </c>
      <c r="P99" s="61">
        <v>8.2000000000000007E-3</v>
      </c>
      <c r="Q99" s="51" t="s">
        <v>1115</v>
      </c>
      <c r="R99" s="51" t="s">
        <v>1116</v>
      </c>
      <c r="S99" s="51" t="s">
        <v>1117</v>
      </c>
      <c r="T99" s="51" t="s">
        <v>829</v>
      </c>
      <c r="U99" s="2"/>
    </row>
    <row r="100" spans="1:21">
      <c r="A100" s="18"/>
      <c r="B100" s="1" t="s">
        <v>101</v>
      </c>
      <c r="C100" s="51" t="s">
        <v>583</v>
      </c>
      <c r="D100" s="51" t="s">
        <v>253</v>
      </c>
      <c r="E100" s="51" t="s">
        <v>584</v>
      </c>
      <c r="F100" s="51" t="s">
        <v>585</v>
      </c>
      <c r="G100" s="51" t="s">
        <v>585</v>
      </c>
      <c r="I100" s="51"/>
      <c r="J100" s="51"/>
      <c r="K100" s="51"/>
      <c r="L100" s="51"/>
      <c r="M100" s="1" t="s">
        <v>106</v>
      </c>
      <c r="N100" s="51" t="s">
        <v>705</v>
      </c>
      <c r="O100" s="51" t="s">
        <v>495</v>
      </c>
      <c r="P100" s="61">
        <v>0</v>
      </c>
      <c r="Q100" s="51" t="s">
        <v>265</v>
      </c>
      <c r="R100" s="51" t="s">
        <v>1118</v>
      </c>
      <c r="S100" s="51" t="s">
        <v>1119</v>
      </c>
      <c r="T100" s="51" t="s">
        <v>725</v>
      </c>
      <c r="U100" s="2"/>
    </row>
    <row r="101" spans="1:21">
      <c r="A101" s="18"/>
      <c r="B101" s="1" t="s">
        <v>102</v>
      </c>
      <c r="C101" s="51" t="s">
        <v>103</v>
      </c>
      <c r="D101" s="51" t="s">
        <v>104</v>
      </c>
      <c r="E101" s="51" t="s">
        <v>105</v>
      </c>
      <c r="F101" s="51" t="s">
        <v>586</v>
      </c>
      <c r="G101" s="51" t="s">
        <v>586</v>
      </c>
      <c r="I101" s="51"/>
      <c r="J101" s="51"/>
      <c r="K101" s="51"/>
      <c r="L101" s="51"/>
      <c r="M101" s="1" t="s">
        <v>108</v>
      </c>
      <c r="N101" s="51" t="s">
        <v>1120</v>
      </c>
      <c r="O101" s="51" t="s">
        <v>1121</v>
      </c>
      <c r="P101" s="61">
        <v>-1.9599999999999999E-2</v>
      </c>
      <c r="Q101" s="51" t="s">
        <v>357</v>
      </c>
      <c r="R101" s="51" t="s">
        <v>1122</v>
      </c>
      <c r="S101" s="51" t="s">
        <v>1123</v>
      </c>
      <c r="T101" s="51" t="s">
        <v>829</v>
      </c>
      <c r="U101" s="2"/>
    </row>
    <row r="102" spans="1:21">
      <c r="A102" s="18"/>
      <c r="B102" s="1" t="s">
        <v>106</v>
      </c>
      <c r="C102" s="51" t="s">
        <v>587</v>
      </c>
      <c r="D102" s="51" t="s">
        <v>243</v>
      </c>
      <c r="E102" s="51" t="s">
        <v>588</v>
      </c>
      <c r="F102" s="51" t="s">
        <v>589</v>
      </c>
      <c r="G102" s="51" t="s">
        <v>589</v>
      </c>
      <c r="I102" s="51"/>
      <c r="J102" s="51"/>
      <c r="K102" s="51"/>
      <c r="L102" s="51"/>
      <c r="M102" s="1" t="s">
        <v>107</v>
      </c>
      <c r="N102" s="51" t="s">
        <v>1124</v>
      </c>
      <c r="O102" s="51" t="s">
        <v>1125</v>
      </c>
      <c r="P102" s="61">
        <v>2.0000000000000001E-4</v>
      </c>
      <c r="Q102" s="51" t="s">
        <v>1126</v>
      </c>
      <c r="R102" s="51" t="s">
        <v>1127</v>
      </c>
      <c r="S102" s="51" t="s">
        <v>1128</v>
      </c>
      <c r="T102" s="51" t="s">
        <v>725</v>
      </c>
      <c r="U102" s="2"/>
    </row>
    <row r="103" spans="1:21">
      <c r="A103" s="18"/>
      <c r="B103" s="1" t="s">
        <v>107</v>
      </c>
      <c r="C103" s="51" t="s">
        <v>590</v>
      </c>
      <c r="D103" s="51" t="s">
        <v>591</v>
      </c>
      <c r="E103" s="51" t="s">
        <v>592</v>
      </c>
      <c r="F103" s="51" t="s">
        <v>593</v>
      </c>
      <c r="G103" s="51" t="s">
        <v>593</v>
      </c>
      <c r="I103" s="51"/>
      <c r="J103" s="51"/>
      <c r="K103" s="51"/>
      <c r="L103" s="51"/>
      <c r="M103" s="1" t="s">
        <v>109</v>
      </c>
      <c r="N103" s="51" t="s">
        <v>1129</v>
      </c>
      <c r="O103" s="51" t="s">
        <v>1130</v>
      </c>
      <c r="P103" s="61">
        <v>3.0499999999999999E-2</v>
      </c>
      <c r="Q103" s="51" t="s">
        <v>1131</v>
      </c>
      <c r="R103" s="51" t="s">
        <v>698</v>
      </c>
      <c r="S103" s="51" t="s">
        <v>1132</v>
      </c>
      <c r="T103" s="51" t="s">
        <v>725</v>
      </c>
      <c r="U103" s="2"/>
    </row>
    <row r="104" spans="1:21">
      <c r="A104" s="18"/>
      <c r="B104" s="1" t="s">
        <v>108</v>
      </c>
      <c r="C104" s="51" t="s">
        <v>594</v>
      </c>
      <c r="D104" s="51" t="s">
        <v>264</v>
      </c>
      <c r="E104" s="51" t="s">
        <v>595</v>
      </c>
      <c r="F104" s="51" t="s">
        <v>596</v>
      </c>
      <c r="G104" s="51" t="s">
        <v>596</v>
      </c>
      <c r="I104" s="51"/>
      <c r="J104" s="51"/>
      <c r="K104" s="51"/>
      <c r="L104" s="51"/>
      <c r="M104" s="1" t="s">
        <v>112</v>
      </c>
      <c r="N104" s="51" t="s">
        <v>1133</v>
      </c>
      <c r="O104" s="51" t="s">
        <v>1134</v>
      </c>
      <c r="P104" s="61">
        <v>8.77E-2</v>
      </c>
      <c r="Q104" s="51" t="s">
        <v>1135</v>
      </c>
      <c r="R104" s="51" t="s">
        <v>1136</v>
      </c>
      <c r="S104" s="51" t="s">
        <v>1137</v>
      </c>
      <c r="T104" s="51" t="s">
        <v>829</v>
      </c>
      <c r="U104" s="2"/>
    </row>
    <row r="105" spans="1:21">
      <c r="A105" s="18"/>
      <c r="B105" s="1" t="s">
        <v>111</v>
      </c>
      <c r="C105" s="51" t="s">
        <v>597</v>
      </c>
      <c r="D105" s="51" t="s">
        <v>598</v>
      </c>
      <c r="E105" s="51" t="s">
        <v>599</v>
      </c>
      <c r="F105" s="51" t="s">
        <v>600</v>
      </c>
      <c r="G105" s="51" t="s">
        <v>600</v>
      </c>
      <c r="I105" s="51"/>
      <c r="J105" s="51"/>
      <c r="K105" s="51"/>
      <c r="L105" s="51"/>
      <c r="M105" s="1" t="s">
        <v>111</v>
      </c>
      <c r="N105" s="51" t="s">
        <v>1138</v>
      </c>
      <c r="O105" s="51" t="s">
        <v>1139</v>
      </c>
      <c r="P105" s="61">
        <v>-4.4000000000000003E-3</v>
      </c>
      <c r="Q105" s="51" t="s">
        <v>1140</v>
      </c>
      <c r="R105" s="51" t="s">
        <v>1141</v>
      </c>
      <c r="S105" s="51" t="s">
        <v>1142</v>
      </c>
      <c r="T105" s="51" t="s">
        <v>829</v>
      </c>
      <c r="U105" s="2"/>
    </row>
    <row r="106" spans="1:21">
      <c r="A106" s="18"/>
      <c r="B106" s="1" t="s">
        <v>110</v>
      </c>
      <c r="C106" s="51" t="s">
        <v>601</v>
      </c>
      <c r="D106" s="51" t="s">
        <v>602</v>
      </c>
      <c r="E106" s="51" t="s">
        <v>248</v>
      </c>
      <c r="F106" s="51" t="s">
        <v>603</v>
      </c>
      <c r="G106" s="51" t="s">
        <v>603</v>
      </c>
      <c r="I106" s="51"/>
      <c r="J106" s="51"/>
      <c r="K106" s="51"/>
      <c r="L106" s="51"/>
      <c r="M106" s="1" t="s">
        <v>110</v>
      </c>
      <c r="N106" s="51" t="s">
        <v>1143</v>
      </c>
      <c r="O106" s="51" t="s">
        <v>1144</v>
      </c>
      <c r="P106" s="61">
        <v>3.5799999999999998E-2</v>
      </c>
      <c r="Q106" s="51" t="s">
        <v>1145</v>
      </c>
      <c r="R106" s="51" t="s">
        <v>1146</v>
      </c>
      <c r="S106" s="51" t="s">
        <v>1147</v>
      </c>
      <c r="T106" s="51" t="s">
        <v>1148</v>
      </c>
      <c r="U106" s="2"/>
    </row>
    <row r="107" spans="1:21">
      <c r="A107" s="18"/>
      <c r="B107" s="1" t="s">
        <v>109</v>
      </c>
      <c r="C107" s="51" t="s">
        <v>604</v>
      </c>
      <c r="D107" s="51" t="s">
        <v>605</v>
      </c>
      <c r="E107" s="51" t="s">
        <v>606</v>
      </c>
      <c r="F107" s="51" t="s">
        <v>607</v>
      </c>
      <c r="G107" s="51" t="s">
        <v>607</v>
      </c>
      <c r="I107" s="51"/>
      <c r="J107" s="51"/>
      <c r="K107" s="51"/>
      <c r="L107" s="51"/>
      <c r="M107" s="1" t="s">
        <v>113</v>
      </c>
      <c r="N107" s="51" t="s">
        <v>1149</v>
      </c>
      <c r="O107" s="51" t="s">
        <v>1150</v>
      </c>
      <c r="P107" s="61">
        <v>3.5000000000000001E-3</v>
      </c>
      <c r="Q107" s="51" t="s">
        <v>689</v>
      </c>
      <c r="R107" s="51" t="s">
        <v>1151</v>
      </c>
      <c r="S107" s="51" t="s">
        <v>690</v>
      </c>
      <c r="T107" s="51" t="s">
        <v>829</v>
      </c>
      <c r="U107" s="2"/>
    </row>
    <row r="108" spans="1:21" ht="18">
      <c r="A108" s="18"/>
      <c r="B108" s="1" t="s">
        <v>112</v>
      </c>
      <c r="C108" s="51" t="s">
        <v>608</v>
      </c>
      <c r="D108" s="51" t="s">
        <v>609</v>
      </c>
      <c r="E108" s="51" t="s">
        <v>610</v>
      </c>
      <c r="F108" s="51" t="s">
        <v>611</v>
      </c>
      <c r="G108" s="51" t="s">
        <v>611</v>
      </c>
      <c r="I108" s="51"/>
      <c r="J108" s="51"/>
      <c r="K108" s="51"/>
      <c r="L108" s="3"/>
    </row>
    <row r="109" spans="1:21">
      <c r="A109" s="18"/>
      <c r="B109" s="1" t="s">
        <v>113</v>
      </c>
      <c r="C109" s="51" t="s">
        <v>612</v>
      </c>
      <c r="D109" s="51" t="s">
        <v>613</v>
      </c>
      <c r="E109" s="51" t="s">
        <v>614</v>
      </c>
      <c r="F109" s="51" t="s">
        <v>615</v>
      </c>
      <c r="G109" s="51" t="s">
        <v>615</v>
      </c>
      <c r="I109" s="51"/>
      <c r="J109" s="51"/>
      <c r="K109" s="51"/>
      <c r="L109" s="51"/>
      <c r="M109" s="51" t="s">
        <v>114</v>
      </c>
      <c r="N109" s="51" t="s">
        <v>1</v>
      </c>
      <c r="O109" s="51"/>
      <c r="P109" s="51" t="s">
        <v>269</v>
      </c>
      <c r="Q109" s="51" t="s">
        <v>2</v>
      </c>
      <c r="R109" s="51" t="s">
        <v>3</v>
      </c>
      <c r="S109" s="51" t="s">
        <v>238</v>
      </c>
      <c r="T109" s="51" t="s">
        <v>4</v>
      </c>
      <c r="U109" s="51"/>
    </row>
    <row r="110" spans="1:21" ht="18">
      <c r="A110" s="3"/>
      <c r="I110" s="3"/>
      <c r="J110" s="3"/>
      <c r="K110" s="3"/>
      <c r="L110" s="51"/>
      <c r="M110" s="1" t="s">
        <v>116</v>
      </c>
      <c r="N110" s="51" t="s">
        <v>1152</v>
      </c>
      <c r="O110" s="51" t="s">
        <v>1153</v>
      </c>
      <c r="P110" s="61">
        <v>1.3100000000000001E-2</v>
      </c>
      <c r="Q110" s="51" t="s">
        <v>1154</v>
      </c>
      <c r="R110" s="51" t="s">
        <v>1155</v>
      </c>
      <c r="S110" s="51" t="s">
        <v>750</v>
      </c>
      <c r="T110" s="51" t="s">
        <v>725</v>
      </c>
      <c r="U110" s="2"/>
    </row>
    <row r="111" spans="1:21">
      <c r="A111" s="18"/>
      <c r="B111" s="51" t="s">
        <v>114</v>
      </c>
      <c r="C111" s="51" t="s">
        <v>1</v>
      </c>
      <c r="D111" s="51" t="s">
        <v>2</v>
      </c>
      <c r="E111" s="51" t="s">
        <v>3</v>
      </c>
      <c r="F111" s="51" t="s">
        <v>238</v>
      </c>
      <c r="G111" s="51" t="s">
        <v>238</v>
      </c>
      <c r="I111" s="51"/>
      <c r="J111" s="51"/>
      <c r="K111" s="51"/>
      <c r="L111" s="51"/>
      <c r="M111" s="1" t="s">
        <v>117</v>
      </c>
      <c r="N111" s="51" t="s">
        <v>1156</v>
      </c>
      <c r="O111" s="51" t="s">
        <v>1157</v>
      </c>
      <c r="P111" s="61">
        <v>1.41E-2</v>
      </c>
      <c r="Q111" s="51" t="s">
        <v>1158</v>
      </c>
      <c r="R111" s="51" t="s">
        <v>1159</v>
      </c>
      <c r="S111" s="51" t="s">
        <v>1160</v>
      </c>
      <c r="T111" s="51" t="s">
        <v>725</v>
      </c>
      <c r="U111" s="2"/>
    </row>
    <row r="112" spans="1:21">
      <c r="A112" s="18"/>
      <c r="B112" s="1" t="s">
        <v>115</v>
      </c>
      <c r="C112" s="51" t="s">
        <v>616</v>
      </c>
      <c r="D112" s="51" t="s">
        <v>617</v>
      </c>
      <c r="E112" s="51" t="s">
        <v>618</v>
      </c>
      <c r="F112" s="51" t="s">
        <v>619</v>
      </c>
      <c r="G112" s="51" t="s">
        <v>619</v>
      </c>
      <c r="I112" s="51"/>
      <c r="J112" s="51"/>
      <c r="K112" s="51"/>
      <c r="L112" s="51"/>
      <c r="M112" s="1" t="s">
        <v>115</v>
      </c>
      <c r="N112" s="51" t="s">
        <v>1161</v>
      </c>
      <c r="O112" s="51" t="s">
        <v>1162</v>
      </c>
      <c r="P112" s="61">
        <v>1.35E-2</v>
      </c>
      <c r="Q112" s="51" t="s">
        <v>1163</v>
      </c>
      <c r="R112" s="51" t="s">
        <v>1164</v>
      </c>
      <c r="S112" s="51" t="s">
        <v>1165</v>
      </c>
      <c r="T112" s="51" t="s">
        <v>725</v>
      </c>
      <c r="U112" s="2"/>
    </row>
    <row r="113" spans="1:21">
      <c r="A113" s="18"/>
      <c r="B113" s="1" t="s">
        <v>116</v>
      </c>
      <c r="C113" s="51" t="s">
        <v>620</v>
      </c>
      <c r="D113" s="51" t="s">
        <v>621</v>
      </c>
      <c r="E113" s="51" t="s">
        <v>622</v>
      </c>
      <c r="F113" s="51" t="s">
        <v>623</v>
      </c>
      <c r="G113" s="51" t="s">
        <v>623</v>
      </c>
      <c r="I113" s="51"/>
      <c r="J113" s="51"/>
      <c r="K113" s="51"/>
      <c r="L113" s="51"/>
      <c r="M113" s="1" t="s">
        <v>118</v>
      </c>
      <c r="N113" s="51" t="s">
        <v>1166</v>
      </c>
      <c r="O113" s="51" t="s">
        <v>1167</v>
      </c>
      <c r="P113" s="61">
        <v>2.92E-2</v>
      </c>
      <c r="Q113" s="51" t="s">
        <v>1168</v>
      </c>
      <c r="R113" s="51" t="s">
        <v>1169</v>
      </c>
      <c r="S113" s="51" t="s">
        <v>1170</v>
      </c>
      <c r="T113" s="51" t="s">
        <v>725</v>
      </c>
      <c r="U113" s="2"/>
    </row>
    <row r="114" spans="1:21" ht="18">
      <c r="A114" s="18"/>
      <c r="B114" s="1" t="s">
        <v>117</v>
      </c>
      <c r="C114" s="51" t="s">
        <v>624</v>
      </c>
      <c r="D114" s="51" t="s">
        <v>625</v>
      </c>
      <c r="E114" s="51" t="s">
        <v>626</v>
      </c>
      <c r="F114" s="51" t="s">
        <v>239</v>
      </c>
      <c r="G114" s="51" t="s">
        <v>239</v>
      </c>
      <c r="I114" s="51"/>
      <c r="J114" s="51"/>
      <c r="K114" s="51"/>
      <c r="L114" s="3"/>
    </row>
    <row r="115" spans="1:21">
      <c r="A115" s="18"/>
      <c r="B115" s="1" t="s">
        <v>118</v>
      </c>
      <c r="C115" s="51" t="s">
        <v>627</v>
      </c>
      <c r="D115" s="51" t="s">
        <v>628</v>
      </c>
      <c r="E115" s="51" t="s">
        <v>629</v>
      </c>
      <c r="F115" s="51" t="s">
        <v>630</v>
      </c>
      <c r="G115" s="51" t="s">
        <v>630</v>
      </c>
      <c r="I115" s="51"/>
      <c r="J115" s="51"/>
      <c r="K115" s="51"/>
      <c r="L115" s="51"/>
      <c r="M115" s="51" t="s">
        <v>119</v>
      </c>
      <c r="N115" s="51" t="s">
        <v>1</v>
      </c>
      <c r="O115" s="51"/>
      <c r="P115" s="51" t="s">
        <v>269</v>
      </c>
      <c r="Q115" s="51" t="s">
        <v>2</v>
      </c>
      <c r="R115" s="51" t="s">
        <v>3</v>
      </c>
      <c r="S115" s="51" t="s">
        <v>238</v>
      </c>
      <c r="T115" s="51" t="s">
        <v>4</v>
      </c>
      <c r="U115" s="51"/>
    </row>
    <row r="116" spans="1:21" ht="18">
      <c r="A116" s="3"/>
      <c r="I116" s="3"/>
      <c r="J116" s="3"/>
      <c r="K116" s="3"/>
      <c r="L116" s="51"/>
      <c r="M116" s="1" t="s">
        <v>120</v>
      </c>
      <c r="N116" s="51" t="s">
        <v>1171</v>
      </c>
      <c r="O116" s="51" t="s">
        <v>1172</v>
      </c>
      <c r="P116" s="61">
        <v>1.6299999999999999E-2</v>
      </c>
      <c r="Q116" s="51" t="s">
        <v>696</v>
      </c>
      <c r="R116" s="51" t="s">
        <v>922</v>
      </c>
      <c r="S116" s="51" t="s">
        <v>1173</v>
      </c>
      <c r="T116" s="51" t="s">
        <v>725</v>
      </c>
      <c r="U116" s="2"/>
    </row>
    <row r="117" spans="1:21">
      <c r="A117" s="18"/>
      <c r="B117" s="51" t="s">
        <v>119</v>
      </c>
      <c r="C117" s="51" t="s">
        <v>1</v>
      </c>
      <c r="D117" s="51" t="s">
        <v>2</v>
      </c>
      <c r="E117" s="51" t="s">
        <v>3</v>
      </c>
      <c r="F117" s="51" t="s">
        <v>238</v>
      </c>
      <c r="G117" s="51" t="s">
        <v>238</v>
      </c>
      <c r="I117" s="51"/>
      <c r="J117" s="51"/>
      <c r="K117" s="51"/>
      <c r="L117" s="51"/>
      <c r="M117" s="1" t="s">
        <v>121</v>
      </c>
      <c r="N117" s="51" t="s">
        <v>1174</v>
      </c>
      <c r="O117" s="51" t="s">
        <v>1175</v>
      </c>
      <c r="P117" s="61">
        <v>1.9599999999999999E-2</v>
      </c>
      <c r="Q117" s="51" t="s">
        <v>1176</v>
      </c>
      <c r="R117" s="51" t="s">
        <v>1177</v>
      </c>
      <c r="S117" s="51" t="s">
        <v>1178</v>
      </c>
      <c r="T117" s="51" t="s">
        <v>725</v>
      </c>
      <c r="U117" s="2"/>
    </row>
    <row r="118" spans="1:21">
      <c r="A118" s="18"/>
      <c r="B118" s="1" t="s">
        <v>120</v>
      </c>
      <c r="C118" s="51" t="s">
        <v>631</v>
      </c>
      <c r="D118" s="51" t="s">
        <v>632</v>
      </c>
      <c r="E118" s="51" t="s">
        <v>633</v>
      </c>
      <c r="F118" s="51" t="s">
        <v>634</v>
      </c>
      <c r="G118" s="51" t="s">
        <v>634</v>
      </c>
      <c r="I118" s="51"/>
      <c r="J118" s="51"/>
      <c r="K118" s="51"/>
      <c r="L118" s="51"/>
      <c r="M118" s="1" t="s">
        <v>122</v>
      </c>
      <c r="N118" s="51" t="s">
        <v>1179</v>
      </c>
      <c r="O118" s="51" t="s">
        <v>1180</v>
      </c>
      <c r="P118" s="61">
        <v>1.84E-2</v>
      </c>
      <c r="Q118" s="51" t="s">
        <v>800</v>
      </c>
      <c r="R118" s="51" t="s">
        <v>1181</v>
      </c>
      <c r="S118" s="51" t="s">
        <v>1182</v>
      </c>
      <c r="T118" s="51" t="s">
        <v>725</v>
      </c>
      <c r="U118" s="2"/>
    </row>
    <row r="119" spans="1:21">
      <c r="A119" s="18"/>
      <c r="B119" s="1" t="s">
        <v>122</v>
      </c>
      <c r="C119" s="51" t="s">
        <v>635</v>
      </c>
      <c r="D119" s="51" t="s">
        <v>636</v>
      </c>
      <c r="E119" s="51" t="s">
        <v>637</v>
      </c>
      <c r="F119" s="51" t="s">
        <v>260</v>
      </c>
      <c r="G119" s="51" t="s">
        <v>260</v>
      </c>
      <c r="I119" s="51"/>
      <c r="J119" s="51"/>
      <c r="K119" s="51"/>
      <c r="L119" s="51"/>
      <c r="M119" s="1" t="s">
        <v>123</v>
      </c>
      <c r="N119" s="51" t="s">
        <v>1183</v>
      </c>
      <c r="O119" s="51" t="s">
        <v>1184</v>
      </c>
      <c r="P119" s="61">
        <v>-1.8100000000000002E-2</v>
      </c>
      <c r="Q119" s="51" t="s">
        <v>1185</v>
      </c>
      <c r="R119" s="51" t="s">
        <v>1186</v>
      </c>
      <c r="S119" s="51" t="s">
        <v>1187</v>
      </c>
      <c r="T119" s="51" t="s">
        <v>829</v>
      </c>
      <c r="U119" s="2"/>
    </row>
    <row r="120" spans="1:21">
      <c r="A120" s="18"/>
      <c r="B120" s="1" t="s">
        <v>121</v>
      </c>
      <c r="C120" s="51" t="s">
        <v>638</v>
      </c>
      <c r="D120" s="51" t="s">
        <v>639</v>
      </c>
      <c r="E120" s="51" t="s">
        <v>640</v>
      </c>
      <c r="F120" s="51" t="s">
        <v>641</v>
      </c>
      <c r="G120" s="51" t="s">
        <v>641</v>
      </c>
      <c r="I120" s="51"/>
      <c r="J120" s="51"/>
      <c r="K120" s="51"/>
      <c r="L120" s="51"/>
      <c r="M120" s="1" t="s">
        <v>124</v>
      </c>
      <c r="N120" s="51" t="s">
        <v>1188</v>
      </c>
      <c r="O120" s="51" t="s">
        <v>1189</v>
      </c>
      <c r="P120" s="61">
        <v>-6.8999999999999999E-3</v>
      </c>
      <c r="Q120" s="51" t="s">
        <v>1190</v>
      </c>
      <c r="R120" s="51" t="s">
        <v>1191</v>
      </c>
      <c r="S120" s="51" t="s">
        <v>1192</v>
      </c>
      <c r="T120" s="51" t="s">
        <v>725</v>
      </c>
      <c r="U120" s="2"/>
    </row>
    <row r="121" spans="1:21">
      <c r="A121" s="18"/>
      <c r="B121" s="1" t="s">
        <v>123</v>
      </c>
      <c r="C121" s="51" t="s">
        <v>642</v>
      </c>
      <c r="D121" s="51" t="s">
        <v>643</v>
      </c>
      <c r="E121" s="51" t="s">
        <v>644</v>
      </c>
      <c r="F121" s="51" t="s">
        <v>645</v>
      </c>
      <c r="G121" s="51" t="s">
        <v>645</v>
      </c>
      <c r="I121" s="51"/>
      <c r="J121" s="51"/>
      <c r="K121" s="51"/>
      <c r="L121" s="51"/>
      <c r="M121" s="1" t="s">
        <v>126</v>
      </c>
      <c r="N121" s="51" t="s">
        <v>1193</v>
      </c>
      <c r="O121" s="51" t="s">
        <v>1194</v>
      </c>
      <c r="P121" s="61">
        <v>2.5999999999999999E-3</v>
      </c>
      <c r="Q121" s="51" t="s">
        <v>680</v>
      </c>
      <c r="R121" s="51" t="s">
        <v>1195</v>
      </c>
      <c r="S121" s="51" t="s">
        <v>302</v>
      </c>
      <c r="T121" s="51" t="s">
        <v>725</v>
      </c>
      <c r="U121" s="2"/>
    </row>
    <row r="122" spans="1:21">
      <c r="A122" s="18"/>
      <c r="B122" s="1" t="s">
        <v>124</v>
      </c>
      <c r="C122" s="51" t="s">
        <v>646</v>
      </c>
      <c r="D122" s="51" t="s">
        <v>647</v>
      </c>
      <c r="E122" s="51" t="s">
        <v>648</v>
      </c>
      <c r="F122" s="51" t="s">
        <v>649</v>
      </c>
      <c r="G122" s="51" t="s">
        <v>649</v>
      </c>
      <c r="I122" s="51"/>
      <c r="J122" s="51"/>
      <c r="K122" s="51"/>
      <c r="L122" s="51"/>
      <c r="M122" s="1" t="s">
        <v>125</v>
      </c>
      <c r="N122" s="51" t="s">
        <v>1196</v>
      </c>
      <c r="O122" s="51" t="s">
        <v>1197</v>
      </c>
      <c r="P122" s="61">
        <v>9.5999999999999992E-3</v>
      </c>
      <c r="Q122" s="51" t="s">
        <v>1198</v>
      </c>
      <c r="R122" s="51" t="s">
        <v>882</v>
      </c>
      <c r="S122" s="51" t="s">
        <v>1199</v>
      </c>
      <c r="T122" s="51" t="s">
        <v>725</v>
      </c>
      <c r="U122" s="2"/>
    </row>
    <row r="123" spans="1:21">
      <c r="A123" s="18"/>
      <c r="B123" s="1" t="s">
        <v>125</v>
      </c>
      <c r="C123" s="51" t="s">
        <v>650</v>
      </c>
      <c r="D123" s="51" t="s">
        <v>651</v>
      </c>
      <c r="E123" s="51" t="s">
        <v>652</v>
      </c>
      <c r="F123" s="51" t="s">
        <v>653</v>
      </c>
      <c r="G123" s="51" t="s">
        <v>653</v>
      </c>
      <c r="I123" s="51"/>
      <c r="J123" s="51"/>
      <c r="K123" s="51"/>
      <c r="L123" s="51"/>
      <c r="M123" s="1" t="s">
        <v>127</v>
      </c>
      <c r="N123" s="51" t="s">
        <v>657</v>
      </c>
      <c r="O123" s="51" t="s">
        <v>1200</v>
      </c>
      <c r="P123" s="61">
        <v>1E-4</v>
      </c>
      <c r="Q123" s="51" t="s">
        <v>1061</v>
      </c>
      <c r="R123" s="51" t="s">
        <v>694</v>
      </c>
      <c r="S123" s="51" t="s">
        <v>1201</v>
      </c>
      <c r="T123" s="51" t="s">
        <v>725</v>
      </c>
      <c r="U123" s="2"/>
    </row>
    <row r="124" spans="1:21">
      <c r="A124" s="18"/>
      <c r="B124" s="1" t="s">
        <v>126</v>
      </c>
      <c r="C124" s="51" t="s">
        <v>654</v>
      </c>
      <c r="D124" s="51" t="s">
        <v>655</v>
      </c>
      <c r="E124" s="51" t="s">
        <v>656</v>
      </c>
      <c r="F124" s="51" t="s">
        <v>322</v>
      </c>
      <c r="G124" s="51" t="s">
        <v>322</v>
      </c>
      <c r="I124" s="51"/>
      <c r="J124" s="51"/>
      <c r="K124" s="51"/>
      <c r="L124" s="51"/>
      <c r="M124" s="1" t="s">
        <v>128</v>
      </c>
      <c r="N124" s="51" t="s">
        <v>1202</v>
      </c>
      <c r="O124" s="51" t="s">
        <v>1203</v>
      </c>
      <c r="P124" s="61">
        <v>3.3E-3</v>
      </c>
      <c r="Q124" s="51" t="s">
        <v>1061</v>
      </c>
      <c r="R124" s="51" t="s">
        <v>1204</v>
      </c>
      <c r="S124" s="51" t="s">
        <v>1205</v>
      </c>
      <c r="T124" s="51" t="s">
        <v>725</v>
      </c>
      <c r="U124" s="2"/>
    </row>
    <row r="125" spans="1:21">
      <c r="A125" s="18"/>
      <c r="B125" s="1" t="s">
        <v>127</v>
      </c>
      <c r="C125" s="51" t="s">
        <v>657</v>
      </c>
      <c r="D125" s="51" t="s">
        <v>658</v>
      </c>
      <c r="E125" s="51" t="s">
        <v>659</v>
      </c>
      <c r="F125" s="51" t="s">
        <v>660</v>
      </c>
      <c r="G125" s="51" t="s">
        <v>660</v>
      </c>
      <c r="I125" s="51"/>
      <c r="J125" s="51"/>
      <c r="K125" s="51"/>
      <c r="L125" s="51"/>
      <c r="M125" s="1" t="s">
        <v>129</v>
      </c>
      <c r="N125" s="51" t="s">
        <v>1206</v>
      </c>
      <c r="O125" s="51" t="s">
        <v>1207</v>
      </c>
      <c r="P125" s="61">
        <v>-3.5999999999999999E-3</v>
      </c>
      <c r="Q125" s="51" t="s">
        <v>709</v>
      </c>
      <c r="R125" s="51" t="s">
        <v>1056</v>
      </c>
      <c r="S125" s="51" t="s">
        <v>1208</v>
      </c>
      <c r="T125" s="51" t="s">
        <v>725</v>
      </c>
      <c r="U125" s="67"/>
    </row>
    <row r="126" spans="1:21">
      <c r="A126" s="18"/>
      <c r="B126" s="1" t="s">
        <v>128</v>
      </c>
      <c r="C126" s="51" t="s">
        <v>661</v>
      </c>
      <c r="D126" s="51" t="s">
        <v>662</v>
      </c>
      <c r="E126" s="51" t="s">
        <v>663</v>
      </c>
      <c r="F126" s="51" t="s">
        <v>664</v>
      </c>
      <c r="G126" s="51" t="s">
        <v>664</v>
      </c>
      <c r="I126" s="51"/>
      <c r="J126" s="51"/>
      <c r="K126" s="51"/>
      <c r="L126" s="51"/>
      <c r="M126" s="1" t="s">
        <v>132</v>
      </c>
      <c r="N126" s="51" t="s">
        <v>1209</v>
      </c>
      <c r="O126" s="51" t="s">
        <v>1210</v>
      </c>
      <c r="P126" s="61">
        <v>3.2899999999999999E-2</v>
      </c>
      <c r="Q126" s="51" t="s">
        <v>1211</v>
      </c>
      <c r="R126" s="51" t="s">
        <v>1212</v>
      </c>
      <c r="S126" s="51" t="s">
        <v>1213</v>
      </c>
      <c r="T126" s="51" t="s">
        <v>725</v>
      </c>
      <c r="U126" s="2"/>
    </row>
    <row r="127" spans="1:21">
      <c r="A127" s="18"/>
      <c r="B127" s="1" t="s">
        <v>129</v>
      </c>
      <c r="C127" s="51" t="s">
        <v>665</v>
      </c>
      <c r="D127" s="51" t="s">
        <v>666</v>
      </c>
      <c r="E127" s="51" t="s">
        <v>667</v>
      </c>
      <c r="F127" s="51" t="s">
        <v>668</v>
      </c>
      <c r="G127" s="51" t="s">
        <v>668</v>
      </c>
      <c r="I127" s="51"/>
      <c r="J127" s="51"/>
      <c r="K127" s="51"/>
      <c r="L127" s="51"/>
      <c r="M127" s="1" t="s">
        <v>133</v>
      </c>
      <c r="N127" s="51" t="s">
        <v>1214</v>
      </c>
      <c r="O127" s="51" t="s">
        <v>1215</v>
      </c>
      <c r="P127" s="61">
        <v>-4.4999999999999997E-3</v>
      </c>
      <c r="Q127" s="51" t="s">
        <v>1216</v>
      </c>
      <c r="R127" s="51" t="s">
        <v>1217</v>
      </c>
      <c r="S127" s="51" t="s">
        <v>1218</v>
      </c>
      <c r="T127" s="51" t="s">
        <v>725</v>
      </c>
      <c r="U127" s="2"/>
    </row>
    <row r="128" spans="1:21">
      <c r="A128" s="18"/>
      <c r="B128" s="1" t="s">
        <v>130</v>
      </c>
      <c r="C128" s="51" t="s">
        <v>669</v>
      </c>
      <c r="D128" s="51" t="s">
        <v>670</v>
      </c>
      <c r="E128" s="51" t="s">
        <v>671</v>
      </c>
      <c r="F128" s="51" t="s">
        <v>672</v>
      </c>
      <c r="G128" s="51" t="s">
        <v>672</v>
      </c>
      <c r="I128" s="51"/>
      <c r="J128" s="51"/>
      <c r="K128" s="51"/>
      <c r="L128" s="51"/>
      <c r="M128" s="1" t="s">
        <v>130</v>
      </c>
      <c r="N128" s="51" t="s">
        <v>1219</v>
      </c>
      <c r="O128" s="51" t="s">
        <v>1091</v>
      </c>
      <c r="P128" s="61">
        <v>-3.8999999999999998E-3</v>
      </c>
      <c r="Q128" s="51" t="s">
        <v>884</v>
      </c>
      <c r="R128" s="51" t="s">
        <v>1220</v>
      </c>
      <c r="S128" s="51" t="s">
        <v>1221</v>
      </c>
      <c r="T128" s="51" t="s">
        <v>725</v>
      </c>
      <c r="U128" s="2"/>
    </row>
    <row r="129" spans="1:21">
      <c r="A129" s="18"/>
      <c r="B129" s="1" t="s">
        <v>131</v>
      </c>
      <c r="C129" s="51" t="s">
        <v>673</v>
      </c>
      <c r="D129" s="51" t="s">
        <v>674</v>
      </c>
      <c r="E129" s="51" t="s">
        <v>675</v>
      </c>
      <c r="F129" s="51" t="s">
        <v>676</v>
      </c>
      <c r="G129" s="51" t="s">
        <v>676</v>
      </c>
      <c r="I129" s="51"/>
      <c r="J129" s="51"/>
      <c r="K129" s="51"/>
      <c r="L129" s="51"/>
      <c r="M129" s="1" t="s">
        <v>131</v>
      </c>
      <c r="N129" s="51" t="s">
        <v>1222</v>
      </c>
      <c r="O129" s="51" t="s">
        <v>495</v>
      </c>
      <c r="P129" s="61">
        <v>0</v>
      </c>
      <c r="Q129" s="51" t="s">
        <v>265</v>
      </c>
      <c r="R129" s="51" t="s">
        <v>719</v>
      </c>
      <c r="S129" s="51" t="s">
        <v>1223</v>
      </c>
      <c r="T129" s="51" t="s">
        <v>725</v>
      </c>
      <c r="U129" s="2"/>
    </row>
    <row r="130" spans="1:21">
      <c r="A130" s="18"/>
      <c r="B130" s="1" t="s">
        <v>133</v>
      </c>
      <c r="C130" s="51" t="s">
        <v>134</v>
      </c>
      <c r="D130" s="51" t="s">
        <v>265</v>
      </c>
      <c r="E130" s="51" t="s">
        <v>677</v>
      </c>
      <c r="F130" s="51" t="s">
        <v>678</v>
      </c>
      <c r="G130" s="51" t="s">
        <v>678</v>
      </c>
      <c r="I130" s="51"/>
      <c r="J130" s="51"/>
      <c r="K130" s="51"/>
      <c r="L130" s="51"/>
      <c r="M130" s="1" t="s">
        <v>135</v>
      </c>
      <c r="N130" s="51" t="s">
        <v>1224</v>
      </c>
      <c r="O130" s="51" t="s">
        <v>1225</v>
      </c>
      <c r="P130" s="61">
        <v>1.8E-3</v>
      </c>
      <c r="Q130" s="51" t="s">
        <v>1226</v>
      </c>
      <c r="R130" s="51" t="s">
        <v>380</v>
      </c>
      <c r="S130" s="51" t="s">
        <v>1227</v>
      </c>
      <c r="T130" s="51" t="s">
        <v>725</v>
      </c>
      <c r="U130" s="2"/>
    </row>
    <row r="131" spans="1:21">
      <c r="A131" s="18"/>
      <c r="B131" s="1" t="s">
        <v>132</v>
      </c>
      <c r="C131" s="51" t="s">
        <v>679</v>
      </c>
      <c r="D131" s="51" t="s">
        <v>680</v>
      </c>
      <c r="E131" s="51" t="s">
        <v>681</v>
      </c>
      <c r="F131" s="51" t="s">
        <v>682</v>
      </c>
      <c r="G131" s="51" t="s">
        <v>682</v>
      </c>
      <c r="I131" s="51"/>
      <c r="J131" s="51"/>
      <c r="K131" s="51"/>
      <c r="L131" s="1" t="s">
        <v>133</v>
      </c>
      <c r="M131" s="51" t="s">
        <v>711</v>
      </c>
      <c r="N131" s="51" t="s">
        <v>712</v>
      </c>
      <c r="O131" s="61">
        <v>3.0700000000000002E-2</v>
      </c>
      <c r="P131" s="51" t="s">
        <v>713</v>
      </c>
      <c r="Q131" s="51" t="s">
        <v>714</v>
      </c>
      <c r="R131" s="51" t="s">
        <v>715</v>
      </c>
      <c r="S131" s="51" t="s">
        <v>687</v>
      </c>
      <c r="T131" s="2"/>
    </row>
    <row r="132" spans="1:21">
      <c r="A132" s="18"/>
      <c r="B132" s="1" t="s">
        <v>135</v>
      </c>
      <c r="C132" s="51" t="s">
        <v>683</v>
      </c>
      <c r="D132" s="51" t="s">
        <v>684</v>
      </c>
      <c r="E132" s="51" t="s">
        <v>685</v>
      </c>
      <c r="F132" s="51" t="s">
        <v>686</v>
      </c>
      <c r="G132" s="51" t="s">
        <v>686</v>
      </c>
      <c r="I132" s="51"/>
      <c r="J132" s="51"/>
      <c r="K132" s="51"/>
      <c r="L132" s="1" t="s">
        <v>135</v>
      </c>
      <c r="M132" s="51" t="s">
        <v>716</v>
      </c>
      <c r="N132" s="51" t="s">
        <v>717</v>
      </c>
      <c r="O132" s="61">
        <v>8.0999999999999996E-3</v>
      </c>
      <c r="P132" s="51" t="s">
        <v>718</v>
      </c>
      <c r="Q132" s="51" t="s">
        <v>719</v>
      </c>
      <c r="R132" s="51" t="s">
        <v>720</v>
      </c>
      <c r="S132" s="62">
        <v>43930</v>
      </c>
    </row>
  </sheetData>
  <hyperlinks>
    <hyperlink ref="B2" r:id="rId1" display="https://tradingeconomics.com/united-states/stock-market" xr:uid="{B989FEA5-E162-3F49-8133-748FC251404E}"/>
    <hyperlink ref="B3" r:id="rId2" display="https://tradingeconomics.com/spx:ind" xr:uid="{AEE9D26C-7D94-3F4B-B269-5552A0C492D2}"/>
    <hyperlink ref="B4" r:id="rId3" display="https://tradingeconomics.com/ndx:ind" xr:uid="{2F2584D4-A732-5148-9E6A-7683BA5B7BE0}"/>
    <hyperlink ref="B5" r:id="rId4" display="https://tradingeconomics.com/vix:ind" xr:uid="{932612BA-B218-FE43-BEAF-78DA438624F2}"/>
    <hyperlink ref="B8" r:id="rId5" display="https://tradingeconomics.com/united-kingdom/stock-market" xr:uid="{F965CE9F-81A7-184D-8612-2B012403CD85}"/>
    <hyperlink ref="B9" r:id="rId6" display="https://tradingeconomics.com/germany/stock-market" xr:uid="{B7960275-E974-8549-8F12-B1DF5FBA02AD}"/>
    <hyperlink ref="B10" r:id="rId7" display="https://tradingeconomics.com/france/stock-market" xr:uid="{5F3F3E84-7526-B244-B35E-756EFAEBE810}"/>
    <hyperlink ref="B11" r:id="rId8" display="https://tradingeconomics.com/italy/stock-market" xr:uid="{5688E154-2CB7-7A4C-B48C-27106CA718F2}"/>
    <hyperlink ref="B12" r:id="rId9" display="https://tradingeconomics.com/spain/stock-market" xr:uid="{9DCF021E-CDEC-3745-809B-E77BBF960EA6}"/>
    <hyperlink ref="B13" r:id="rId10" display="https://tradingeconomics.com/russia/stock-market" xr:uid="{30E042F4-B880-0F4E-8E3D-7838CDC9AF8C}"/>
    <hyperlink ref="B14" r:id="rId11" display="https://tradingeconomics.com/netherlands/stock-market" xr:uid="{3B772C84-B59B-B84E-AE03-4668FA082CA2}"/>
    <hyperlink ref="B15" r:id="rId12" display="https://tradingeconomics.com/turkey/stock-market" xr:uid="{44FEA0AB-DC65-D649-B131-66D85D62C50D}"/>
    <hyperlink ref="B16" r:id="rId13" display="https://tradingeconomics.com/switzerland/stock-market" xr:uid="{392D7310-D855-CF47-AB24-A41528F0F496}"/>
    <hyperlink ref="B17" r:id="rId14" display="https://tradingeconomics.com/sweden/stock-market" xr:uid="{52A874DB-3527-1040-B91C-86241571BEC7}"/>
    <hyperlink ref="B18" r:id="rId15" display="https://tradingeconomics.com/poland/stock-market" xr:uid="{95AAF4BA-F54B-8B4A-A044-72BF47E45415}"/>
    <hyperlink ref="B19" r:id="rId16" display="https://tradingeconomics.com/belgium/stock-market" xr:uid="{D10D4C2E-81CA-A349-8D82-4427B1335FC1}"/>
    <hyperlink ref="B20" r:id="rId17" display="https://tradingeconomics.com/norway/stock-market" xr:uid="{C8983D35-2C49-1E44-AF92-B0815244A1EB}"/>
    <hyperlink ref="B21" r:id="rId18" display="https://tradingeconomics.com/austria/stock-market" xr:uid="{C15BB509-F139-D041-888A-060B3B8B91EE}"/>
    <hyperlink ref="B22" r:id="rId19" display="https://tradingeconomics.com/denmark/stock-market" xr:uid="{CDD9BB10-59C6-EB41-BF22-D9D0956B12DB}"/>
    <hyperlink ref="B23" r:id="rId20" display="https://tradingeconomics.com/hex:ind" xr:uid="{FA9825CE-622C-B74A-B408-743F43431FDD}"/>
    <hyperlink ref="B24" r:id="rId21" display="https://tradingeconomics.com/finland/stock-market" xr:uid="{3A5ACAC8-3312-5C44-8AB3-F258F77C9512}"/>
    <hyperlink ref="B25" r:id="rId22" display="https://tradingeconomics.com/ireland/stock-market" xr:uid="{B1B389BD-FCB4-1C42-9133-7C10B0A41F48}"/>
    <hyperlink ref="B26" r:id="rId23" display="https://tradingeconomics.com/greece/stock-market" xr:uid="{048AEE3C-811D-2B47-9B1E-0E1B4C6B2B46}"/>
    <hyperlink ref="B27" r:id="rId24" display="https://tradingeconomics.com/bvlx:ind" xr:uid="{3F425702-8697-B540-ACD0-B637337290E5}"/>
    <hyperlink ref="B28" r:id="rId25" display="https://tradingeconomics.com/portugal/stock-market" xr:uid="{272F0E7D-A3A7-3F48-A6C7-0AC44A1C9B6A}"/>
    <hyperlink ref="B29" r:id="rId26" display="https://tradingeconomics.com/czech-republic/stock-market" xr:uid="{22452801-C029-EB44-A2D9-CCA44EC5CD06}"/>
    <hyperlink ref="B30" r:id="rId27" display="https://tradingeconomics.com/romania/stock-market" xr:uid="{DF63BA02-DFF8-3E4C-85AD-4867909CD82A}"/>
    <hyperlink ref="B31" r:id="rId28" display="https://tradingeconomics.com/hungary/stock-market" xr:uid="{F1B98F1B-868F-4C4B-BF1D-EED8249A313C}"/>
    <hyperlink ref="B32" r:id="rId29" display="https://tradingeconomics.com/ukraine/stock-market" xr:uid="{01ED7120-9B80-AA49-9D01-C74656A0904E}"/>
    <hyperlink ref="B33" r:id="rId30" display="https://tradingeconomics.com/slovakia/stock-market" xr:uid="{0C52C0D2-4F6A-BE4E-9214-644701A688C5}"/>
    <hyperlink ref="B34" r:id="rId31" display="https://tradingeconomics.com/luxembourg/stock-market" xr:uid="{5A95FF66-D71F-2E4C-A145-00053392B54C}"/>
    <hyperlink ref="B35" r:id="rId32" display="https://tradingeconomics.com/croatia/stock-market" xr:uid="{18BFAC08-5EDC-9C4E-BA28-9992773B626B}"/>
    <hyperlink ref="B36" r:id="rId33" display="https://tradingeconomics.com/bulgaria/stock-market" xr:uid="{295426E4-ACFC-5143-9B10-26FEFAAC41EF}"/>
    <hyperlink ref="B37" r:id="rId34" display="https://tradingeconomics.com/slovenia/stock-market" xr:uid="{62A778C8-68F0-3748-A012-C4CE47EA8853}"/>
    <hyperlink ref="B38" r:id="rId35" display="https://tradingeconomics.com/lithuania/stock-market" xr:uid="{6E2920A5-11A5-7842-874A-FCCA0A447ED4}"/>
    <hyperlink ref="B39" r:id="rId36" display="https://tradingeconomics.com/serbia/stock-market" xr:uid="{8B53DB93-D85B-DE4B-BD4C-42A75E54735C}"/>
    <hyperlink ref="B40" r:id="rId37" display="https://tradingeconomics.com/cyprus/stock-market" xr:uid="{BCEE5CA4-B309-3046-98C9-BAE4EBAEB867}"/>
    <hyperlink ref="B41" r:id="rId38" display="https://tradingeconomics.com/latvia/stock-market" xr:uid="{6784FBA3-DF39-3B45-B159-82C1D7842DFA}"/>
    <hyperlink ref="B42" r:id="rId39" display="https://tradingeconomics.com/bosnia-and-herzegovina/stock-market" xr:uid="{337120DF-8EF0-E441-90C1-AEC14D00A456}"/>
    <hyperlink ref="B43" r:id="rId40" display="https://tradingeconomics.com/malta/stock-market" xr:uid="{FC1C813D-416C-5F45-9969-02198DDBA6DF}"/>
    <hyperlink ref="B44" r:id="rId41" display="https://tradingeconomics.com/macedonia/stock-market" xr:uid="{5C750324-5267-7243-974D-6E05C1BCAE45}"/>
    <hyperlink ref="B45" r:id="rId42" display="https://tradingeconomics.com/estonia/stock-market" xr:uid="{421EE100-BA47-164D-8A57-364D53BB394F}"/>
    <hyperlink ref="B46" r:id="rId43" display="https://tradingeconomics.com/spe350:ind" xr:uid="{CCD278A0-0B2C-324A-B3BF-09307161EFFF}"/>
    <hyperlink ref="B47" r:id="rId44" display="https://tradingeconomics.com/spglobal:ind" xr:uid="{1F984A59-1131-ED48-9D16-EA17EF0D63DC}"/>
    <hyperlink ref="B48" r:id="rId45" display="https://tradingeconomics.com/iceland/stock-market" xr:uid="{6B0E1F71-8488-324E-AD48-58BC2E4BE71D}"/>
    <hyperlink ref="B49" r:id="rId46" display="https://tradingeconomics.com/n100:ind" xr:uid="{2781A8DB-7ACE-B849-9D90-B5C9FF3B4BB4}"/>
    <hyperlink ref="B50" r:id="rId47" display="https://tradingeconomics.com/euro-area/stock-market" xr:uid="{E25C5116-3C59-5D42-B9A7-48BE85AFB716}"/>
    <hyperlink ref="B51" r:id="rId48" display="https://tradingeconomics.com/stoxx:ind" xr:uid="{CA6CCAF1-6841-284C-9CD7-BF47AC426DC7}"/>
    <hyperlink ref="B52" r:id="rId49" display="https://tradingeconomics.com/monex:ind" xr:uid="{E63A8BA3-F943-1349-A59A-41CCC324D754}"/>
    <hyperlink ref="B55" r:id="rId50" display="https://tradingeconomics.com/united-states/stock-market" xr:uid="{FF430EB4-E9D2-1A4F-AB2B-547182E7217D}"/>
    <hyperlink ref="B56" r:id="rId51" display="https://tradingeconomics.com/spx:ind" xr:uid="{0D2CBD31-B7CF-4844-A8FC-2FC5EAC18546}"/>
    <hyperlink ref="B57" r:id="rId52" display="https://tradingeconomics.com/ndx:ind" xr:uid="{CAAFE4B9-FFC9-8E4F-BB6E-5158CF16C79A}"/>
    <hyperlink ref="B58" r:id="rId53" display="https://tradingeconomics.com/ccmp:ind" xr:uid="{6FCE55C1-3BA3-5249-9B89-4B1C0D53AA50}"/>
    <hyperlink ref="B59" r:id="rId54" display="https://tradingeconomics.com/mid:ind" xr:uid="{ED874CA6-CBFA-3A45-B5C3-BCA29DD88E99}"/>
    <hyperlink ref="B60" r:id="rId55" display="https://tradingeconomics.com/rty:ind" xr:uid="{94E49BF8-9804-0B49-BE00-BA61BA005738}"/>
    <hyperlink ref="B61" r:id="rId56" display="https://tradingeconomics.com/vix:ind" xr:uid="{CA3BBC49-EB42-7E4D-BB24-C790BD7254C4}"/>
    <hyperlink ref="B62" r:id="rId57" display="https://tradingeconomics.com/ecuador/stock-market" xr:uid="{9B578D24-F208-A448-9433-3A44FD1B3F59}"/>
    <hyperlink ref="B63" r:id="rId58" display="https://tradingeconomics.com/canada/stock-market" xr:uid="{683CC3AF-CAAA-CD43-A9AE-4AC3A9066B85}"/>
    <hyperlink ref="B64" r:id="rId59" display="https://tradingeconomics.com/brazil/stock-market" xr:uid="{0022C6AE-1A62-3345-81FD-06911C7AECAB}"/>
    <hyperlink ref="B65" r:id="rId60" display="https://tradingeconomics.com/mexico/stock-market" xr:uid="{1C37B4EF-FDF3-0743-A7FB-53296F750648}"/>
    <hyperlink ref="B66" r:id="rId61" display="https://tradingeconomics.com/peru/stock-market" xr:uid="{9C120AC0-4B07-B847-ACC3-22D3D850B217}"/>
    <hyperlink ref="B67" r:id="rId62" display="https://tradingeconomics.com/argentina/stock-market" xr:uid="{2BCF51CA-DFB2-4546-832C-F51D562814CD}"/>
    <hyperlink ref="B68" r:id="rId63" display="https://tradingeconomics.com/venezuela/stock-market" xr:uid="{ACB3CEDB-08C8-BB43-A378-7CF946776698}"/>
    <hyperlink ref="B69" r:id="rId64" display="https://tradingeconomics.com/colombia/stock-market" xr:uid="{C06C2740-E1C1-8342-87C0-0003B20C8B6C}"/>
    <hyperlink ref="B70" r:id="rId65" display="https://tradingeconomics.com/chile/stock-market" xr:uid="{DF7351DF-FBAA-5F45-8093-651350D2621B}"/>
    <hyperlink ref="B71" r:id="rId66" display="https://tradingeconomics.com/panama/stock-market" xr:uid="{B406DA85-85AD-2040-A901-FB4D1A452697}"/>
    <hyperlink ref="B72" r:id="rId67" display="https://tradingeconomics.com/bermuda/stock-market" xr:uid="{5EFA961B-929F-9048-A858-ED7890CD4E8C}"/>
    <hyperlink ref="B73" r:id="rId68" display="https://tradingeconomics.com/jamaica/stock-market" xr:uid="{0331E3A7-F038-874B-B56F-9BC3315B1B57}"/>
    <hyperlink ref="B76" r:id="rId69" display="https://tradingeconomics.com/japan/stock-market" xr:uid="{4D2C777D-7443-6F47-8385-A8F9EB7F4A39}"/>
    <hyperlink ref="B77" r:id="rId70" display="https://tradingeconomics.com/china/stock-market" xr:uid="{188D3EE6-9586-EC47-9978-44836D202B37}"/>
    <hyperlink ref="B78" r:id="rId71" display="https://tradingeconomics.com/sse50:ind" xr:uid="{4A7853DA-C881-154E-A33C-BF19E4FF748F}"/>
    <hyperlink ref="B79" r:id="rId72" display="https://tradingeconomics.com/shsz300:ind" xr:uid="{FA0C1B37-7367-C44B-9B87-524692C12EE2}"/>
    <hyperlink ref="B80" r:id="rId73" display="https://tradingeconomics.com/india/stock-market" xr:uid="{69BC0363-E8CE-7541-BE54-095CCC7C7C16}"/>
    <hyperlink ref="B81" r:id="rId74" display="https://tradingeconomics.com/south-korea/stock-market" xr:uid="{B9599927-2125-1445-9726-FDFD38E0AD21}"/>
    <hyperlink ref="B82" r:id="rId75" display="https://tradingeconomics.com/bangladesh/stock-market" xr:uid="{3C1F9545-75B9-1E49-8C52-318C016E975D}"/>
    <hyperlink ref="B83" r:id="rId76" display="https://tradingeconomics.com/indonesia/stock-market" xr:uid="{241F7481-436B-7C47-96BE-6904A523E479}"/>
    <hyperlink ref="B84" r:id="rId77" display="https://tradingeconomics.com/saudi-arabia/stock-market" xr:uid="{DD729015-53F8-5A4C-8B8D-3A56D4930698}"/>
    <hyperlink ref="B85" r:id="rId78" display="https://tradingeconomics.com/taiwan/stock-market" xr:uid="{3FB330FE-DD73-214D-98C2-8760DC0055CD}"/>
    <hyperlink ref="B86" r:id="rId79" display="https://tradingeconomics.com/united-arab-emirates/stock-market" xr:uid="{3C526867-5716-B245-B210-357525C99F97}"/>
    <hyperlink ref="B87" r:id="rId80" display="https://tradingeconomics.com/thailand/stock-market" xr:uid="{2893AE33-3A42-EB42-89BE-20E1E34245F5}"/>
    <hyperlink ref="B88" r:id="rId81" display="https://tradingeconomics.com/malaysia/stock-market" xr:uid="{130E3999-215F-E445-8818-737319237EB4}"/>
    <hyperlink ref="B89" r:id="rId82" display="https://tradingeconomics.com/singapore/stock-market" xr:uid="{05431B8B-56C8-6B49-9CFC-61D8F42D8B9E}"/>
    <hyperlink ref="B90" r:id="rId83" display="https://tradingeconomics.com/israel/stock-market" xr:uid="{75A1477A-5544-D94F-94A3-684C89E79D35}"/>
    <hyperlink ref="B91" r:id="rId84" display="https://tradingeconomics.com/hong-kong/stock-market" xr:uid="{448E0EC8-0EAD-F448-A06F-A76F77938E65}"/>
    <hyperlink ref="B92" r:id="rId85" display="https://tradingeconomics.com/philippines/stock-market" xr:uid="{A4381C7C-DF56-744B-9C1D-5BAA399453ED}"/>
    <hyperlink ref="B93" r:id="rId86" display="https://tradingeconomics.com/pakistan/stock-market" xr:uid="{8A980746-F365-5145-82F3-136A65B9F24F}"/>
    <hyperlink ref="B94" r:id="rId87" display="https://tradingeconomics.com/kazakhstan/stock-market" xr:uid="{68F80AC6-02B4-2741-A9AE-91F6851046E8}"/>
    <hyperlink ref="B95" r:id="rId88" display="https://tradingeconomics.com/qatar/stock-market" xr:uid="{094317C8-9C73-5D4F-B08A-A0FF6720CDEA}"/>
    <hyperlink ref="B96" r:id="rId89" display="https://tradingeconomics.com/vhindex:ind" xr:uid="{FB35453F-E4A4-5543-8DE9-E7C99E193BBC}"/>
    <hyperlink ref="B97" r:id="rId90" display="https://tradingeconomics.com/vietnam/stock-market" xr:uid="{89CB424E-9142-AC48-8C12-8E527ECBA698}"/>
    <hyperlink ref="B98" r:id="rId91" display="https://tradingeconomics.com/oman/stock-market" xr:uid="{804B858A-1F7B-7949-B64A-F5923BED1B71}"/>
    <hyperlink ref="B99" r:id="rId92" display="https://tradingeconomics.com/sri-lanka/stock-market" xr:uid="{3E7B3EFB-180E-B24B-8510-ECE283CFD4BE}"/>
    <hyperlink ref="B100" r:id="rId93" display="https://tradingeconomics.com/lebanon/stock-market" xr:uid="{1307E798-2AF9-3049-84F1-ACBDFAD1ED95}"/>
    <hyperlink ref="B101" r:id="rId94" display="https://tradingeconomics.com/jordan/stock-market" xr:uid="{93711D57-00F7-1347-9C21-11FEF34EE582}"/>
    <hyperlink ref="B102" r:id="rId95" display="https://tradingeconomics.com/laos/stock-market" xr:uid="{527D9965-72AC-6847-9C10-C5D141475266}"/>
    <hyperlink ref="B103" r:id="rId96" display="https://tradingeconomics.com/mongolia/stock-market" xr:uid="{C5FC2E9D-05FE-C548-B6AB-4C78E35EA231}"/>
    <hyperlink ref="B104" r:id="rId97" display="https://tradingeconomics.com/dfmgi:ind" xr:uid="{A9DBA41F-6754-B547-8D3E-38CBD86259AE}"/>
    <hyperlink ref="B105" r:id="rId98" display="https://tradingeconomics.com/kuwait/stock-market" xr:uid="{7694E75F-B305-5C4C-BC74-210552FEC290}"/>
    <hyperlink ref="B106" r:id="rId99" display="https://tradingeconomics.com/iran/stock-market" xr:uid="{D71864F7-9D29-1A4F-B3A6-93A506C09255}"/>
    <hyperlink ref="B107" r:id="rId100" display="https://tradingeconomics.com/nifty:ind" xr:uid="{3467C278-1494-014A-8FF0-D256DB1E40FF}"/>
    <hyperlink ref="B108" r:id="rId101" display="https://tradingeconomics.com/vxj:ind" xr:uid="{8784136A-F90F-DD4C-B1CC-90A869E0156A}"/>
    <hyperlink ref="B109" r:id="rId102" display="https://tradingeconomics.com/bahrain/stock-market" xr:uid="{D7AEAE20-80FF-454F-ADCF-656847DE12D1}"/>
    <hyperlink ref="B112" r:id="rId103" display="https://tradingeconomics.com/as52:ind" xr:uid="{D0F1450C-FA29-0C49-9A48-C1A3D25AF9B5}"/>
    <hyperlink ref="B113" r:id="rId104" display="https://tradingeconomics.com/australia/stock-market" xr:uid="{CEF88B54-2D57-CF43-928D-ABA9700721BD}"/>
    <hyperlink ref="B114" r:id="rId105" display="https://tradingeconomics.com/as30:ind" xr:uid="{5219D915-5488-284F-9CA5-9CE024D843CF}"/>
    <hyperlink ref="B115" r:id="rId106" display="https://tradingeconomics.com/new-zealand/stock-market" xr:uid="{2F886F69-9AFE-1440-BA33-287FD8910E0D}"/>
    <hyperlink ref="B118" r:id="rId107" display="https://tradingeconomics.com/nigeria/stock-market" xr:uid="{C86679F1-B98B-E745-9C95-A3E4D5550306}"/>
    <hyperlink ref="B119" r:id="rId108" display="https://tradingeconomics.com/south-africa/stock-market" xr:uid="{40513C6C-52EE-A640-9469-1F4AA4D8B6B8}"/>
    <hyperlink ref="B120" r:id="rId109" display="https://tradingeconomics.com/top40:ind" xr:uid="{43FC459E-E733-E546-8223-41FE187A1C2F}"/>
    <hyperlink ref="B121" r:id="rId110" display="https://tradingeconomics.com/egypt/stock-market" xr:uid="{9B80BAC9-2CF2-DB44-B226-A017E64D4B96}"/>
    <hyperlink ref="B122" r:id="rId111" display="https://tradingeconomics.com/morocco/stock-market" xr:uid="{BFDC7427-8180-4641-8D63-BCBDF3149C36}"/>
    <hyperlink ref="B123" r:id="rId112" display="https://tradingeconomics.com/nseasi:ind" xr:uid="{B1B34750-9DC2-D146-BD7E-933A7382CBEF}"/>
    <hyperlink ref="B124" r:id="rId113" display="https://tradingeconomics.com/kenya/stock-market" xr:uid="{1414286A-87CB-844D-A104-493691421EFE}"/>
    <hyperlink ref="B125" r:id="rId114" display="https://tradingeconomics.com/tanzania/stock-market" xr:uid="{FDCB9586-FBE9-7F42-9904-5F6B683B3198}"/>
    <hyperlink ref="B126" r:id="rId115" display="https://tradingeconomics.com/tunisia/stock-market" xr:uid="{15F020B5-F891-AD4B-97DB-1F223FC71D51}"/>
    <hyperlink ref="B127" r:id="rId116" display="https://tradingeconomics.com/ghana/stock-market" xr:uid="{01DE2F06-BFA3-054E-AAE7-7B35AA4B4420}"/>
    <hyperlink ref="B128" r:id="rId117" display="https://tradingeconomics.com/uganda/stock-market" xr:uid="{1DA2A5E2-9CEB-314A-89F3-5C3F60A5E522}"/>
    <hyperlink ref="B129" r:id="rId118" display="https://tradingeconomics.com/botswana/stock-market" xr:uid="{04AAB486-044F-7D4A-8F89-C93DD90F0076}"/>
    <hyperlink ref="B130" r:id="rId119" display="https://tradingeconomics.com/mauritius/stock-market" xr:uid="{11F62995-1B5D-E84B-8D54-A7897F38F518}"/>
    <hyperlink ref="B131" r:id="rId120" display="https://tradingeconomics.com/namibia/stock-market" xr:uid="{1675B2FA-52C8-C84D-9746-B7803F2C3846}"/>
    <hyperlink ref="B132" r:id="rId121" display="https://tradingeconomics.com/zimbabwe/stock-market" xr:uid="{47306DC5-9C52-7846-9DB1-F61150A110D8}"/>
    <hyperlink ref="L131" r:id="rId122" display="https://tradingeconomics.com/mauritius/stock-market" xr:uid="{98BA83B3-5194-7B44-9625-9B23E897854D}"/>
    <hyperlink ref="L132" r:id="rId123" display="https://tradingeconomics.com/zimbabwe/stock-market" xr:uid="{1D243986-203A-B04A-8237-328E172A8900}"/>
    <hyperlink ref="M2" r:id="rId124" display="https://tradingeconomics.com/united-states/stock-market" xr:uid="{607D4FFF-E96B-F440-B543-1E3E0DEA254A}"/>
    <hyperlink ref="M3" r:id="rId125" display="https://tradingeconomics.com/spx:ind" xr:uid="{F87345E9-4D70-9340-B3ED-9D26F5B61EB7}"/>
    <hyperlink ref="M4" r:id="rId126" display="https://tradingeconomics.com/ndx:ind" xr:uid="{DC132ACF-B27A-0644-8F7A-CB27CE941CD9}"/>
    <hyperlink ref="M5" r:id="rId127" display="https://tradingeconomics.com/vix:ind" xr:uid="{8DDD378A-E5BE-B645-8A5D-0F1FFE50352F}"/>
    <hyperlink ref="M8" r:id="rId128" display="https://tradingeconomics.com/united-kingdom/stock-market" xr:uid="{6B2A71FA-0158-7544-818C-8787A93CC812}"/>
    <hyperlink ref="M9" r:id="rId129" display="https://tradingeconomics.com/germany/stock-market" xr:uid="{83CB2F20-F2B1-5147-B380-814F8AF5E0EF}"/>
    <hyperlink ref="M10" r:id="rId130" display="https://tradingeconomics.com/france/stock-market" xr:uid="{6F67E0C7-4525-6A48-AA2D-AD0BB2196D5C}"/>
    <hyperlink ref="M11" r:id="rId131" display="https://tradingeconomics.com/italy/stock-market" xr:uid="{4430B62B-A21D-2B47-A6A9-928BAF64A4C0}"/>
    <hyperlink ref="M12" r:id="rId132" display="https://tradingeconomics.com/spain/stock-market" xr:uid="{D6A8D481-772C-8E4B-A6BA-82B1061D703F}"/>
    <hyperlink ref="M13" r:id="rId133" display="https://tradingeconomics.com/russia/stock-market" xr:uid="{3B2FA116-8381-B74A-B60A-A102A97D4D64}"/>
    <hyperlink ref="M14" r:id="rId134" display="https://tradingeconomics.com/netherlands/stock-market" xr:uid="{B5B8A7F7-EFE1-ED49-86C6-35E6A28A86BD}"/>
    <hyperlink ref="M15" r:id="rId135" display="https://tradingeconomics.com/turkey/stock-market" xr:uid="{48F5CD32-6B0D-144B-9FCC-6B45E2913692}"/>
    <hyperlink ref="M16" r:id="rId136" display="https://tradingeconomics.com/switzerland/stock-market" xr:uid="{35741725-AC69-354F-A89B-83BB5BE7A164}"/>
    <hyperlink ref="M17" r:id="rId137" display="https://tradingeconomics.com/sweden/stock-market" xr:uid="{B45D518C-8B31-564F-82C0-B09917F703E2}"/>
    <hyperlink ref="M18" r:id="rId138" display="https://tradingeconomics.com/poland/stock-market" xr:uid="{1DAD37DE-DEA4-5B47-8DF3-2CF304C5047A}"/>
    <hyperlink ref="M19" r:id="rId139" display="https://tradingeconomics.com/belgium/stock-market" xr:uid="{D6CD6E45-1350-FF48-8F3C-B6506AFEF132}"/>
    <hyperlink ref="M20" r:id="rId140" display="https://tradingeconomics.com/norway/stock-market" xr:uid="{8F7ED405-04CC-394D-9A48-B8CE02E14FE4}"/>
    <hyperlink ref="M21" r:id="rId141" display="https://tradingeconomics.com/austria/stock-market" xr:uid="{E2890314-38B8-5245-9948-4372E141C9EE}"/>
    <hyperlink ref="M22" r:id="rId142" display="https://tradingeconomics.com/denmark/stock-market" xr:uid="{D0DF439E-50BE-CF49-B0B2-E5658FE787AD}"/>
    <hyperlink ref="M23" r:id="rId143" display="https://tradingeconomics.com/hex:ind" xr:uid="{5E8FA216-5D9E-3742-8723-8057DC0123A5}"/>
    <hyperlink ref="M24" r:id="rId144" display="https://tradingeconomics.com/finland/stock-market" xr:uid="{BEC48B06-3BDE-7647-B097-32BBC6C6B103}"/>
    <hyperlink ref="M25" r:id="rId145" display="https://tradingeconomics.com/ireland/stock-market" xr:uid="{5FC12585-DC1A-5740-A4F6-8E1BD002ED13}"/>
    <hyperlink ref="M26" r:id="rId146" display="https://tradingeconomics.com/greece/stock-market" xr:uid="{386F88F5-65CF-DF44-A73E-C96FB71FDD1E}"/>
    <hyperlink ref="M27" r:id="rId147" display="https://tradingeconomics.com/bvlx:ind" xr:uid="{041A3F4F-0D04-E842-8072-C853837D05AD}"/>
    <hyperlink ref="M28" r:id="rId148" display="https://tradingeconomics.com/portugal/stock-market" xr:uid="{59AD87E2-8BD9-E54F-9576-8B36F2A478D8}"/>
    <hyperlink ref="M29" r:id="rId149" display="https://tradingeconomics.com/czech-republic/stock-market" xr:uid="{7BF06332-F356-0947-9E3A-293F32920A24}"/>
    <hyperlink ref="M30" r:id="rId150" display="https://tradingeconomics.com/romania/stock-market" xr:uid="{3FCFB300-D449-0F4A-98EB-6766285B3FB0}"/>
    <hyperlink ref="M31" r:id="rId151" display="https://tradingeconomics.com/hungary/stock-market" xr:uid="{F822E155-B538-C143-97AA-A3004AA099A9}"/>
    <hyperlink ref="M32" r:id="rId152" display="https://tradingeconomics.com/ukraine/stock-market" xr:uid="{5964B101-38B0-C94E-B98C-D3EA65188C58}"/>
    <hyperlink ref="M33" r:id="rId153" display="https://tradingeconomics.com/slovakia/stock-market" xr:uid="{0D727D47-36E8-9943-8F92-8BDBDD37C224}"/>
    <hyperlink ref="M34" r:id="rId154" display="https://tradingeconomics.com/luxembourg/stock-market" xr:uid="{0AC68B8A-6261-CA4D-B009-0D38A22A3AE1}"/>
    <hyperlink ref="M35" r:id="rId155" display="https://tradingeconomics.com/croatia/stock-market" xr:uid="{295195BE-97B7-0446-8CFA-385528B974C4}"/>
    <hyperlink ref="M36" r:id="rId156" display="https://tradingeconomics.com/bulgaria/stock-market" xr:uid="{4544AE06-3FB1-5941-B181-29793A6F333C}"/>
    <hyperlink ref="M37" r:id="rId157" display="https://tradingeconomics.com/slovenia/stock-market" xr:uid="{2758EFB8-ACBF-BF49-9F74-DC3829A198AA}"/>
    <hyperlink ref="M38" r:id="rId158" display="https://tradingeconomics.com/lithuania/stock-market" xr:uid="{28D60099-6412-494A-B426-9811FF46D35A}"/>
    <hyperlink ref="M39" r:id="rId159" display="https://tradingeconomics.com/serbia/stock-market" xr:uid="{BDEDBC58-3DB7-E842-8025-5AF408FF7F9A}"/>
    <hyperlink ref="M40" r:id="rId160" display="https://tradingeconomics.com/macedonia/stock-market" xr:uid="{AB4ADC89-AA15-5742-9260-58FE9EA654C5}"/>
    <hyperlink ref="M41" r:id="rId161" display="https://tradingeconomics.com/cyprus/stock-market" xr:uid="{4AE3ED4E-80F3-6C4B-8DBA-CDD1FD101A9F}"/>
    <hyperlink ref="M42" r:id="rId162" display="https://tradingeconomics.com/latvia/stock-market" xr:uid="{9A2C7BAB-F042-8641-AB16-39CDD5A79AF3}"/>
    <hyperlink ref="M43" r:id="rId163" display="https://tradingeconomics.com/bosnia-and-herzegovina/stock-market" xr:uid="{3B3CED74-4AAB-C447-ABF5-9FC82896D8F3}"/>
    <hyperlink ref="M44" r:id="rId164" display="https://tradingeconomics.com/spe350:ind" xr:uid="{1FB2E63D-21B6-D448-A818-A585117A9195}"/>
    <hyperlink ref="M45" r:id="rId165" display="https://tradingeconomics.com/spglobal:ind" xr:uid="{BA3FABEF-9460-C549-BEBB-5B4514D2A45A}"/>
    <hyperlink ref="M46" r:id="rId166" display="https://tradingeconomics.com/estonia/stock-market" xr:uid="{06E794A5-9093-BE4B-8098-B427311D8E44}"/>
    <hyperlink ref="M47" r:id="rId167" display="https://tradingeconomics.com/malta/stock-market" xr:uid="{26FD7910-A95F-9A43-B6B6-67987636B67C}"/>
    <hyperlink ref="M48" r:id="rId168" display="https://tradingeconomics.com/iceland/stock-market" xr:uid="{392DA41F-3EF9-0D46-8313-0A05C081DAB3}"/>
    <hyperlink ref="M49" r:id="rId169" display="https://tradingeconomics.com/n100:ind" xr:uid="{9BAF3674-62DF-3544-9008-29CEB376108A}"/>
    <hyperlink ref="M50" r:id="rId170" display="https://tradingeconomics.com/euro-area/stock-market" xr:uid="{28A758D9-5B91-BA4F-97E9-358287DA67DB}"/>
    <hyperlink ref="M51" r:id="rId171" display="https://tradingeconomics.com/stoxx:ind" xr:uid="{3B2A639F-7803-E547-BBA5-19F44812A5F4}"/>
    <hyperlink ref="M52" r:id="rId172" display="https://tradingeconomics.com/monex:ind" xr:uid="{C8DA0886-C506-D74A-9BA3-9E3E8E3BE35A}"/>
    <hyperlink ref="M55" r:id="rId173" display="https://tradingeconomics.com/united-states/stock-market" xr:uid="{DC5BF6FF-7498-7E43-A2EE-BADC8148D513}"/>
    <hyperlink ref="M56" r:id="rId174" display="https://tradingeconomics.com/spx:ind" xr:uid="{7D5E52B2-07D5-6C49-AEDF-B416F005004B}"/>
    <hyperlink ref="M57" r:id="rId175" display="https://tradingeconomics.com/ndx:ind" xr:uid="{37666574-D845-FB45-A05E-B2310DBD87E3}"/>
    <hyperlink ref="M58" r:id="rId176" display="https://tradingeconomics.com/ccmp:ind" xr:uid="{7FDA83B0-E7B2-4B4D-AC31-185885609AD2}"/>
    <hyperlink ref="M59" r:id="rId177" display="https://tradingeconomics.com/mid:ind" xr:uid="{835CF3C3-084D-CD4E-A6D5-3E5355CD9732}"/>
    <hyperlink ref="M60" r:id="rId178" display="https://tradingeconomics.com/rty:ind" xr:uid="{0EB7406B-ABBD-5D4A-9326-653814B26B13}"/>
    <hyperlink ref="M61" r:id="rId179" display="https://tradingeconomics.com/vix:ind" xr:uid="{CF1F4A46-5ECB-944E-BB80-008756292767}"/>
    <hyperlink ref="M62" r:id="rId180" display="https://tradingeconomics.com/ecuador/stock-market" xr:uid="{A51DF8A8-74E4-3E4D-B273-6FEB1C1AC250}"/>
    <hyperlink ref="M63" r:id="rId181" display="https://tradingeconomics.com/canada/stock-market" xr:uid="{6E0BE143-1CAE-114D-8B90-80D7148D24E5}"/>
    <hyperlink ref="M64" r:id="rId182" display="https://tradingeconomics.com/brazil/stock-market" xr:uid="{30364BE6-4A84-AE44-B3DC-210147B90F22}"/>
    <hyperlink ref="M65" r:id="rId183" display="https://tradingeconomics.com/mexico/stock-market" xr:uid="{63BF9619-9CAE-4E44-BCDA-D28C5D48F150}"/>
    <hyperlink ref="M66" r:id="rId184" display="https://tradingeconomics.com/peru/stock-market" xr:uid="{BD102020-4B7B-F04A-8680-88E249749DD9}"/>
    <hyperlink ref="M67" r:id="rId185" display="https://tradingeconomics.com/argentina/stock-market" xr:uid="{E4D86810-50D8-ED47-904F-6446146E1C56}"/>
    <hyperlink ref="M68" r:id="rId186" display="https://tradingeconomics.com/venezuela/stock-market" xr:uid="{E5BB53BB-D576-3445-8F13-F9789865FAE8}"/>
    <hyperlink ref="M69" r:id="rId187" display="https://tradingeconomics.com/colombia/stock-market" xr:uid="{04D8C753-3331-8146-B5BB-FD0930C71D0F}"/>
    <hyperlink ref="M70" r:id="rId188" display="https://tradingeconomics.com/chile/stock-market" xr:uid="{0CE439CD-672A-484C-ABF8-AB49C4AB492D}"/>
    <hyperlink ref="M71" r:id="rId189" display="https://tradingeconomics.com/panama/stock-market" xr:uid="{62C30DC7-D835-9348-AE30-6A8F9BA33516}"/>
    <hyperlink ref="M72" r:id="rId190" display="https://tradingeconomics.com/bermuda/stock-market" xr:uid="{E87BBFA6-06C2-3046-B8A8-08F572CB6D31}"/>
    <hyperlink ref="M73" r:id="rId191" display="https://tradingeconomics.com/jamaica/stock-market" xr:uid="{36AD0928-F67A-104D-8A9B-382AC56D16CD}"/>
    <hyperlink ref="M76" r:id="rId192" display="https://tradingeconomics.com/japan/stock-market" xr:uid="{A1C3A07B-1FB9-E142-934C-3B74F6437812}"/>
    <hyperlink ref="M77" r:id="rId193" display="https://tradingeconomics.com/china/stock-market" xr:uid="{7E31A28E-DE7F-7E40-8DCB-EB4CE64AE2AD}"/>
    <hyperlink ref="M78" r:id="rId194" display="https://tradingeconomics.com/sse50:ind" xr:uid="{E9A0458C-718E-2C40-84C4-2848E2A8E8E5}"/>
    <hyperlink ref="M79" r:id="rId195" display="https://tradingeconomics.com/shsz300:ind" xr:uid="{B4B2A771-096E-B94A-9D21-EEA888BACDF0}"/>
    <hyperlink ref="M80" r:id="rId196" display="https://tradingeconomics.com/india/stock-market" xr:uid="{56CCC960-A1A1-EE4F-9E42-B5A33A24BF87}"/>
    <hyperlink ref="M81" r:id="rId197" display="https://tradingeconomics.com/south-korea/stock-market" xr:uid="{EFCC3C87-C15C-8642-9400-343F72A23A90}"/>
    <hyperlink ref="M82" r:id="rId198" display="https://tradingeconomics.com/bangladesh/stock-market" xr:uid="{BA0A8719-3D89-EF4A-B582-294BEC388E38}"/>
    <hyperlink ref="M83" r:id="rId199" display="https://tradingeconomics.com/indonesia/stock-market" xr:uid="{332E923A-D21D-5D44-BE72-94A3560FCF31}"/>
    <hyperlink ref="M84" r:id="rId200" display="https://tradingeconomics.com/saudi-arabia/stock-market" xr:uid="{24118282-2A79-0B42-A080-3455DB952CB5}"/>
    <hyperlink ref="M85" r:id="rId201" display="https://tradingeconomics.com/taiwan/stock-market" xr:uid="{B23E0DC4-33AE-364C-A12F-04140EB7EF80}"/>
    <hyperlink ref="M86" r:id="rId202" display="https://tradingeconomics.com/united-arab-emirates/stock-market" xr:uid="{0962A58F-98B0-534B-B120-E18EB5C078D9}"/>
    <hyperlink ref="M87" r:id="rId203" display="https://tradingeconomics.com/thailand/stock-market" xr:uid="{D8A1397B-124A-8D4D-8640-659FC9B9E19B}"/>
    <hyperlink ref="M88" r:id="rId204" display="https://tradingeconomics.com/malaysia/stock-market" xr:uid="{497D0925-7889-1342-8401-F84A803815B7}"/>
    <hyperlink ref="M89" r:id="rId205" display="https://tradingeconomics.com/singapore/stock-market" xr:uid="{590011F6-BE93-6E40-8A9B-08DA30F3C28D}"/>
    <hyperlink ref="M90" r:id="rId206" display="https://tradingeconomics.com/israel/stock-market" xr:uid="{8142805F-D631-7E49-A3B3-0DAE8E86C8E1}"/>
    <hyperlink ref="M91" r:id="rId207" display="https://tradingeconomics.com/hong-kong/stock-market" xr:uid="{332E10D7-3537-5F46-9124-37B3A443ADC9}"/>
    <hyperlink ref="M92" r:id="rId208" display="https://tradingeconomics.com/philippines/stock-market" xr:uid="{5D4708E9-A31F-714C-98B5-28E4E9D18CF0}"/>
    <hyperlink ref="M93" r:id="rId209" display="https://tradingeconomics.com/pakistan/stock-market" xr:uid="{E5CF254D-5B8E-2346-8FBF-B1E8DAAE691E}"/>
    <hyperlink ref="M94" r:id="rId210" display="https://tradingeconomics.com/kazakhstan/stock-market" xr:uid="{8E5325F5-4585-9747-AFA4-3EFD921684E6}"/>
    <hyperlink ref="M95" r:id="rId211" display="https://tradingeconomics.com/qatar/stock-market" xr:uid="{A6FD9EBD-495B-C24F-BCD9-A49CA11C839A}"/>
    <hyperlink ref="M96" r:id="rId212" display="https://tradingeconomics.com/vhindex:ind" xr:uid="{6A9077CB-26FE-2945-BA93-713259EF50A3}"/>
    <hyperlink ref="M97" r:id="rId213" display="https://tradingeconomics.com/vietnam/stock-market" xr:uid="{BB55D6D9-36D5-2146-A773-8D9572D96058}"/>
    <hyperlink ref="M98" r:id="rId214" display="https://tradingeconomics.com/oman/stock-market" xr:uid="{6BD7B978-E918-C84A-A0FE-352E95D1209C}"/>
    <hyperlink ref="M99" r:id="rId215" display="https://tradingeconomics.com/lebanon/stock-market" xr:uid="{CF2DABFA-C11C-3548-A013-F314D0A5FC85}"/>
    <hyperlink ref="M100" r:id="rId216" display="https://tradingeconomics.com/laos/stock-market" xr:uid="{90F5B15B-54FF-A044-8BD5-D08E9B2A8FA7}"/>
    <hyperlink ref="M101" r:id="rId217" display="https://tradingeconomics.com/dfmgi:ind" xr:uid="{38DFDCDC-C183-B442-BB55-9EA2FE0312BA}"/>
    <hyperlink ref="M102" r:id="rId218" display="https://tradingeconomics.com/mongolia/stock-market" xr:uid="{32E3FF30-0F38-2746-9B9A-DF6ED6E2DB66}"/>
    <hyperlink ref="M103" r:id="rId219" display="https://tradingeconomics.com/nifty:ind" xr:uid="{ECEAE774-2AE9-174A-B18B-D2D80DFF4EE1}"/>
    <hyperlink ref="M104" r:id="rId220" display="https://tradingeconomics.com/vxj:ind" xr:uid="{C7DAF619-DEE7-8C4F-AACA-BB8BCEE10A05}"/>
    <hyperlink ref="M105" r:id="rId221" display="https://tradingeconomics.com/kuwait/stock-market" xr:uid="{7D8432CD-670F-1B4A-885A-B2582FE67917}"/>
    <hyperlink ref="M106" r:id="rId222" display="https://tradingeconomics.com/iran/stock-market" xr:uid="{6E0749DE-40D6-0140-BACF-246251DE5521}"/>
    <hyperlink ref="M107" r:id="rId223" display="https://tradingeconomics.com/bahrain/stock-market" xr:uid="{F8A4702F-A272-AC41-A2F4-658FD081A023}"/>
    <hyperlink ref="M110" r:id="rId224" display="https://tradingeconomics.com/australia/stock-market" xr:uid="{419D57D2-A5C9-1543-BD62-D989AAB2B885}"/>
    <hyperlink ref="M111" r:id="rId225" display="https://tradingeconomics.com/as30:ind" xr:uid="{2B787415-2D03-E849-9D11-B4C9D1ADEF0F}"/>
    <hyperlink ref="M112" r:id="rId226" display="https://tradingeconomics.com/as52:ind" xr:uid="{C0BF0653-785E-BE44-97D5-CF5F9C0F5172}"/>
    <hyperlink ref="M113" r:id="rId227" display="https://tradingeconomics.com/new-zealand/stock-market" xr:uid="{714F45C5-914A-D945-A506-D1BB8A4B6EAF}"/>
    <hyperlink ref="M116" r:id="rId228" display="https://tradingeconomics.com/nigeria/stock-market" xr:uid="{2AD871FF-C179-044F-83E6-0A8014607C51}"/>
    <hyperlink ref="M117" r:id="rId229" display="https://tradingeconomics.com/top40:ind" xr:uid="{54A40E55-1519-B24C-A680-6DDDA9DDEEC7}"/>
    <hyperlink ref="M118" r:id="rId230" display="https://tradingeconomics.com/south-africa/stock-market" xr:uid="{AD5BA014-FA19-F940-B181-57E7AB10F218}"/>
    <hyperlink ref="M119" r:id="rId231" display="https://tradingeconomics.com/egypt/stock-market" xr:uid="{96795C3F-C82C-EF43-BA60-1F20776B0E11}"/>
    <hyperlink ref="M120" r:id="rId232" display="https://tradingeconomics.com/morocco/stock-market" xr:uid="{180C509E-F29D-D041-84AE-3ADC2771BAE2}"/>
    <hyperlink ref="M121" r:id="rId233" display="https://tradingeconomics.com/kenya/stock-market" xr:uid="{8D9BA27F-A768-CD47-BCEF-8FDA36C4A59B}"/>
    <hyperlink ref="M122" r:id="rId234" display="https://tradingeconomics.com/nseasi:ind" xr:uid="{EE8D12CE-E9DD-0B4C-9798-1AA26E2090C5}"/>
    <hyperlink ref="M123" r:id="rId235" display="https://tradingeconomics.com/tanzania/stock-market" xr:uid="{553D56FE-D9E9-F94A-A1B0-DB09FAEFD22E}"/>
    <hyperlink ref="M124" r:id="rId236" display="https://tradingeconomics.com/tunisia/stock-market" xr:uid="{F12AF83C-A53D-D44A-8F4C-FF8284E67225}"/>
    <hyperlink ref="M125" r:id="rId237" display="https://tradingeconomics.com/ghana/stock-market" xr:uid="{8F52AEC4-F1F3-904D-8785-CF164708316F}"/>
    <hyperlink ref="M126" r:id="rId238" display="https://tradingeconomics.com/namibia/stock-market" xr:uid="{3F8EDF8D-80EC-6140-A90E-E1A816DC366C}"/>
    <hyperlink ref="M127" r:id="rId239" display="https://tradingeconomics.com/mauritius/stock-market" xr:uid="{B9498209-588B-7444-A009-F5129EAB71C8}"/>
    <hyperlink ref="M128" r:id="rId240" display="https://tradingeconomics.com/uganda/stock-market" xr:uid="{F980A355-B8B4-2844-97AD-F6AE197F405F}"/>
    <hyperlink ref="M129" r:id="rId241" display="https://tradingeconomics.com/botswana/stock-market" xr:uid="{8892D4C2-EA6D-7F4C-8670-4787DD78509A}"/>
    <hyperlink ref="M130" r:id="rId242" display="https://tradingeconomics.com/zimbabwe/stock-market" xr:uid="{59A35654-110C-7B4F-9782-E8C12B1284C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Charts</vt:lpstr>
      </vt:variant>
      <vt:variant>
        <vt:i4>3</vt:i4>
      </vt:variant>
    </vt:vector>
  </HeadingPairs>
  <TitlesOfParts>
    <vt:vector size="13" baseType="lpstr">
      <vt:lpstr>Equities</vt:lpstr>
      <vt:lpstr>Treasuries</vt:lpstr>
      <vt:lpstr>Corporates</vt:lpstr>
      <vt:lpstr>Commodities</vt:lpstr>
      <vt:lpstr>Gold &amp; Cryptos</vt:lpstr>
      <vt:lpstr>Raw Data for Corporates</vt:lpstr>
      <vt:lpstr>Raw data for gold &amp; bitcoin</vt:lpstr>
      <vt:lpstr>Raw Data for Oil</vt:lpstr>
      <vt:lpstr>Raw Data for Treasuries</vt:lpstr>
      <vt:lpstr>Raw Data for Equities</vt:lpstr>
      <vt:lpstr>CommodityChart</vt:lpstr>
      <vt:lpstr>CommoditywithWTI</vt:lpstr>
      <vt:lpstr>Gold&amp;BitcoinChart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2020-03-22T17:37:18Z</dcterms:created>
  <dcterms:modified xsi:type="dcterms:W3CDTF">2020-06-01T21:44:56Z</dcterms:modified>
</cp:coreProperties>
</file>