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Corona Virus 14/"/>
    </mc:Choice>
  </mc:AlternateContent>
  <xr:revisionPtr revIDLastSave="0" documentId="8_{EE79C69C-A2BB-5340-8B46-39A70E13778C}" xr6:coauthVersionLast="45" xr6:coauthVersionMax="45" xr10:uidLastSave="{00000000-0000-0000-0000-000000000000}"/>
  <bookViews>
    <workbookView xWindow="3020" yWindow="460" windowWidth="25200" windowHeight="15240" activeTab="1" xr2:uid="{00000000-000D-0000-FFFF-FFFF00000000}"/>
  </bookViews>
  <sheets>
    <sheet name="Pivot 1" sheetId="1" r:id="rId1"/>
    <sheet name="Aggregate Mkt Cap" sheetId="2" r:id="rId2"/>
  </sheets>
  <calcPr calcId="191029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3" i="2" l="1"/>
  <c r="C13" i="2"/>
  <c r="D13" i="2"/>
  <c r="G13" i="2" s="1"/>
  <c r="K13" i="2" s="1"/>
  <c r="E13" i="2"/>
  <c r="F13" i="2"/>
  <c r="F12" i="2"/>
  <c r="E12" i="2"/>
  <c r="D12" i="2"/>
  <c r="C12" i="2"/>
  <c r="F11" i="2"/>
  <c r="E11" i="2"/>
  <c r="D11" i="2"/>
  <c r="C11" i="2"/>
  <c r="F10" i="2"/>
  <c r="E10" i="2"/>
  <c r="D10" i="2"/>
  <c r="C10" i="2"/>
  <c r="F9" i="2"/>
  <c r="E9" i="2"/>
  <c r="D9" i="2"/>
  <c r="C9" i="2"/>
  <c r="F8" i="2"/>
  <c r="E8" i="2"/>
  <c r="D8" i="2"/>
  <c r="C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F3" i="2"/>
  <c r="E3" i="2"/>
  <c r="H13" i="2" l="1"/>
  <c r="L13" i="2" s="1"/>
  <c r="J13" i="2"/>
  <c r="N13" i="2" s="1"/>
  <c r="I13" i="2"/>
  <c r="M13" i="2" s="1"/>
  <c r="A13" i="2"/>
  <c r="B12" i="2"/>
  <c r="A12" i="2"/>
  <c r="B11" i="2"/>
  <c r="A11" i="2"/>
  <c r="J10" i="2"/>
  <c r="N10" i="2" s="1"/>
  <c r="H10" i="2"/>
  <c r="L10" i="2" s="1"/>
  <c r="G10" i="2"/>
  <c r="K10" i="2" s="1"/>
  <c r="B10" i="2"/>
  <c r="A10" i="2"/>
  <c r="J9" i="2"/>
  <c r="N9" i="2" s="1"/>
  <c r="H9" i="2"/>
  <c r="L9" i="2" s="1"/>
  <c r="G9" i="2"/>
  <c r="K9" i="2" s="1"/>
  <c r="B9" i="2"/>
  <c r="A9" i="2"/>
  <c r="B8" i="2"/>
  <c r="A8" i="2"/>
  <c r="I7" i="2"/>
  <c r="M7" i="2" s="1"/>
  <c r="B7" i="2"/>
  <c r="A7" i="2"/>
  <c r="J6" i="2"/>
  <c r="N6" i="2" s="1"/>
  <c r="G6" i="2"/>
  <c r="K6" i="2" s="1"/>
  <c r="B6" i="2"/>
  <c r="A6" i="2"/>
  <c r="H5" i="2"/>
  <c r="L5" i="2" s="1"/>
  <c r="G5" i="2"/>
  <c r="K5" i="2" s="1"/>
  <c r="B5" i="2"/>
  <c r="A5" i="2"/>
  <c r="B4" i="2"/>
  <c r="A4" i="2"/>
  <c r="D3" i="2"/>
  <c r="C3" i="2"/>
  <c r="B3" i="2"/>
  <c r="A3" i="2"/>
  <c r="A2" i="2"/>
  <c r="G3" i="2" l="1"/>
  <c r="K3" i="2" s="1"/>
  <c r="H3" i="2"/>
  <c r="L3" i="2" s="1"/>
  <c r="J3" i="2"/>
  <c r="N3" i="2" s="1"/>
  <c r="J12" i="2"/>
  <c r="N12" i="2" s="1"/>
  <c r="H11" i="2"/>
  <c r="L11" i="2" s="1"/>
  <c r="G8" i="2"/>
  <c r="K8" i="2" s="1"/>
  <c r="G12" i="2"/>
  <c r="K12" i="2" s="1"/>
  <c r="H12" i="2"/>
  <c r="L12" i="2" s="1"/>
  <c r="H4" i="2"/>
  <c r="L4" i="2" s="1"/>
  <c r="G4" i="2"/>
  <c r="K4" i="2" s="1"/>
  <c r="I3" i="2"/>
  <c r="M3" i="2" s="1"/>
  <c r="G7" i="2"/>
  <c r="K7" i="2" s="1"/>
  <c r="H8" i="2"/>
  <c r="L8" i="2" s="1"/>
  <c r="I11" i="2"/>
  <c r="M11" i="2" s="1"/>
  <c r="J5" i="2"/>
  <c r="N5" i="2" s="1"/>
  <c r="H7" i="2"/>
  <c r="L7" i="2" s="1"/>
  <c r="J8" i="2"/>
  <c r="N8" i="2" s="1"/>
  <c r="I10" i="2"/>
  <c r="M10" i="2" s="1"/>
  <c r="J11" i="2"/>
  <c r="N11" i="2" s="1"/>
  <c r="H6" i="2"/>
  <c r="L6" i="2" s="1"/>
  <c r="I6" i="2"/>
  <c r="M6" i="2" s="1"/>
  <c r="J4" i="2"/>
  <c r="N4" i="2" s="1"/>
  <c r="J7" i="2"/>
  <c r="N7" i="2" s="1"/>
  <c r="G11" i="2"/>
  <c r="K11" i="2" s="1"/>
  <c r="I5" i="2"/>
  <c r="M5" i="2" s="1"/>
  <c r="I9" i="2"/>
  <c r="M9" i="2" s="1"/>
  <c r="I12" i="2"/>
  <c r="M12" i="2" s="1"/>
  <c r="I4" i="2"/>
  <c r="M4" i="2" s="1"/>
  <c r="I8" i="2"/>
  <c r="M8" i="2" s="1"/>
</calcChain>
</file>

<file path=xl/sharedStrings.xml><?xml version="1.0" encoding="utf-8"?>
<sst xmlns="http://schemas.openxmlformats.org/spreadsheetml/2006/main" count="87" uniqueCount="83">
  <si>
    <t>count</t>
  </si>
  <si>
    <t>sum(Market Capitalization [My Setting] [02/14/2020] ($USDmm, Historical rate))</t>
  </si>
  <si>
    <t>sum(Market Capitalization [My Setting] [02/21/2020] ($USDmm, Historical rate))</t>
  </si>
  <si>
    <t>sum(Market Capitalization [My Setting] [02/28/2020] ($USDmm, Historical rate))</t>
  </si>
  <si>
    <t>sum(Market Capitalization [My Setting] [03/06/2020] ($USDmm, Historical rate))</t>
  </si>
  <si>
    <t>sum(Market Capitalization [My Setting] [03/13/2020] ($USDmm, Historical rate))</t>
  </si>
  <si>
    <t>sum(Market Capitalization [My Setting] [03/20/2020] ($USDmm, Historical rate))</t>
  </si>
  <si>
    <t>sum(Market Capitalization [My Setting] [03/27/2020] ($USDmm, Historical rate))</t>
  </si>
  <si>
    <t>sum(Market Capitalization [My Setting] [04/03/2020] ($USDmm, Historical rate))</t>
  </si>
  <si>
    <t>sum(Market Capitalization [My Setting] [04/10/2020] ($USDmm, Historical rate))</t>
  </si>
  <si>
    <t>sum(Market Capitalization [My Setting] [04/17/2020] ($USDmm, Historical rate))</t>
  </si>
  <si>
    <t>sum(Market Capitalization [My Setting] [04/24/2020] ($USDmm, Historical rate))</t>
  </si>
  <si>
    <t>sum(Market Capitalization [My Setting] [05/01/2020] ($USDmm, Historical rate))</t>
  </si>
  <si>
    <t>sum(Market Capitalization [My Setting] [05/08/2020] ($USDmm, Historical rate))</t>
  </si>
  <si>
    <t>sum(Market Capitalization [My Setting] [05/15/2020] ($USDmm, Historical rate))</t>
  </si>
  <si>
    <t>sum(Market Capitalization [My Setting] [05/22/2020] ($USDmm, Historical rate))</t>
  </si>
  <si>
    <t>sum(Market Capitalization [My Setting] [05/29/2020] ($USDmm, Historical rate))</t>
  </si>
  <si>
    <t>sum(Market Capitalization [My Setting] [06/05/2020] ($USDmm, Historical rate))</t>
  </si>
  <si>
    <t>sum(Market Capitalization [My Setting] [06/12/2020] ($USDmm, Historical rate))</t>
  </si>
  <si>
    <t>sum(Market Capitalization [My Setting] [06/19/2020] ($USDmm, Historical rate))</t>
  </si>
  <si>
    <t>sum(Market Capitalization [My Setting] [06/26/2020] ($USDmm, Historical rate))</t>
  </si>
  <si>
    <t>sum(Market Capitalization [My Setting] [07/03/2020] ($USDmm, Historical rate))</t>
  </si>
  <si>
    <t>sum(Market Capitalization [My Setting] [07/10/2020] ($USDmm, Historical rate))</t>
  </si>
  <si>
    <t>sum(Market Capitalization [My Setting] [07/17/2020] ($USDmm, Historical rate))</t>
  </si>
  <si>
    <t>sum(Market Capitalization [My Setting] [07/24/2020] ($USDmm, Historical rate))</t>
  </si>
  <si>
    <t>sum(Market Capitalization [My Setting] [07/31/2020] ($USDmm, Historical rate))</t>
  </si>
  <si>
    <t>sum(Market Capitalization [My Setting] [08/07/2020] ($USDmm, Historical rate))</t>
  </si>
  <si>
    <t>sum(Market Capitalization [My Setting] [08/14/2020] ($USDmm, Historical rate))</t>
  </si>
  <si>
    <t>sum(Total Revenue [LTM] ($USDmm, Historical rate))</t>
  </si>
  <si>
    <t>sum(Gross Profit [LTM] ($USDmm, Historical rate))</t>
  </si>
  <si>
    <t>sum(EBITDA [LTM] ($USDmm, Historical rate))</t>
  </si>
  <si>
    <t>sum(EBIT [LTM] ($USDmm, Historical rate))</t>
  </si>
  <si>
    <t>sum(Net Income [LTM] ($USDmm, Historical rate))</t>
  </si>
  <si>
    <t>sum(Total Cash &amp; ST Investments [Latest Quarter] ($USDmm, Historical rate))</t>
  </si>
  <si>
    <t>sum(Total Debt [Latest Quarter] ($USDmm, Historical rate))</t>
  </si>
  <si>
    <t>sum(Total Equity [Latest Quarter] ($USDmm, Historical rate))</t>
  </si>
  <si>
    <t>sum(Repurchase of Common Stock [LTM] ($USDmm, Historical rate))</t>
  </si>
  <si>
    <t>sum(Issuance of Common Stock [LTM] ($USDmm, Historical rate))</t>
  </si>
  <si>
    <t>sum(Total Dividends Paid [LTM] ($USDmm, Historical rate))</t>
  </si>
  <si>
    <t>mean(Est. Annual Revenue Growth - 2 Yr % - Capital IQ [Latest])</t>
  </si>
  <si>
    <t>mean(Est. Annual EBITDA Growth - 2 Yr % - Capital IQ [Latest])</t>
  </si>
  <si>
    <t>mean(LT EPS Growth Rate - Capital IQ [Latest] (%))</t>
  </si>
  <si>
    <t>mean(Age of company)</t>
  </si>
  <si>
    <t>Number of firms</t>
  </si>
  <si>
    <t>Market Cap ($ Millions)</t>
  </si>
  <si>
    <t>% Change in Market Cap</t>
  </si>
  <si>
    <t>2/14 - 3/20</t>
  </si>
  <si>
    <t>$ Change in Market Cap</t>
  </si>
  <si>
    <t>Global</t>
  </si>
  <si>
    <t>3/20- 9/1</t>
  </si>
  <si>
    <t>9/1-11/1</t>
  </si>
  <si>
    <t>2/14 - 11/1</t>
  </si>
  <si>
    <t>sum(Market Capitalization [My Setting] [08/21/2020] ($USDmm, Historical rate))</t>
  </si>
  <si>
    <t>sum(Market Capitalization [My Setting] [08/28/2020] ($USDmm, Historical rate))</t>
  </si>
  <si>
    <t>sum(Market Capitalization [My Setting] [09/04/2020] ($USDmm, Historical rate))</t>
  </si>
  <si>
    <t>sum(Market Capitalization [My Setting] [09/11/2020] ($USDmm, Historical rate))</t>
  </si>
  <si>
    <t>sum(Market Capitalization [My Setting] [09/18/2020] ($USDmm, Historical rate))</t>
  </si>
  <si>
    <t>sum(Market Capitalization [My Setting] [09/25/2020] ($USDmm, Historical rate))</t>
  </si>
  <si>
    <t>sum(Market Capitalization [My Setting] [10/02/2020] ($USDmm, Historical rate))</t>
  </si>
  <si>
    <t>sum(Market Capitalization [My Setting] [10/09/2020] ($USDmm, Historical rate))</t>
  </si>
  <si>
    <t>sum(Market Capitalization [My Setting] [10/16/2020] ($USDmm, Historical rate))</t>
  </si>
  <si>
    <t>sum(Market Capitalization [My Setting] [10/23/2020] ($USDmm, Historical rate))</t>
  </si>
  <si>
    <t>sum(Market Capitalization [My Setting] [10/30/2020] ($USDmm, Historical rate))</t>
  </si>
  <si>
    <t>q1(% Market Cap Change (2/14-3/20))</t>
  </si>
  <si>
    <t>median(% Market Cap Change (2/14-3/20))</t>
  </si>
  <si>
    <t>q3(% Market Cap Change (2/14-3/20))</t>
  </si>
  <si>
    <t>q1(% Market Cap Change (3/20-8/28))</t>
  </si>
  <si>
    <t>median(% Market Cap Change (3/20-8/28))</t>
  </si>
  <si>
    <t>q3(% Market Cap Change (3/20-8/28))</t>
  </si>
  <si>
    <t>q1(% Market Cap Change (9/1-11/1))</t>
  </si>
  <si>
    <t>median(% Market Cap Change (9/1-11/1))</t>
  </si>
  <si>
    <t>q3(% Market Cap Change (9/1-11/1))</t>
  </si>
  <si>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</si>
  <si>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</si>
  <si>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</si>
  <si>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</si>
  <si>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</si>
  <si>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</si>
  <si>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</si>
  <si>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</si>
  <si>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</si>
  <si>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</si>
  <si>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decile(Est. Annual Revenue Growth - 2 Yr % - Capital IQ [Latest])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</si>
</sst>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#,##0.0"/>
    <numFmt numFmtId="165" formatCode="#,##0.###"/>
    <numFmt numFmtId="166" formatCode="#,##0.0#"/>
    <numFmt numFmtId="167" formatCode="_(&quot;$&quot;* #,##0_);_(&quot;$&quot;* \(#,##0\);_(&quot;$&quot;* &quot;-&quot;??_);_(@_)"/>
    <numFmt numFmtId="168" formatCode="#,##0.00%"/>
  </numFmts>
  <fonts count="8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1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/>
    <xf numFmtId="0" fontId="4" fillId="0" borderId="1" xfId="0" applyFont="1" applyBorder="1"/>
    <xf numFmtId="3" fontId="4" fillId="0" borderId="1" xfId="0" applyNumberFormat="1" applyFont="1" applyBorder="1" applyAlignment="1">
      <alignment horizontal="center"/>
    </xf>
    <xf numFmtId="167" fontId="4" fillId="0" borderId="1" xfId="1" applyNumberFormat="1" applyFont="1" applyBorder="1"/>
    <xf numFmtId="167" fontId="4" fillId="0" borderId="1" xfId="0" applyNumberFormat="1" applyFont="1" applyBorder="1"/>
    <xf numFmtId="10" fontId="4" fillId="0" borderId="1" xfId="2" applyNumberFormat="1" applyFont="1" applyBorder="1" applyAlignment="1">
      <alignment horizontal="center"/>
    </xf>
    <xf numFmtId="0" fontId="4" fillId="2" borderId="1" xfId="0" applyFont="1" applyFill="1" applyBorder="1"/>
    <xf numFmtId="3" fontId="4" fillId="2" borderId="1" xfId="0" applyNumberFormat="1" applyFont="1" applyFill="1" applyBorder="1" applyAlignment="1">
      <alignment horizontal="center"/>
    </xf>
    <xf numFmtId="167" fontId="4" fillId="2" borderId="1" xfId="1" applyNumberFormat="1" applyFont="1" applyFill="1" applyBorder="1"/>
    <xf numFmtId="167" fontId="4" fillId="2" borderId="1" xfId="0" applyNumberFormat="1" applyFont="1" applyFill="1" applyBorder="1"/>
    <xf numFmtId="10" fontId="4" fillId="2" borderId="1" xfId="2" applyNumberFormat="1" applyFont="1" applyFill="1" applyBorder="1" applyAlignment="1">
      <alignment horizontal="center"/>
    </xf>
    <xf numFmtId="168" fontId="0" fillId="0" borderId="0" xfId="0" applyNumberFormat="1"/>
    <xf numFmtId="10" fontId="6" fillId="2" borderId="1" xfId="2" applyNumberFormat="1" applyFont="1" applyFill="1" applyBorder="1" applyAlignment="1">
      <alignment horizontal="center"/>
    </xf>
    <xf numFmtId="10" fontId="7" fillId="2" borderId="1" xfId="2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12"/>
  <sheetViews>
    <sheetView workbookViewId="0">
      <pane xSplit="1" topLeftCell="B1" activePane="topRight" state="frozen"/>
      <selection pane="topRight" activeCell="A12" sqref="A12:XFD12"/>
    </sheetView>
  </sheetViews>
  <sheetFormatPr baseColWidth="10" defaultColWidth="8.83203125" defaultRowHeight="15" x14ac:dyDescent="0.2"/>
  <cols>
    <col min="1" max="44" width="17.5" customWidth="1"/>
  </cols>
  <sheetData>
    <row r="1" spans="1:64" x14ac:dyDescent="0.2">
      <c r="A1" s="1" t="s">
        <v>82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28</v>
      </c>
      <c r="AP1" s="2" t="s">
        <v>29</v>
      </c>
      <c r="AQ1" s="2" t="s">
        <v>30</v>
      </c>
      <c r="AR1" s="2" t="s">
        <v>31</v>
      </c>
      <c r="AS1" s="2" t="s">
        <v>32</v>
      </c>
      <c r="AT1" s="2" t="s">
        <v>33</v>
      </c>
      <c r="AU1" s="2" t="s">
        <v>34</v>
      </c>
      <c r="AV1" s="2" t="s">
        <v>35</v>
      </c>
      <c r="AW1" s="2" t="s">
        <v>36</v>
      </c>
      <c r="AX1" s="2" t="s">
        <v>37</v>
      </c>
      <c r="AY1" s="2" t="s">
        <v>38</v>
      </c>
      <c r="AZ1" s="2" t="s">
        <v>39</v>
      </c>
      <c r="BA1" s="2" t="s">
        <v>40</v>
      </c>
      <c r="BB1" s="2" t="s">
        <v>41</v>
      </c>
      <c r="BC1" s="2" t="s">
        <v>42</v>
      </c>
      <c r="BD1" s="2" t="s">
        <v>63</v>
      </c>
      <c r="BE1" s="2" t="s">
        <v>64</v>
      </c>
      <c r="BF1" s="2" t="s">
        <v>65</v>
      </c>
      <c r="BG1" s="2" t="s">
        <v>66</v>
      </c>
      <c r="BH1" s="2" t="s">
        <v>67</v>
      </c>
      <c r="BI1" s="2" t="s">
        <v>68</v>
      </c>
      <c r="BJ1" s="2" t="s">
        <v>69</v>
      </c>
      <c r="BK1" s="2" t="s">
        <v>70</v>
      </c>
      <c r="BL1" s="2" t="s">
        <v>71</v>
      </c>
    </row>
    <row r="2" spans="1:64" x14ac:dyDescent="0.2">
      <c r="A2" s="3" t="s">
        <v>72</v>
      </c>
      <c r="B2" s="4">
        <v>1358</v>
      </c>
      <c r="C2" s="5">
        <v>8033306.2399999946</v>
      </c>
      <c r="D2" s="5">
        <v>7967877.1699999999</v>
      </c>
      <c r="E2" s="5">
        <v>7141773.6999999853</v>
      </c>
      <c r="F2" s="5">
        <v>6872170.1699999822</v>
      </c>
      <c r="G2" s="5">
        <v>5547780.9200000139</v>
      </c>
      <c r="H2" s="5">
        <v>4958887.1299999822</v>
      </c>
      <c r="I2" s="5">
        <v>5382184.6599999899</v>
      </c>
      <c r="J2" s="5">
        <v>5369053.97000001</v>
      </c>
      <c r="K2" s="5">
        <v>5858224.2899999982</v>
      </c>
      <c r="L2" s="5">
        <v>5626007.3299999963</v>
      </c>
      <c r="M2" s="5">
        <v>5541971.8500000043</v>
      </c>
      <c r="N2" s="5">
        <v>5801075.4800000107</v>
      </c>
      <c r="O2" s="5">
        <v>5812111.1599999843</v>
      </c>
      <c r="P2" s="5">
        <v>5577151.3100000089</v>
      </c>
      <c r="Q2" s="5">
        <v>5873806.5699999789</v>
      </c>
      <c r="R2" s="5">
        <v>4269671.8599999929</v>
      </c>
      <c r="S2" s="5">
        <v>6630026.8699999908</v>
      </c>
      <c r="T2" s="5">
        <v>6219187.8499999996</v>
      </c>
      <c r="U2" s="5">
        <v>6259201.8100000098</v>
      </c>
      <c r="V2" s="5">
        <v>6017965.8500000061</v>
      </c>
      <c r="W2" s="5">
        <v>6138205.6299999924</v>
      </c>
      <c r="X2" s="5">
        <v>6099675.399999992</v>
      </c>
      <c r="Y2" s="5">
        <v>6203868.6099999975</v>
      </c>
      <c r="Z2" s="5">
        <v>6175385.4599999962</v>
      </c>
      <c r="AA2" s="5">
        <v>6023791.2300000042</v>
      </c>
      <c r="AB2" s="5">
        <v>6184645.3400000129</v>
      </c>
      <c r="AC2" s="5">
        <v>6342664.6800000193</v>
      </c>
      <c r="AD2" s="5">
        <v>6233447.3899999848</v>
      </c>
      <c r="AE2" s="5">
        <v>6421657.3699999927</v>
      </c>
      <c r="AF2" s="5">
        <v>6377361.2889999924</v>
      </c>
      <c r="AG2" s="5">
        <v>6256681.9590000045</v>
      </c>
      <c r="AH2" s="5">
        <v>6340120.4790000059</v>
      </c>
      <c r="AI2" s="5">
        <v>6049309.8790000034</v>
      </c>
      <c r="AJ2" s="5">
        <v>6027154.2890000194</v>
      </c>
      <c r="AK2" s="5">
        <v>6243269.1489999937</v>
      </c>
      <c r="AL2" s="5">
        <v>6126236.3590000011</v>
      </c>
      <c r="AM2" s="5">
        <v>6196904.7889999598</v>
      </c>
      <c r="AN2" s="5">
        <v>5814363.1300000018</v>
      </c>
      <c r="AO2" s="5">
        <v>5906171.6400000146</v>
      </c>
      <c r="AP2" s="5">
        <v>1694732.2790000001</v>
      </c>
      <c r="AQ2" s="5">
        <v>724098.59999999986</v>
      </c>
      <c r="AR2" s="5">
        <v>184824.04800000021</v>
      </c>
      <c r="AS2" s="5">
        <v>-235951.1100000006</v>
      </c>
      <c r="AT2" s="5">
        <v>3823109.2710000002</v>
      </c>
      <c r="AU2" s="5">
        <v>5443487.1660000021</v>
      </c>
      <c r="AV2" s="5">
        <v>4391597.0909999972</v>
      </c>
      <c r="AW2" s="5">
        <v>-71630.883000000031</v>
      </c>
      <c r="AX2" s="6">
        <v>47887.163999999997</v>
      </c>
      <c r="AY2" s="5">
        <v>-218237.21399999989</v>
      </c>
      <c r="AZ2" s="7">
        <v>-15.65854197349042</v>
      </c>
      <c r="BA2" s="7">
        <v>-14.238645607107619</v>
      </c>
      <c r="BB2" s="7">
        <v>-3.0261482300884959</v>
      </c>
      <c r="BC2" s="4">
        <v>51.26177174780527</v>
      </c>
      <c r="BD2" s="25">
        <v>-0.59434733941794393</v>
      </c>
      <c r="BE2" s="25">
        <v>-0.45427150048573811</v>
      </c>
      <c r="BF2" s="25">
        <v>-0.31828245005056438</v>
      </c>
      <c r="BG2" s="25">
        <v>0.13379669852302339</v>
      </c>
      <c r="BH2" s="25">
        <v>0.37580529706513949</v>
      </c>
      <c r="BI2" s="25">
        <v>0.73655737704918023</v>
      </c>
      <c r="BJ2" s="25">
        <v>-0.2006668055844967</v>
      </c>
      <c r="BK2" s="25">
        <v>-9.870393067695743E-2</v>
      </c>
      <c r="BL2" s="25">
        <v>-2.0844189682126531E-3</v>
      </c>
    </row>
    <row r="3" spans="1:64" x14ac:dyDescent="0.2">
      <c r="A3" s="3" t="s">
        <v>73</v>
      </c>
      <c r="B3" s="4">
        <v>1357</v>
      </c>
      <c r="C3" s="5">
        <v>7372478.9100000132</v>
      </c>
      <c r="D3" s="5">
        <v>7275898.3600000022</v>
      </c>
      <c r="E3" s="5">
        <v>6500650.1600000141</v>
      </c>
      <c r="F3" s="5">
        <v>6356302.3400000082</v>
      </c>
      <c r="G3" s="5">
        <v>5311387.9899999909</v>
      </c>
      <c r="H3" s="5">
        <v>4733247.8299999936</v>
      </c>
      <c r="I3" s="5">
        <v>5153719.599999994</v>
      </c>
      <c r="J3" s="5">
        <v>4852856.3299999787</v>
      </c>
      <c r="K3" s="5">
        <v>5472190.3999999939</v>
      </c>
      <c r="L3" s="5">
        <v>5392279.4400000088</v>
      </c>
      <c r="M3" s="5">
        <v>5257694.1000000052</v>
      </c>
      <c r="N3" s="5">
        <v>5438153.9699999979</v>
      </c>
      <c r="O3" s="5">
        <v>5467248.649999979</v>
      </c>
      <c r="P3" s="5">
        <v>5218090.9100000029</v>
      </c>
      <c r="Q3" s="5">
        <v>5421491.54</v>
      </c>
      <c r="R3" s="5">
        <v>5614279.5800000029</v>
      </c>
      <c r="S3" s="5">
        <v>6259407.1199999992</v>
      </c>
      <c r="T3" s="5">
        <v>5864836.5900000175</v>
      </c>
      <c r="U3" s="5">
        <v>5902674.7199999886</v>
      </c>
      <c r="V3" s="5">
        <v>5718481.3500000006</v>
      </c>
      <c r="W3" s="5">
        <v>5809713.0800000019</v>
      </c>
      <c r="X3" s="5">
        <v>5813883.4500000067</v>
      </c>
      <c r="Y3" s="5">
        <v>5936542.2899999889</v>
      </c>
      <c r="Z3" s="5">
        <v>5960891.4200000186</v>
      </c>
      <c r="AA3" s="5">
        <v>5831018.6900000097</v>
      </c>
      <c r="AB3" s="5">
        <v>5982867.4200000111</v>
      </c>
      <c r="AC3" s="5">
        <v>6172947.8199999845</v>
      </c>
      <c r="AD3" s="5">
        <v>6049673.5099999988</v>
      </c>
      <c r="AE3" s="5">
        <v>6206060.6700000027</v>
      </c>
      <c r="AF3" s="5">
        <v>6135994.2200000137</v>
      </c>
      <c r="AG3" s="5">
        <v>6129483.2100000009</v>
      </c>
      <c r="AH3" s="5">
        <v>6155893.1799999969</v>
      </c>
      <c r="AI3" s="5">
        <v>5845565.1400000146</v>
      </c>
      <c r="AJ3" s="5">
        <v>5957832.3499999903</v>
      </c>
      <c r="AK3" s="5">
        <v>6178177.7500000037</v>
      </c>
      <c r="AL3" s="5">
        <v>6103355.3099999884</v>
      </c>
      <c r="AM3" s="5">
        <v>6197413.919999999</v>
      </c>
      <c r="AN3" s="5">
        <v>5850824.7000000086</v>
      </c>
      <c r="AO3" s="5">
        <v>7617516.3330000164</v>
      </c>
      <c r="AP3" s="5">
        <v>2266840.642000006</v>
      </c>
      <c r="AQ3" s="5">
        <v>819364.55499999761</v>
      </c>
      <c r="AR3" s="5">
        <v>421093.83699999942</v>
      </c>
      <c r="AS3" s="5">
        <v>148223.11300000001</v>
      </c>
      <c r="AT3" s="5">
        <v>7509941.9720000159</v>
      </c>
      <c r="AU3" s="5">
        <v>8522661.1329999957</v>
      </c>
      <c r="AV3" s="5">
        <v>5963284.6120000212</v>
      </c>
      <c r="AW3" s="5">
        <v>-60303.093000000037</v>
      </c>
      <c r="AX3" s="6">
        <v>32679.017</v>
      </c>
      <c r="AY3" s="5">
        <v>-151658.8060000001</v>
      </c>
      <c r="AZ3" s="7">
        <v>-4.0913264554163549</v>
      </c>
      <c r="BA3" s="7">
        <v>-1.15795054945055</v>
      </c>
      <c r="BB3" s="7">
        <v>9.2849932432432425</v>
      </c>
      <c r="BC3" s="4">
        <v>68.639660493827165</v>
      </c>
      <c r="BD3" s="25">
        <v>-0.49318989734918578</v>
      </c>
      <c r="BE3" s="25">
        <v>-0.39110733503256873</v>
      </c>
      <c r="BF3" s="25">
        <v>-0.28631358154168851</v>
      </c>
      <c r="BG3" s="25">
        <v>0.1193605038454553</v>
      </c>
      <c r="BH3" s="25">
        <v>0.30504717748495203</v>
      </c>
      <c r="BI3" s="25">
        <v>0.59947953631417095</v>
      </c>
      <c r="BJ3" s="25">
        <v>-0.13093719833994491</v>
      </c>
      <c r="BK3" s="25">
        <v>-5.0317943046723768E-2</v>
      </c>
      <c r="BL3" s="25">
        <v>3.5440613026819889E-2</v>
      </c>
    </row>
    <row r="4" spans="1:64" x14ac:dyDescent="0.2">
      <c r="A4" s="3" t="s">
        <v>74</v>
      </c>
      <c r="B4" s="4">
        <v>1358</v>
      </c>
      <c r="C4" s="5">
        <v>9513227.799999997</v>
      </c>
      <c r="D4" s="5">
        <v>9389354.7000000086</v>
      </c>
      <c r="E4" s="5">
        <v>8419973.5300000161</v>
      </c>
      <c r="F4" s="5">
        <v>8371564.519999993</v>
      </c>
      <c r="G4" s="5">
        <v>7108993.5999999838</v>
      </c>
      <c r="H4" s="5">
        <v>6361069.359999991</v>
      </c>
      <c r="I4" s="5">
        <v>7030237.6200000066</v>
      </c>
      <c r="J4" s="5">
        <v>6718122.0100000016</v>
      </c>
      <c r="K4" s="5">
        <v>7435033.5600000173</v>
      </c>
      <c r="L4" s="5">
        <v>7401137.7799999965</v>
      </c>
      <c r="M4" s="5">
        <v>7225885.9299999988</v>
      </c>
      <c r="N4" s="5">
        <v>7438222.0899999933</v>
      </c>
      <c r="O4" s="5">
        <v>7479615.558000003</v>
      </c>
      <c r="P4" s="5">
        <v>7198613.4779999955</v>
      </c>
      <c r="Q4" s="5">
        <v>7468315.9690000117</v>
      </c>
      <c r="R4" s="5">
        <v>7804067.8400000148</v>
      </c>
      <c r="S4" s="5">
        <v>8443210.3520000093</v>
      </c>
      <c r="T4" s="5">
        <v>7958207.4330000114</v>
      </c>
      <c r="U4" s="5">
        <v>8027876.3329999894</v>
      </c>
      <c r="V4" s="5">
        <v>7833703.9849999975</v>
      </c>
      <c r="W4" s="5">
        <v>7987399.5149999941</v>
      </c>
      <c r="X4" s="5">
        <v>7989783.1399999876</v>
      </c>
      <c r="Y4" s="5">
        <v>8195945.2200000035</v>
      </c>
      <c r="Z4" s="5">
        <v>8192260.3600000059</v>
      </c>
      <c r="AA4" s="5">
        <v>8019381.6499999966</v>
      </c>
      <c r="AB4" s="5">
        <v>8205876.1200000001</v>
      </c>
      <c r="AC4" s="5">
        <v>8417648.7699999996</v>
      </c>
      <c r="AD4" s="5">
        <v>8288717.990000003</v>
      </c>
      <c r="AE4" s="5">
        <v>8483436.200000016</v>
      </c>
      <c r="AF4" s="5">
        <v>8376332.679999995</v>
      </c>
      <c r="AG4" s="5">
        <v>8411284.5700000189</v>
      </c>
      <c r="AH4" s="5">
        <v>8449526.3299999945</v>
      </c>
      <c r="AI4" s="5">
        <v>8096003.5899999971</v>
      </c>
      <c r="AJ4" s="5">
        <v>8278989.6500000013</v>
      </c>
      <c r="AK4" s="5">
        <v>8551016.77000002</v>
      </c>
      <c r="AL4" s="5">
        <v>8488869.6900000069</v>
      </c>
      <c r="AM4" s="5">
        <v>8467096.4600000102</v>
      </c>
      <c r="AN4" s="5">
        <v>7986898.2200000063</v>
      </c>
      <c r="AO4" s="5">
        <v>7181843.126000003</v>
      </c>
      <c r="AP4" s="5">
        <v>2596842.7919999901</v>
      </c>
      <c r="AQ4" s="5">
        <v>993636.10600000084</v>
      </c>
      <c r="AR4" s="5">
        <v>627242.26700000034</v>
      </c>
      <c r="AS4" s="5">
        <v>423484.21799999953</v>
      </c>
      <c r="AT4" s="5">
        <v>10782396.088</v>
      </c>
      <c r="AU4" s="5">
        <v>13125267.609999999</v>
      </c>
      <c r="AV4" s="5">
        <v>6324484.189999992</v>
      </c>
      <c r="AW4" s="5">
        <v>-102844.232</v>
      </c>
      <c r="AX4" s="6">
        <v>51486.732000000011</v>
      </c>
      <c r="AY4" s="5">
        <v>-237806.85100000011</v>
      </c>
      <c r="AZ4" s="7">
        <v>-1.0628998527245941</v>
      </c>
      <c r="BA4" s="7">
        <v>2.4260469798657738</v>
      </c>
      <c r="BB4" s="7">
        <v>7.4387405498281813</v>
      </c>
      <c r="BC4" s="4">
        <v>69.818394388152768</v>
      </c>
      <c r="BD4" s="25">
        <v>-0.4580111490739075</v>
      </c>
      <c r="BE4" s="25">
        <v>-0.35608728615625418</v>
      </c>
      <c r="BF4" s="25">
        <v>-0.25875946969696961</v>
      </c>
      <c r="BG4" s="25">
        <v>0.1516200442745019</v>
      </c>
      <c r="BH4" s="25">
        <v>0.32864510079699932</v>
      </c>
      <c r="BI4" s="25">
        <v>0.59315589353612164</v>
      </c>
      <c r="BJ4" s="25">
        <v>-0.1144436795926619</v>
      </c>
      <c r="BK4" s="25">
        <v>-4.0066777963272071E-2</v>
      </c>
      <c r="BL4" s="25">
        <v>3.7943835575954932E-2</v>
      </c>
    </row>
    <row r="5" spans="1:64" x14ac:dyDescent="0.2">
      <c r="A5" s="3" t="s">
        <v>75</v>
      </c>
      <c r="B5" s="4">
        <v>1353</v>
      </c>
      <c r="C5" s="5">
        <v>10851226.65999998</v>
      </c>
      <c r="D5" s="5">
        <v>10762139.19999999</v>
      </c>
      <c r="E5" s="5">
        <v>9707492.6399999987</v>
      </c>
      <c r="F5" s="5">
        <v>9713687.5500000305</v>
      </c>
      <c r="G5" s="5">
        <v>8390954.2600000035</v>
      </c>
      <c r="H5" s="5">
        <v>7463872.4699999839</v>
      </c>
      <c r="I5" s="5">
        <v>8150880.9099999946</v>
      </c>
      <c r="J5" s="5">
        <v>7893456.1889999881</v>
      </c>
      <c r="K5" s="5">
        <v>8652487.3239999991</v>
      </c>
      <c r="L5" s="5">
        <v>8664837.4199999664</v>
      </c>
      <c r="M5" s="5">
        <v>8464170.0200000182</v>
      </c>
      <c r="N5" s="5">
        <v>8654494.4000000041</v>
      </c>
      <c r="O5" s="5">
        <v>8696783.2699999828</v>
      </c>
      <c r="P5" s="5">
        <v>8431756.6799999923</v>
      </c>
      <c r="Q5" s="5">
        <v>8676328.8400000092</v>
      </c>
      <c r="R5" s="5">
        <v>8964771.9699999914</v>
      </c>
      <c r="S5" s="5">
        <v>9723324.7699999921</v>
      </c>
      <c r="T5" s="5">
        <v>9230004.5000000037</v>
      </c>
      <c r="U5" s="5">
        <v>9338899.2199999969</v>
      </c>
      <c r="V5" s="5">
        <v>9112827.4499999844</v>
      </c>
      <c r="W5" s="5">
        <v>9308768.3400000129</v>
      </c>
      <c r="X5" s="5">
        <v>9390779.9199999645</v>
      </c>
      <c r="Y5" s="5">
        <v>9588316.4499999695</v>
      </c>
      <c r="Z5" s="5">
        <v>9618867.4099999815</v>
      </c>
      <c r="AA5" s="5">
        <v>9584687.7000000086</v>
      </c>
      <c r="AB5" s="5">
        <v>9755558.4299999867</v>
      </c>
      <c r="AC5" s="5">
        <v>9864603.3799999822</v>
      </c>
      <c r="AD5" s="5">
        <v>9767179.4199999925</v>
      </c>
      <c r="AE5" s="5">
        <v>9981228.0099999998</v>
      </c>
      <c r="AF5" s="5">
        <v>9820065.8200000115</v>
      </c>
      <c r="AG5" s="5">
        <v>9840978.799999984</v>
      </c>
      <c r="AH5" s="5">
        <v>9932334.9900000188</v>
      </c>
      <c r="AI5" s="5">
        <v>9579550.9299999904</v>
      </c>
      <c r="AJ5" s="5">
        <v>9678127.840000011</v>
      </c>
      <c r="AK5" s="5">
        <v>9974983.5800000206</v>
      </c>
      <c r="AL5" s="5">
        <v>9929875.5300000012</v>
      </c>
      <c r="AM5" s="5">
        <v>9966529.2000000048</v>
      </c>
      <c r="AN5" s="5">
        <v>9407862.3299999889</v>
      </c>
      <c r="AO5" s="5">
        <v>7036685.2199999904</v>
      </c>
      <c r="AP5" s="5">
        <v>2504347.0579999969</v>
      </c>
      <c r="AQ5" s="5">
        <v>1066876.6600000011</v>
      </c>
      <c r="AR5" s="5">
        <v>681258.01599999843</v>
      </c>
      <c r="AS5" s="5">
        <v>495239.2410000005</v>
      </c>
      <c r="AT5" s="5">
        <v>7856137.5549999978</v>
      </c>
      <c r="AU5" s="5">
        <v>9009531.2290000077</v>
      </c>
      <c r="AV5" s="5">
        <v>6105263.7420000024</v>
      </c>
      <c r="AW5" s="5">
        <v>-134606.55899999989</v>
      </c>
      <c r="AX5" s="6">
        <v>80380.140999999945</v>
      </c>
      <c r="AY5" s="5">
        <v>-263789.34300000011</v>
      </c>
      <c r="AZ5" s="7">
        <v>1.1103266814486319</v>
      </c>
      <c r="BA5" s="7">
        <v>5.6154846743295002</v>
      </c>
      <c r="BB5" s="7">
        <v>9.833631160572347</v>
      </c>
      <c r="BC5" s="4">
        <v>65.131433095803644</v>
      </c>
      <c r="BD5" s="25">
        <v>-0.44125326370757179</v>
      </c>
      <c r="BE5" s="25">
        <v>-0.3403992743298061</v>
      </c>
      <c r="BF5" s="25">
        <v>-0.23099415204678361</v>
      </c>
      <c r="BG5" s="25">
        <v>0.17589143929551021</v>
      </c>
      <c r="BH5" s="25">
        <v>0.3556576931494857</v>
      </c>
      <c r="BI5" s="25">
        <v>0.6024838878712282</v>
      </c>
      <c r="BJ5" s="25">
        <v>-0.1128621089223638</v>
      </c>
      <c r="BK5" s="25">
        <v>-4.0550659333377537E-2</v>
      </c>
      <c r="BL5" s="25">
        <v>3.3519553072625767E-2</v>
      </c>
    </row>
    <row r="6" spans="1:64" x14ac:dyDescent="0.2">
      <c r="A6" s="3" t="s">
        <v>76</v>
      </c>
      <c r="B6" s="4">
        <v>1360</v>
      </c>
      <c r="C6" s="5">
        <v>10077446.18299998</v>
      </c>
      <c r="D6" s="5">
        <v>10002824.997</v>
      </c>
      <c r="E6" s="5">
        <v>9053800.4070000071</v>
      </c>
      <c r="F6" s="5">
        <v>9271288.8930000048</v>
      </c>
      <c r="G6" s="5">
        <v>8164637.6870000018</v>
      </c>
      <c r="H6" s="5">
        <v>7379681.1899999836</v>
      </c>
      <c r="I6" s="5">
        <v>7927657.3790000184</v>
      </c>
      <c r="J6" s="5">
        <v>7835355.6979999989</v>
      </c>
      <c r="K6" s="5">
        <v>8501054.4739999808</v>
      </c>
      <c r="L6" s="5">
        <v>8670559.8950000033</v>
      </c>
      <c r="M6" s="5">
        <v>8533732.4679999892</v>
      </c>
      <c r="N6" s="5">
        <v>8602464.193999989</v>
      </c>
      <c r="O6" s="5">
        <v>8694413.9600000028</v>
      </c>
      <c r="P6" s="5">
        <v>8513739.000000013</v>
      </c>
      <c r="Q6" s="5">
        <v>8667305.3899999931</v>
      </c>
      <c r="R6" s="5">
        <v>8829416.1799999867</v>
      </c>
      <c r="S6" s="5">
        <v>9375083.0800000001</v>
      </c>
      <c r="T6" s="5">
        <v>9007307.2999999952</v>
      </c>
      <c r="U6" s="5">
        <v>9139452.5400000066</v>
      </c>
      <c r="V6" s="5">
        <v>8959743.9200000204</v>
      </c>
      <c r="W6" s="5">
        <v>9185652.2400000244</v>
      </c>
      <c r="X6" s="5">
        <v>9275907.6200000085</v>
      </c>
      <c r="Y6" s="5">
        <v>9479391.6399999931</v>
      </c>
      <c r="Z6" s="5">
        <v>9509328.4699999969</v>
      </c>
      <c r="AA6" s="5">
        <v>9544934.8900000136</v>
      </c>
      <c r="AB6" s="5">
        <v>9679052.7100000232</v>
      </c>
      <c r="AC6" s="5">
        <v>9817232.1399999969</v>
      </c>
      <c r="AD6" s="5">
        <v>9801747.7899999879</v>
      </c>
      <c r="AE6" s="5">
        <v>9934054.7399999853</v>
      </c>
      <c r="AF6" s="5">
        <v>9768436.4099999964</v>
      </c>
      <c r="AG6" s="5">
        <v>9737774.6500000078</v>
      </c>
      <c r="AH6" s="5">
        <v>9786557.5500000138</v>
      </c>
      <c r="AI6" s="5">
        <v>9521702.3400000129</v>
      </c>
      <c r="AJ6" s="5">
        <v>9684332.5400000121</v>
      </c>
      <c r="AK6" s="5">
        <v>9961620.1899999604</v>
      </c>
      <c r="AL6" s="5">
        <v>9925497.359999992</v>
      </c>
      <c r="AM6" s="5">
        <v>9902975.7200000212</v>
      </c>
      <c r="AN6" s="5">
        <v>9473060.8400000315</v>
      </c>
      <c r="AO6" s="5">
        <v>7005313.6000000043</v>
      </c>
      <c r="AP6" s="5">
        <v>2323383.7739999988</v>
      </c>
      <c r="AQ6" s="5">
        <v>970302.73599999887</v>
      </c>
      <c r="AR6" s="5">
        <v>656008.25899999868</v>
      </c>
      <c r="AS6" s="5">
        <v>470342.19300000061</v>
      </c>
      <c r="AT6" s="5">
        <v>3615275.0140000102</v>
      </c>
      <c r="AU6" s="5">
        <v>8927886.6070000026</v>
      </c>
      <c r="AV6" s="5">
        <v>4610807.9859999921</v>
      </c>
      <c r="AW6" s="5">
        <v>-75924.307000000044</v>
      </c>
      <c r="AX6" s="6">
        <v>48016.792000000023</v>
      </c>
      <c r="AY6" s="5">
        <v>-203170.57399999999</v>
      </c>
      <c r="AZ6" s="7">
        <v>3.2122573529411751</v>
      </c>
      <c r="BA6" s="7">
        <v>8.3554457831325308</v>
      </c>
      <c r="BB6" s="7">
        <v>10.55906741573034</v>
      </c>
      <c r="BC6" s="4">
        <v>59.440217391304351</v>
      </c>
      <c r="BD6" s="25">
        <v>-0.42550746840291082</v>
      </c>
      <c r="BE6" s="25">
        <v>-0.32227441285537689</v>
      </c>
      <c r="BF6" s="25">
        <v>-0.2122727089464985</v>
      </c>
      <c r="BG6" s="25">
        <v>0.19047619047619049</v>
      </c>
      <c r="BH6" s="25">
        <v>0.39808886331059418</v>
      </c>
      <c r="BI6" s="25">
        <v>0.65091889732321206</v>
      </c>
      <c r="BJ6" s="25">
        <v>-0.1049761417859576</v>
      </c>
      <c r="BK6" s="25">
        <v>-3.8715227989675971E-2</v>
      </c>
      <c r="BL6" s="25">
        <v>4.2743538767395783E-2</v>
      </c>
    </row>
    <row r="7" spans="1:64" x14ac:dyDescent="0.2">
      <c r="A7" s="3" t="s">
        <v>77</v>
      </c>
      <c r="B7" s="4">
        <v>1360</v>
      </c>
      <c r="C7" s="5">
        <v>8893613.4900000114</v>
      </c>
      <c r="D7" s="5">
        <v>8809717.729999993</v>
      </c>
      <c r="E7" s="5">
        <v>8012739.8199999863</v>
      </c>
      <c r="F7" s="5">
        <v>8162662.0400000066</v>
      </c>
      <c r="G7" s="5">
        <v>7228209.6900000134</v>
      </c>
      <c r="H7" s="5">
        <v>6421249.9899999853</v>
      </c>
      <c r="I7" s="5">
        <v>6979487.1999999974</v>
      </c>
      <c r="J7" s="5">
        <v>6840312.9500000067</v>
      </c>
      <c r="K7" s="5">
        <v>7437158.949999989</v>
      </c>
      <c r="L7" s="5">
        <v>7590790.7600000054</v>
      </c>
      <c r="M7" s="5">
        <v>7474376.5899999896</v>
      </c>
      <c r="N7" s="5">
        <v>7587357.4300000053</v>
      </c>
      <c r="O7" s="5">
        <v>7683679.4800000051</v>
      </c>
      <c r="P7" s="5">
        <v>7542782.0500000138</v>
      </c>
      <c r="Q7" s="5">
        <v>7663135.4700000044</v>
      </c>
      <c r="R7" s="5">
        <v>7899045.0900000101</v>
      </c>
      <c r="S7" s="5">
        <v>8334502.4299999895</v>
      </c>
      <c r="T7" s="5">
        <v>8004874.9599999916</v>
      </c>
      <c r="U7" s="5">
        <v>8160720.9300000016</v>
      </c>
      <c r="V7" s="5">
        <v>8055163.6399999866</v>
      </c>
      <c r="W7" s="5">
        <v>8287265.320000005</v>
      </c>
      <c r="X7" s="5">
        <v>8365930.77999999</v>
      </c>
      <c r="Y7" s="5">
        <v>8514173.2200000044</v>
      </c>
      <c r="Z7" s="5">
        <v>8530857.9400000256</v>
      </c>
      <c r="AA7" s="5">
        <v>8597640.2299999744</v>
      </c>
      <c r="AB7" s="5">
        <v>8718273.9300000016</v>
      </c>
      <c r="AC7" s="5">
        <v>8833631.8500000238</v>
      </c>
      <c r="AD7" s="5">
        <v>8795239.9599999804</v>
      </c>
      <c r="AE7" s="5">
        <v>8932328.5699999761</v>
      </c>
      <c r="AF7" s="5">
        <v>8771813.329999974</v>
      </c>
      <c r="AG7" s="5">
        <v>8800075.8000000045</v>
      </c>
      <c r="AH7" s="5">
        <v>8914721.9000000134</v>
      </c>
      <c r="AI7" s="5">
        <v>8653778.9200000092</v>
      </c>
      <c r="AJ7" s="5">
        <v>8790158.5400000121</v>
      </c>
      <c r="AK7" s="5">
        <v>9064778.7599999793</v>
      </c>
      <c r="AL7" s="5">
        <v>9064093.9400000069</v>
      </c>
      <c r="AM7" s="5">
        <v>9074232.0699999854</v>
      </c>
      <c r="AN7" s="5">
        <v>8636949.549999984</v>
      </c>
      <c r="AO7" s="5">
        <v>4775015.3040000089</v>
      </c>
      <c r="AP7" s="5">
        <v>1786474.4979999999</v>
      </c>
      <c r="AQ7" s="5">
        <v>673155.58300000115</v>
      </c>
      <c r="AR7" s="5">
        <v>458444.11199999921</v>
      </c>
      <c r="AS7" s="5">
        <v>435015.97399999987</v>
      </c>
      <c r="AT7" s="5">
        <v>4505671.2510000141</v>
      </c>
      <c r="AU7" s="5">
        <v>4741935.8059999906</v>
      </c>
      <c r="AV7" s="5">
        <v>4646697.3799999924</v>
      </c>
      <c r="AW7" s="5">
        <v>-77547.173000000039</v>
      </c>
      <c r="AX7" s="6">
        <v>117504.198</v>
      </c>
      <c r="AY7" s="5">
        <v>-162733.18499999991</v>
      </c>
      <c r="AZ7" s="7">
        <v>5.7226470588235214</v>
      </c>
      <c r="BA7" s="7">
        <v>14.15965373423859</v>
      </c>
      <c r="BB7" s="7">
        <v>13.239087719298251</v>
      </c>
      <c r="BC7" s="4">
        <v>48.906687402799378</v>
      </c>
      <c r="BD7" s="25">
        <v>-0.42911358091623741</v>
      </c>
      <c r="BE7" s="25">
        <v>-0.33057916955817718</v>
      </c>
      <c r="BF7" s="25">
        <v>-0.21030042918454939</v>
      </c>
      <c r="BG7" s="25">
        <v>0.20879120879120869</v>
      </c>
      <c r="BH7" s="25">
        <v>0.43426935053380789</v>
      </c>
      <c r="BI7" s="25">
        <v>0.74460128426352856</v>
      </c>
      <c r="BJ7" s="25">
        <v>-0.1069679563050395</v>
      </c>
      <c r="BK7" s="25">
        <v>-3.2403306761145452E-2</v>
      </c>
      <c r="BL7" s="25">
        <v>4.9460431654676278E-2</v>
      </c>
    </row>
    <row r="8" spans="1:64" x14ac:dyDescent="0.2">
      <c r="A8" s="3" t="s">
        <v>78</v>
      </c>
      <c r="B8" s="4">
        <v>1349</v>
      </c>
      <c r="C8" s="5">
        <v>8263269.240000003</v>
      </c>
      <c r="D8" s="5">
        <v>8144004.6500000078</v>
      </c>
      <c r="E8" s="5">
        <v>7340881.9799999949</v>
      </c>
      <c r="F8" s="5">
        <v>7503100.0499999914</v>
      </c>
      <c r="G8" s="5">
        <v>6893196.3499999894</v>
      </c>
      <c r="H8" s="5">
        <v>6019432.3200000124</v>
      </c>
      <c r="I8" s="5">
        <v>6458990.0700000012</v>
      </c>
      <c r="J8" s="5">
        <v>6397561.7400000021</v>
      </c>
      <c r="K8" s="5">
        <v>6975172.5599999977</v>
      </c>
      <c r="L8" s="5">
        <v>7261247.360000005</v>
      </c>
      <c r="M8" s="5">
        <v>7165956.4899999993</v>
      </c>
      <c r="N8" s="5">
        <v>7257272.7700000107</v>
      </c>
      <c r="O8" s="5">
        <v>7515513.4200000027</v>
      </c>
      <c r="P8" s="5">
        <v>7405686.5799999954</v>
      </c>
      <c r="Q8" s="5">
        <v>7539355.4800000107</v>
      </c>
      <c r="R8" s="5">
        <v>7684898.1799999978</v>
      </c>
      <c r="S8" s="5">
        <v>7993683.5400000215</v>
      </c>
      <c r="T8" s="5">
        <v>7871535.4499999844</v>
      </c>
      <c r="U8" s="5">
        <v>8096535.4399999911</v>
      </c>
      <c r="V8" s="5">
        <v>8091069.2500000121</v>
      </c>
      <c r="W8" s="5">
        <v>8399119.600000022</v>
      </c>
      <c r="X8" s="5">
        <v>8669687.3899999894</v>
      </c>
      <c r="Y8" s="5">
        <v>8596449.140000008</v>
      </c>
      <c r="Z8" s="5">
        <v>8534423.2499999683</v>
      </c>
      <c r="AA8" s="5">
        <v>8850914.8700000197</v>
      </c>
      <c r="AB8" s="5">
        <v>9121832.4399999846</v>
      </c>
      <c r="AC8" s="5">
        <v>9225974.0099999812</v>
      </c>
      <c r="AD8" s="5">
        <v>9446519.5499999821</v>
      </c>
      <c r="AE8" s="5">
        <v>9694771.0400000326</v>
      </c>
      <c r="AF8" s="5">
        <v>9380709.879999999</v>
      </c>
      <c r="AG8" s="5">
        <v>9117916.6299999822</v>
      </c>
      <c r="AH8" s="5">
        <v>9095933.6500000134</v>
      </c>
      <c r="AI8" s="5">
        <v>9106168.2200000063</v>
      </c>
      <c r="AJ8" s="5">
        <v>9187736.1799999736</v>
      </c>
      <c r="AK8" s="5">
        <v>9537924.3000000194</v>
      </c>
      <c r="AL8" s="5">
        <v>9635621.8699999861</v>
      </c>
      <c r="AM8" s="5">
        <v>9524768.8499999903</v>
      </c>
      <c r="AN8" s="5">
        <v>9021311.0800000075</v>
      </c>
      <c r="AO8" s="5">
        <v>3949310.908000004</v>
      </c>
      <c r="AP8" s="5">
        <v>1227957.370999997</v>
      </c>
      <c r="AQ8" s="5">
        <v>568604.37299999967</v>
      </c>
      <c r="AR8" s="5">
        <v>426936.16900000081</v>
      </c>
      <c r="AS8" s="5">
        <v>336936.26200000028</v>
      </c>
      <c r="AT8" s="5">
        <v>1953847.906999999</v>
      </c>
      <c r="AU8" s="5">
        <v>3114818.670999995</v>
      </c>
      <c r="AV8" s="5">
        <v>2606702.313000001</v>
      </c>
      <c r="AW8" s="5">
        <v>-134307.28799999991</v>
      </c>
      <c r="AX8" s="6">
        <v>66695.647000000026</v>
      </c>
      <c r="AY8" s="5">
        <v>-121896.2090000001</v>
      </c>
      <c r="AZ8" s="7">
        <v>9.0755300222386879</v>
      </c>
      <c r="BA8" s="7">
        <v>17.846874505928831</v>
      </c>
      <c r="BB8" s="7">
        <v>17.410019417475741</v>
      </c>
      <c r="BC8" s="4">
        <v>40.536139793486903</v>
      </c>
      <c r="BD8" s="25">
        <v>-0.42145175416001229</v>
      </c>
      <c r="BE8" s="25">
        <v>-0.32119125770554802</v>
      </c>
      <c r="BF8" s="25">
        <v>-0.20202898550724641</v>
      </c>
      <c r="BG8" s="25">
        <v>0.25714285714285712</v>
      </c>
      <c r="BH8" s="25">
        <v>0.53720006036520962</v>
      </c>
      <c r="BI8" s="25">
        <v>0.92330268741159838</v>
      </c>
      <c r="BJ8" s="25">
        <v>-0.1110321087974719</v>
      </c>
      <c r="BK8" s="25">
        <v>-3.91731714368313E-2</v>
      </c>
      <c r="BL8" s="25">
        <v>6.2695924764890387E-2</v>
      </c>
    </row>
    <row r="9" spans="1:64" x14ac:dyDescent="0.2">
      <c r="A9" s="3" t="s">
        <v>79</v>
      </c>
      <c r="B9" s="4">
        <v>1357</v>
      </c>
      <c r="C9" s="5">
        <v>6949329.3499999894</v>
      </c>
      <c r="D9" s="5">
        <v>6949603.3099999968</v>
      </c>
      <c r="E9" s="5">
        <v>6339621.9199999915</v>
      </c>
      <c r="F9" s="5">
        <v>6442246.3600000031</v>
      </c>
      <c r="G9" s="5">
        <v>5804242.1700000018</v>
      </c>
      <c r="H9" s="5">
        <v>5137478.0500000129</v>
      </c>
      <c r="I9" s="5">
        <v>5494898.2500000102</v>
      </c>
      <c r="J9" s="5">
        <v>5373273.2640000116</v>
      </c>
      <c r="K9" s="5">
        <v>5884174.3529999917</v>
      </c>
      <c r="L9" s="5">
        <v>6078614.7999999989</v>
      </c>
      <c r="M9" s="5">
        <v>6063095.4800000004</v>
      </c>
      <c r="N9" s="5">
        <v>6201438.4000000022</v>
      </c>
      <c r="O9" s="5">
        <v>6426466.5299999928</v>
      </c>
      <c r="P9" s="5">
        <v>6376785.2400000021</v>
      </c>
      <c r="Q9" s="5">
        <v>6500822.850000021</v>
      </c>
      <c r="R9" s="5">
        <v>6650323.5700000105</v>
      </c>
      <c r="S9" s="5">
        <v>6912998.8999999845</v>
      </c>
      <c r="T9" s="5">
        <v>6734513.8900000025</v>
      </c>
      <c r="U9" s="5">
        <v>6898523.3200000068</v>
      </c>
      <c r="V9" s="5">
        <v>6813364.599999994</v>
      </c>
      <c r="W9" s="5">
        <v>7124691.1100000031</v>
      </c>
      <c r="X9" s="5">
        <v>7412498.4499999974</v>
      </c>
      <c r="Y9" s="5">
        <v>7337931.6100000041</v>
      </c>
      <c r="Z9" s="5">
        <v>7333973.3400000054</v>
      </c>
      <c r="AA9" s="5">
        <v>7474033.259999997</v>
      </c>
      <c r="AB9" s="5">
        <v>7607469.9900000133</v>
      </c>
      <c r="AC9" s="5">
        <v>7624629.8899999997</v>
      </c>
      <c r="AD9" s="5">
        <v>7733017.310000007</v>
      </c>
      <c r="AE9" s="5">
        <v>7972868.8200000059</v>
      </c>
      <c r="AF9" s="5">
        <v>7784933.5399999963</v>
      </c>
      <c r="AG9" s="5">
        <v>7622552.7200000202</v>
      </c>
      <c r="AH9" s="5">
        <v>7684185.0400000243</v>
      </c>
      <c r="AI9" s="5">
        <v>7500193.1199999889</v>
      </c>
      <c r="AJ9" s="5">
        <v>7660437.8999999892</v>
      </c>
      <c r="AK9" s="5">
        <v>7972478.8899999959</v>
      </c>
      <c r="AL9" s="5">
        <v>8005937.4700000035</v>
      </c>
      <c r="AM9" s="5">
        <v>8020172.310000008</v>
      </c>
      <c r="AN9" s="5">
        <v>7738243.8000000035</v>
      </c>
      <c r="AO9" s="5">
        <v>2939060.8639999991</v>
      </c>
      <c r="AP9" s="5">
        <v>902596.80300000065</v>
      </c>
      <c r="AQ9" s="5">
        <v>440279.84000000049</v>
      </c>
      <c r="AR9" s="5">
        <v>315337.19600000093</v>
      </c>
      <c r="AS9" s="5">
        <v>227883.8109999997</v>
      </c>
      <c r="AT9" s="5">
        <v>1261323.9149999991</v>
      </c>
      <c r="AU9" s="5">
        <v>2037521.5510000009</v>
      </c>
      <c r="AV9" s="5">
        <v>2291356.6899999939</v>
      </c>
      <c r="AW9" s="5">
        <v>-75470.619000000021</v>
      </c>
      <c r="AX9" s="6">
        <v>63434.078000000009</v>
      </c>
      <c r="AY9" s="5">
        <v>-76059.795000000129</v>
      </c>
      <c r="AZ9" s="7">
        <v>13.88209285187914</v>
      </c>
      <c r="BA9" s="7">
        <v>25.47980522088347</v>
      </c>
      <c r="BB9" s="7">
        <v>18.49136784140968</v>
      </c>
      <c r="BC9" s="4">
        <v>32.736632083000799</v>
      </c>
      <c r="BD9" s="25">
        <v>-0.42333464722112729</v>
      </c>
      <c r="BE9" s="25">
        <v>-0.30373235281637628</v>
      </c>
      <c r="BF9" s="25">
        <v>-0.1549942594718714</v>
      </c>
      <c r="BG9" s="25">
        <v>0.26564685314685321</v>
      </c>
      <c r="BH9" s="25">
        <v>0.57488766997798113</v>
      </c>
      <c r="BI9" s="25">
        <v>0.95744680851063824</v>
      </c>
      <c r="BJ9" s="25">
        <v>-0.1199280431740956</v>
      </c>
      <c r="BK9" s="25">
        <v>-2.7198779867818931E-2</v>
      </c>
      <c r="BL9" s="25">
        <v>6.643356643356646E-2</v>
      </c>
    </row>
    <row r="10" spans="1:64" x14ac:dyDescent="0.2">
      <c r="A10" s="3" t="s">
        <v>80</v>
      </c>
      <c r="B10" s="4">
        <v>1372</v>
      </c>
      <c r="C10" s="5">
        <v>8461941.040000001</v>
      </c>
      <c r="D10" s="5">
        <v>8417966.5699999966</v>
      </c>
      <c r="E10" s="5">
        <v>7808459.8200000087</v>
      </c>
      <c r="F10" s="5">
        <v>7932959.0299999919</v>
      </c>
      <c r="G10" s="5">
        <v>7217894.4299999895</v>
      </c>
      <c r="H10" s="5">
        <v>6697267.330000001</v>
      </c>
      <c r="I10" s="5">
        <v>7085647.8000000138</v>
      </c>
      <c r="J10" s="5">
        <v>7033721.2000000086</v>
      </c>
      <c r="K10" s="5">
        <v>7553660.1999999918</v>
      </c>
      <c r="L10" s="5">
        <v>8001794.2200000072</v>
      </c>
      <c r="M10" s="5">
        <v>8042932.3500000089</v>
      </c>
      <c r="N10" s="5">
        <v>8087794.4100000132</v>
      </c>
      <c r="O10" s="5">
        <v>8458331.9700000044</v>
      </c>
      <c r="P10" s="5">
        <v>8509316.8599999957</v>
      </c>
      <c r="Q10" s="5">
        <v>8582697.9300000146</v>
      </c>
      <c r="R10" s="5">
        <v>8674264.9899999909</v>
      </c>
      <c r="S10" s="5">
        <v>8985178.7200000249</v>
      </c>
      <c r="T10" s="5">
        <v>8999607.6700000111</v>
      </c>
      <c r="U10" s="5">
        <v>9375735.4200000316</v>
      </c>
      <c r="V10" s="5">
        <v>9361876.7700000051</v>
      </c>
      <c r="W10" s="5">
        <v>9856147.4900000077</v>
      </c>
      <c r="X10" s="5">
        <v>10539144.91</v>
      </c>
      <c r="Y10" s="5">
        <v>10209053.04999998</v>
      </c>
      <c r="Z10" s="5">
        <v>10230489.089999979</v>
      </c>
      <c r="AA10" s="5">
        <v>10668741.02000002</v>
      </c>
      <c r="AB10" s="5">
        <v>10784071.63999998</v>
      </c>
      <c r="AC10" s="5">
        <v>10660549.689999981</v>
      </c>
      <c r="AD10" s="5">
        <v>10889779.79999999</v>
      </c>
      <c r="AE10" s="5">
        <v>11446466.300000001</v>
      </c>
      <c r="AF10" s="5">
        <v>11116450.069999989</v>
      </c>
      <c r="AG10" s="5">
        <v>10765699.780000029</v>
      </c>
      <c r="AH10" s="5">
        <v>10783617.770000011</v>
      </c>
      <c r="AI10" s="5">
        <v>10655900.090000009</v>
      </c>
      <c r="AJ10" s="5">
        <v>10914584.529999999</v>
      </c>
      <c r="AK10" s="5">
        <v>11423528.82</v>
      </c>
      <c r="AL10" s="5">
        <v>11511438.729999989</v>
      </c>
      <c r="AM10" s="5">
        <v>11404658.1</v>
      </c>
      <c r="AN10" s="5">
        <v>11552522.67000002</v>
      </c>
      <c r="AO10" s="5">
        <v>2710670.642999995</v>
      </c>
      <c r="AP10" s="5">
        <v>990736.18899999978</v>
      </c>
      <c r="AQ10" s="5">
        <v>482789.02599999978</v>
      </c>
      <c r="AR10" s="5">
        <v>341387.34399999992</v>
      </c>
      <c r="AS10" s="5">
        <v>270459.04099999921</v>
      </c>
      <c r="AT10" s="5">
        <v>1412341.772000002</v>
      </c>
      <c r="AU10" s="5">
        <v>2044568.877000001</v>
      </c>
      <c r="AV10" s="5">
        <v>2490642.1000000052</v>
      </c>
      <c r="AW10" s="5">
        <v>-51259.742000000013</v>
      </c>
      <c r="AX10" s="6">
        <v>103167.201</v>
      </c>
      <c r="AY10" s="5">
        <v>-80642.709999999963</v>
      </c>
      <c r="AZ10" s="7">
        <v>22.729081632653081</v>
      </c>
      <c r="BA10" s="7">
        <v>36.377942794279448</v>
      </c>
      <c r="BB10" s="7">
        <v>26.823314363143641</v>
      </c>
      <c r="BC10" s="4">
        <v>29.157517899761341</v>
      </c>
      <c r="BD10" s="25">
        <v>-0.40729483282674772</v>
      </c>
      <c r="BE10" s="25">
        <v>-0.25974027876946792</v>
      </c>
      <c r="BF10" s="25">
        <v>-9.780380673499256E-2</v>
      </c>
      <c r="BG10" s="25">
        <v>0.29464940141705331</v>
      </c>
      <c r="BH10" s="25">
        <v>0.66233838983068427</v>
      </c>
      <c r="BI10" s="25">
        <v>1.17548802575971</v>
      </c>
      <c r="BJ10" s="25">
        <v>-0.139240506329114</v>
      </c>
      <c r="BK10" s="25">
        <v>-4.1018597497446067E-2</v>
      </c>
      <c r="BL10" s="25">
        <v>6.5989847715736127E-2</v>
      </c>
    </row>
    <row r="11" spans="1:64" x14ac:dyDescent="0.2">
      <c r="A11" s="3" t="s">
        <v>81</v>
      </c>
      <c r="B11" s="4">
        <v>1361</v>
      </c>
      <c r="C11" s="5">
        <v>3197076.555000003</v>
      </c>
      <c r="D11" s="5">
        <v>3271571.7130000019</v>
      </c>
      <c r="E11" s="5">
        <v>3001414.293000001</v>
      </c>
      <c r="F11" s="5">
        <v>3067098.1719999942</v>
      </c>
      <c r="G11" s="5">
        <v>2665289.4200000018</v>
      </c>
      <c r="H11" s="5">
        <v>2428101.844000007</v>
      </c>
      <c r="I11" s="5">
        <v>2660170.6459999881</v>
      </c>
      <c r="J11" s="5">
        <v>2625973.334999999</v>
      </c>
      <c r="K11" s="5">
        <v>2845809.9230000018</v>
      </c>
      <c r="L11" s="5">
        <v>3067010.5089999931</v>
      </c>
      <c r="M11" s="5">
        <v>3114250.8149999939</v>
      </c>
      <c r="N11" s="5">
        <v>3154133.0500000031</v>
      </c>
      <c r="O11" s="5">
        <v>3410578.9900000012</v>
      </c>
      <c r="P11" s="5">
        <v>3497112.7900000028</v>
      </c>
      <c r="Q11" s="5">
        <v>3547808.6889999998</v>
      </c>
      <c r="R11" s="5">
        <v>3615192.771999991</v>
      </c>
      <c r="S11" s="5">
        <v>3775838.3859999999</v>
      </c>
      <c r="T11" s="5">
        <v>3805051.580000001</v>
      </c>
      <c r="U11" s="5">
        <v>4056161.7650000001</v>
      </c>
      <c r="V11" s="5">
        <v>4099928.276999997</v>
      </c>
      <c r="W11" s="5">
        <v>4337903.9699999904</v>
      </c>
      <c r="X11" s="5">
        <v>4676275.0829999968</v>
      </c>
      <c r="Y11" s="5">
        <v>4557968.9799999967</v>
      </c>
      <c r="Z11" s="5">
        <v>4536346.0700000189</v>
      </c>
      <c r="AA11" s="5">
        <v>4780582.7960000038</v>
      </c>
      <c r="AB11" s="5">
        <v>4914654.1860000044</v>
      </c>
      <c r="AC11" s="5">
        <v>4882209.4700000044</v>
      </c>
      <c r="AD11" s="5">
        <v>5082983.8499999959</v>
      </c>
      <c r="AE11" s="5">
        <v>5230861.0100000044</v>
      </c>
      <c r="AF11" s="5">
        <v>5074582.22</v>
      </c>
      <c r="AG11" s="5">
        <v>4896228.689999993</v>
      </c>
      <c r="AH11" s="5">
        <v>5133038.3400000008</v>
      </c>
      <c r="AI11" s="5">
        <v>5081026.7900000056</v>
      </c>
      <c r="AJ11" s="5">
        <v>5226455.2260000044</v>
      </c>
      <c r="AK11" s="5">
        <v>5546297.399999992</v>
      </c>
      <c r="AL11" s="5">
        <v>5581532.9870000016</v>
      </c>
      <c r="AM11" s="5">
        <v>5406230.456000004</v>
      </c>
      <c r="AN11" s="5">
        <v>5246910.2700000061</v>
      </c>
      <c r="AO11" s="5">
        <v>715640.65999999875</v>
      </c>
      <c r="AP11" s="5">
        <v>257621.56500000021</v>
      </c>
      <c r="AQ11" s="5">
        <v>80753.592000000077</v>
      </c>
      <c r="AR11" s="5">
        <v>46096.450999999899</v>
      </c>
      <c r="AS11" s="5">
        <v>13998.688999999989</v>
      </c>
      <c r="AT11" s="5">
        <v>535695.27899999963</v>
      </c>
      <c r="AU11" s="5">
        <v>717789.30699999921</v>
      </c>
      <c r="AV11" s="5">
        <v>828749.61699999927</v>
      </c>
      <c r="AW11" s="5">
        <v>-12389.273000000019</v>
      </c>
      <c r="AX11" s="6">
        <v>96735.985999999975</v>
      </c>
      <c r="AY11" s="5">
        <v>-18277.264000000021</v>
      </c>
      <c r="AZ11" s="7">
        <v>182.79287288758269</v>
      </c>
      <c r="BA11" s="7">
        <v>78.283927272727269</v>
      </c>
      <c r="BB11" s="7">
        <v>32.285022831050227</v>
      </c>
      <c r="BC11" s="4">
        <v>20.877805486284291</v>
      </c>
      <c r="BD11" s="25">
        <v>-0.45000000000000012</v>
      </c>
      <c r="BE11" s="25">
        <v>-0.30263315149273973</v>
      </c>
      <c r="BF11" s="25">
        <v>-0.1477195371000681</v>
      </c>
      <c r="BG11" s="25">
        <v>0.4101123595505618</v>
      </c>
      <c r="BH11" s="25">
        <v>0.91044403956491338</v>
      </c>
      <c r="BI11" s="25">
        <v>1.737112574273326</v>
      </c>
      <c r="BJ11" s="25">
        <v>-0.17056682267290699</v>
      </c>
      <c r="BK11" s="25">
        <v>-5.9113300492610772E-2</v>
      </c>
      <c r="BL11" s="25">
        <v>8.7862689006947381E-2</v>
      </c>
    </row>
    <row r="12" spans="1:64" x14ac:dyDescent="0.2">
      <c r="A12" s="3" t="s">
        <v>48</v>
      </c>
      <c r="B12" s="4">
        <v>42445</v>
      </c>
      <c r="C12" s="5">
        <v>87330561.552999854</v>
      </c>
      <c r="D12" s="5">
        <v>86729506.401001677</v>
      </c>
      <c r="E12" s="5">
        <v>78737787.405999422</v>
      </c>
      <c r="F12" s="5">
        <v>79288530.851999</v>
      </c>
      <c r="G12" s="5">
        <v>69317780.652000025</v>
      </c>
      <c r="H12" s="5">
        <v>62247496.182999298</v>
      </c>
      <c r="I12" s="5">
        <v>67069397.685999803</v>
      </c>
      <c r="J12" s="5">
        <v>65587667.219999909</v>
      </c>
      <c r="K12" s="5">
        <v>71481320.667000145</v>
      </c>
      <c r="L12" s="5">
        <v>72671216.147000849</v>
      </c>
      <c r="M12" s="5">
        <v>71761709.768000469</v>
      </c>
      <c r="N12" s="5">
        <v>73148372.082000047</v>
      </c>
      <c r="O12" s="5">
        <v>74648024.209999382</v>
      </c>
      <c r="P12" s="5">
        <v>73236933.677000806</v>
      </c>
      <c r="Q12" s="5">
        <v>74920289.719001204</v>
      </c>
      <c r="R12" s="5">
        <v>75017274.718999371</v>
      </c>
      <c r="S12" s="5">
        <v>81766928.725999489</v>
      </c>
      <c r="T12" s="5">
        <v>78965101.486000225</v>
      </c>
      <c r="U12" s="5">
        <v>80645019.348000363</v>
      </c>
      <c r="V12" s="5">
        <v>79402342.656000137</v>
      </c>
      <c r="W12" s="5">
        <v>81922451.082000867</v>
      </c>
      <c r="X12" s="5">
        <v>83962370.042999461</v>
      </c>
      <c r="Y12" s="5">
        <v>84251466.433000818</v>
      </c>
      <c r="Z12" s="5">
        <v>84292610.99600035</v>
      </c>
      <c r="AA12" s="5">
        <v>85159878.977000624</v>
      </c>
      <c r="AB12" s="5">
        <v>86827620.489001334</v>
      </c>
      <c r="AC12" s="5">
        <v>87744240.076999992</v>
      </c>
      <c r="AD12" s="5">
        <v>87979046.28799884</v>
      </c>
      <c r="AE12" s="5">
        <v>90268603.856999233</v>
      </c>
      <c r="AF12" s="5">
        <v>88582634.813998401</v>
      </c>
      <c r="AG12" s="5">
        <v>87433469.18800059</v>
      </c>
      <c r="AH12" s="5">
        <v>88312654.173001125</v>
      </c>
      <c r="AI12" s="5">
        <v>85852689.224000618</v>
      </c>
      <c r="AJ12" s="5">
        <v>87221219.693000242</v>
      </c>
      <c r="AK12" s="5">
        <v>90427446.128999859</v>
      </c>
      <c r="AL12" s="5">
        <v>90365316.147999078</v>
      </c>
      <c r="AM12" s="5">
        <v>90146477.112998188</v>
      </c>
      <c r="AN12" s="5">
        <v>86527776.781000227</v>
      </c>
      <c r="AO12" s="5">
        <v>55523633.340999633</v>
      </c>
      <c r="AP12" s="5">
        <v>17981091.747000061</v>
      </c>
      <c r="AQ12" s="5">
        <v>7237178.8939999733</v>
      </c>
      <c r="AR12" s="5">
        <v>4349670.4680000124</v>
      </c>
      <c r="AS12" s="5">
        <v>2614079.7769999839</v>
      </c>
      <c r="AT12" s="5">
        <v>46746338.09700045</v>
      </c>
      <c r="AU12" s="5">
        <v>62483313.324000157</v>
      </c>
      <c r="AV12" s="5">
        <v>45166553.314000152</v>
      </c>
      <c r="AW12" s="5">
        <v>-820274.45499999798</v>
      </c>
      <c r="AX12" s="6">
        <v>824349.67399999837</v>
      </c>
      <c r="AY12" s="5">
        <v>-1652399.6840000059</v>
      </c>
      <c r="AZ12" s="7">
        <v>21.821154508649229</v>
      </c>
      <c r="BA12" s="7">
        <v>13.948403850071269</v>
      </c>
      <c r="BB12" s="7">
        <v>12.67660252117393</v>
      </c>
      <c r="BC12" s="4">
        <v>40.71073267326733</v>
      </c>
      <c r="BD12" s="25">
        <v>-0.42291666666666661</v>
      </c>
      <c r="BE12" s="25">
        <v>-0.28814467275108252</v>
      </c>
      <c r="BF12" s="25">
        <v>-0.1341241814379264</v>
      </c>
      <c r="BG12" s="25">
        <v>0.1160012912945227</v>
      </c>
      <c r="BH12" s="25">
        <v>0.38548165392114458</v>
      </c>
      <c r="BI12" s="25">
        <v>0.85214007782101175</v>
      </c>
      <c r="BJ12" s="25">
        <v>-0.13061797752808979</v>
      </c>
      <c r="BK12" s="25">
        <v>-3.237410071942437E-2</v>
      </c>
      <c r="BL12" s="25">
        <v>6.2432138979370277E-2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5B3BA-3262-F246-A303-B61DA6EBBFF4}">
  <dimension ref="A1:N13"/>
  <sheetViews>
    <sheetView tabSelected="1" workbookViewId="0">
      <selection activeCell="E24" sqref="E24"/>
    </sheetView>
  </sheetViews>
  <sheetFormatPr baseColWidth="10" defaultRowHeight="15" x14ac:dyDescent="0.2"/>
  <cols>
    <col min="1" max="1" width="25.1640625" customWidth="1"/>
    <col min="2" max="2" width="16.5" style="8" bestFit="1" customWidth="1"/>
    <col min="3" max="6" width="14" bestFit="1" customWidth="1"/>
    <col min="7" max="7" width="14.6640625" bestFit="1" customWidth="1"/>
    <col min="8" max="9" width="14" bestFit="1" customWidth="1"/>
    <col min="10" max="10" width="14.1640625" customWidth="1"/>
    <col min="11" max="11" width="12.1640625" bestFit="1" customWidth="1"/>
    <col min="12" max="12" width="11.6640625" bestFit="1" customWidth="1"/>
    <col min="13" max="14" width="12.1640625" bestFit="1" customWidth="1"/>
  </cols>
  <sheetData>
    <row r="1" spans="1:14" s="11" customFormat="1" ht="19" x14ac:dyDescent="0.25">
      <c r="A1" s="9"/>
      <c r="B1" s="10"/>
      <c r="C1" s="28" t="s">
        <v>44</v>
      </c>
      <c r="D1" s="28"/>
      <c r="E1" s="28"/>
      <c r="F1" s="28"/>
      <c r="G1" s="28" t="s">
        <v>47</v>
      </c>
      <c r="H1" s="28"/>
      <c r="I1" s="28"/>
      <c r="J1" s="28"/>
      <c r="K1" s="28" t="s">
        <v>45</v>
      </c>
      <c r="L1" s="28"/>
      <c r="M1" s="28"/>
      <c r="N1" s="28"/>
    </row>
    <row r="2" spans="1:14" s="11" customFormat="1" ht="19" x14ac:dyDescent="0.25">
      <c r="A2" s="12" t="str">
        <f>'Pivot 1'!A1</f>
        <v>decile(Est. Annual Revenue Growth - 2 Yr % - Capital IQ [Latest])</v>
      </c>
      <c r="B2" s="13" t="s">
        <v>43</v>
      </c>
      <c r="C2" s="14">
        <v>43875</v>
      </c>
      <c r="D2" s="14">
        <v>43910</v>
      </c>
      <c r="E2" s="14">
        <v>44071</v>
      </c>
      <c r="F2" s="14">
        <v>44136</v>
      </c>
      <c r="G2" s="12" t="s">
        <v>46</v>
      </c>
      <c r="H2" s="12" t="s">
        <v>49</v>
      </c>
      <c r="I2" s="12" t="s">
        <v>50</v>
      </c>
      <c r="J2" s="12" t="s">
        <v>51</v>
      </c>
      <c r="K2" s="12" t="s">
        <v>46</v>
      </c>
      <c r="L2" s="12" t="s">
        <v>49</v>
      </c>
      <c r="M2" s="12" t="s">
        <v>50</v>
      </c>
      <c r="N2" s="12" t="s">
        <v>51</v>
      </c>
    </row>
    <row r="3" spans="1:14" ht="19" x14ac:dyDescent="0.25">
      <c r="A3" s="15" t="str">
        <f>'Pivot 1'!A2</f>
        <v>Bottom decile</v>
      </c>
      <c r="B3" s="16">
        <f>'Pivot 1'!B2</f>
        <v>1358</v>
      </c>
      <c r="C3" s="17">
        <f>'Pivot 1'!C2</f>
        <v>8033306.2399999946</v>
      </c>
      <c r="D3" s="17">
        <f>'Pivot 1'!H2</f>
        <v>4958887.1299999822</v>
      </c>
      <c r="E3" s="17">
        <f>'Pivot 1'!AE2</f>
        <v>6421657.3699999927</v>
      </c>
      <c r="F3" s="17">
        <f>'Pivot 1'!AN2</f>
        <v>5814363.1300000018</v>
      </c>
      <c r="G3" s="18">
        <f>D3-C3</f>
        <v>-3074419.1100000124</v>
      </c>
      <c r="H3" s="18">
        <f>E3-D3</f>
        <v>1462770.2400000105</v>
      </c>
      <c r="I3" s="18">
        <f>F3-E3</f>
        <v>-607294.23999999091</v>
      </c>
      <c r="J3" s="18">
        <f>F3-C3</f>
        <v>-2218943.1099999929</v>
      </c>
      <c r="K3" s="19">
        <f>G3/C3</f>
        <v>-0.38270906375903507</v>
      </c>
      <c r="L3" s="19">
        <f>H3/D3</f>
        <v>0.29497953908864544</v>
      </c>
      <c r="M3" s="19">
        <f>I3/E3</f>
        <v>-9.4569704518506811E-2</v>
      </c>
      <c r="N3" s="26">
        <f>J3/C3</f>
        <v>-0.27621791622374331</v>
      </c>
    </row>
    <row r="4" spans="1:14" ht="19" x14ac:dyDescent="0.25">
      <c r="A4" s="15" t="str">
        <f>'Pivot 1'!A3</f>
        <v>2nd decile</v>
      </c>
      <c r="B4" s="16">
        <f>'Pivot 1'!B3</f>
        <v>1357</v>
      </c>
      <c r="C4" s="17">
        <f>'Pivot 1'!C3</f>
        <v>7372478.9100000132</v>
      </c>
      <c r="D4" s="17">
        <f>'Pivot 1'!H3</f>
        <v>4733247.8299999936</v>
      </c>
      <c r="E4" s="17">
        <f>'Pivot 1'!AE3</f>
        <v>6206060.6700000027</v>
      </c>
      <c r="F4" s="17">
        <f>'Pivot 1'!AN3</f>
        <v>5850824.7000000086</v>
      </c>
      <c r="G4" s="18">
        <f t="shared" ref="G4:G13" si="0">D4-C4</f>
        <v>-2639231.0800000196</v>
      </c>
      <c r="H4" s="18">
        <f t="shared" ref="H4:H13" si="1">E4-D4</f>
        <v>1472812.8400000092</v>
      </c>
      <c r="I4" s="18">
        <f t="shared" ref="I4:I13" si="2">F4-E4</f>
        <v>-355235.96999999415</v>
      </c>
      <c r="J4" s="18">
        <f t="shared" ref="J4:J13" si="3">F4-C4</f>
        <v>-1521654.2100000046</v>
      </c>
      <c r="K4" s="19">
        <f t="shared" ref="K4:K13" si="4">G4/C4</f>
        <v>-0.35798421565101701</v>
      </c>
      <c r="L4" s="19">
        <f t="shared" ref="L4:L13" si="5">H4/D4</f>
        <v>0.31116326313300419</v>
      </c>
      <c r="M4" s="19">
        <f t="shared" ref="M4:M13" si="6">I4/E4</f>
        <v>-5.7240170357534384E-2</v>
      </c>
      <c r="N4" s="26">
        <f t="shared" ref="N4:N13" si="7">J4/C4</f>
        <v>-0.20639654973255148</v>
      </c>
    </row>
    <row r="5" spans="1:14" ht="19" x14ac:dyDescent="0.25">
      <c r="A5" s="15" t="str">
        <f>'Pivot 1'!A4</f>
        <v>3rd decile</v>
      </c>
      <c r="B5" s="16">
        <f>'Pivot 1'!B4</f>
        <v>1358</v>
      </c>
      <c r="C5" s="17">
        <f>'Pivot 1'!C4</f>
        <v>9513227.799999997</v>
      </c>
      <c r="D5" s="17">
        <f>'Pivot 1'!H4</f>
        <v>6361069.359999991</v>
      </c>
      <c r="E5" s="17">
        <f>'Pivot 1'!AE4</f>
        <v>8483436.200000016</v>
      </c>
      <c r="F5" s="17">
        <f>'Pivot 1'!AN4</f>
        <v>7986898.2200000063</v>
      </c>
      <c r="G5" s="18">
        <f t="shared" si="0"/>
        <v>-3152158.440000006</v>
      </c>
      <c r="H5" s="18">
        <f t="shared" si="1"/>
        <v>2122366.840000025</v>
      </c>
      <c r="I5" s="18">
        <f t="shared" si="2"/>
        <v>-496537.98000000976</v>
      </c>
      <c r="J5" s="18">
        <f t="shared" si="3"/>
        <v>-1526329.5799999908</v>
      </c>
      <c r="K5" s="19">
        <f t="shared" si="4"/>
        <v>-0.33134478709739368</v>
      </c>
      <c r="L5" s="19">
        <f t="shared" si="5"/>
        <v>0.33364937872647688</v>
      </c>
      <c r="M5" s="19">
        <f t="shared" si="6"/>
        <v>-5.8530289884187355E-2</v>
      </c>
      <c r="N5" s="26">
        <f t="shared" si="7"/>
        <v>-0.16044287092546983</v>
      </c>
    </row>
    <row r="6" spans="1:14" ht="19" x14ac:dyDescent="0.25">
      <c r="A6" s="15" t="str">
        <f>'Pivot 1'!A5</f>
        <v>4th decile</v>
      </c>
      <c r="B6" s="16">
        <f>'Pivot 1'!B5</f>
        <v>1353</v>
      </c>
      <c r="C6" s="17">
        <f>'Pivot 1'!C5</f>
        <v>10851226.65999998</v>
      </c>
      <c r="D6" s="17">
        <f>'Pivot 1'!H5</f>
        <v>7463872.4699999839</v>
      </c>
      <c r="E6" s="17">
        <f>'Pivot 1'!AE5</f>
        <v>9981228.0099999998</v>
      </c>
      <c r="F6" s="17">
        <f>'Pivot 1'!AN5</f>
        <v>9407862.3299999889</v>
      </c>
      <c r="G6" s="18">
        <f t="shared" si="0"/>
        <v>-3387354.1899999958</v>
      </c>
      <c r="H6" s="18">
        <f t="shared" si="1"/>
        <v>2517355.5400000159</v>
      </c>
      <c r="I6" s="18">
        <f t="shared" si="2"/>
        <v>-573365.68000001088</v>
      </c>
      <c r="J6" s="18">
        <f t="shared" si="3"/>
        <v>-1443364.3299999908</v>
      </c>
      <c r="K6" s="19">
        <f t="shared" si="4"/>
        <v>-0.31216325085960395</v>
      </c>
      <c r="L6" s="19">
        <f t="shared" si="5"/>
        <v>0.33727204612862594</v>
      </c>
      <c r="M6" s="19">
        <f t="shared" si="6"/>
        <v>-5.7444402575070608E-2</v>
      </c>
      <c r="N6" s="26">
        <f t="shared" si="7"/>
        <v>-0.13301393245434184</v>
      </c>
    </row>
    <row r="7" spans="1:14" ht="19" x14ac:dyDescent="0.25">
      <c r="A7" s="15" t="str">
        <f>'Pivot 1'!A6</f>
        <v>5th decile</v>
      </c>
      <c r="B7" s="16">
        <f>'Pivot 1'!B6</f>
        <v>1360</v>
      </c>
      <c r="C7" s="17">
        <f>'Pivot 1'!C6</f>
        <v>10077446.18299998</v>
      </c>
      <c r="D7" s="17">
        <f>'Pivot 1'!H6</f>
        <v>7379681.1899999836</v>
      </c>
      <c r="E7" s="17">
        <f>'Pivot 1'!AE6</f>
        <v>9934054.7399999853</v>
      </c>
      <c r="F7" s="17">
        <f>'Pivot 1'!AN6</f>
        <v>9473060.8400000315</v>
      </c>
      <c r="G7" s="18">
        <f t="shared" si="0"/>
        <v>-2697764.9929999961</v>
      </c>
      <c r="H7" s="18">
        <f t="shared" si="1"/>
        <v>2554373.5500000017</v>
      </c>
      <c r="I7" s="18">
        <f t="shared" si="2"/>
        <v>-460993.89999995381</v>
      </c>
      <c r="J7" s="18">
        <f t="shared" si="3"/>
        <v>-604385.34299994819</v>
      </c>
      <c r="K7" s="19">
        <f t="shared" si="4"/>
        <v>-0.26770323988938355</v>
      </c>
      <c r="L7" s="19">
        <f t="shared" si="5"/>
        <v>0.3461360300308593</v>
      </c>
      <c r="M7" s="19">
        <f t="shared" si="6"/>
        <v>-4.6405411693951917E-2</v>
      </c>
      <c r="N7" s="26">
        <f t="shared" si="7"/>
        <v>-5.9974058112015366E-2</v>
      </c>
    </row>
    <row r="8" spans="1:14" ht="19" x14ac:dyDescent="0.25">
      <c r="A8" s="15" t="str">
        <f>'Pivot 1'!A7</f>
        <v>6th decile</v>
      </c>
      <c r="B8" s="16">
        <f>'Pivot 1'!B7</f>
        <v>1360</v>
      </c>
      <c r="C8" s="17">
        <f>'Pivot 1'!C7</f>
        <v>8893613.4900000114</v>
      </c>
      <c r="D8" s="17">
        <f>'Pivot 1'!H7</f>
        <v>6421249.9899999853</v>
      </c>
      <c r="E8" s="17">
        <f>'Pivot 1'!AE7</f>
        <v>8932328.5699999761</v>
      </c>
      <c r="F8" s="17">
        <f>'Pivot 1'!AN7</f>
        <v>8636949.549999984</v>
      </c>
      <c r="G8" s="18">
        <f t="shared" si="0"/>
        <v>-2472363.5000000261</v>
      </c>
      <c r="H8" s="18">
        <f t="shared" si="1"/>
        <v>2511078.5799999908</v>
      </c>
      <c r="I8" s="18">
        <f t="shared" si="2"/>
        <v>-295379.0199999921</v>
      </c>
      <c r="J8" s="18">
        <f t="shared" si="3"/>
        <v>-256663.94000002742</v>
      </c>
      <c r="K8" s="19">
        <f t="shared" si="4"/>
        <v>-0.2779931354988559</v>
      </c>
      <c r="L8" s="19">
        <f t="shared" si="5"/>
        <v>0.39105759531408563</v>
      </c>
      <c r="M8" s="19">
        <f t="shared" si="6"/>
        <v>-3.3068535005759743E-2</v>
      </c>
      <c r="N8" s="26">
        <f t="shared" si="7"/>
        <v>-2.8859353994708747E-2</v>
      </c>
    </row>
    <row r="9" spans="1:14" ht="19" x14ac:dyDescent="0.25">
      <c r="A9" s="15" t="str">
        <f>'Pivot 1'!A8</f>
        <v>7th decile</v>
      </c>
      <c r="B9" s="16">
        <f>'Pivot 1'!B8</f>
        <v>1349</v>
      </c>
      <c r="C9" s="17">
        <f>'Pivot 1'!C8</f>
        <v>8263269.240000003</v>
      </c>
      <c r="D9" s="17">
        <f>'Pivot 1'!H8</f>
        <v>6019432.3200000124</v>
      </c>
      <c r="E9" s="17">
        <f>'Pivot 1'!AE8</f>
        <v>9694771.0400000326</v>
      </c>
      <c r="F9" s="17">
        <f>'Pivot 1'!AN8</f>
        <v>9021311.0800000075</v>
      </c>
      <c r="G9" s="18">
        <f t="shared" si="0"/>
        <v>-2243836.9199999906</v>
      </c>
      <c r="H9" s="18">
        <f t="shared" si="1"/>
        <v>3675338.7200000202</v>
      </c>
      <c r="I9" s="18">
        <f t="shared" si="2"/>
        <v>-673459.96000002511</v>
      </c>
      <c r="J9" s="18">
        <f t="shared" si="3"/>
        <v>758041.84000000451</v>
      </c>
      <c r="K9" s="19">
        <f t="shared" si="4"/>
        <v>-0.27154348416220669</v>
      </c>
      <c r="L9" s="19">
        <f t="shared" si="5"/>
        <v>0.61057895904709047</v>
      </c>
      <c r="M9" s="19">
        <f t="shared" si="6"/>
        <v>-6.9466308922755418E-2</v>
      </c>
      <c r="N9" s="27">
        <f t="shared" si="7"/>
        <v>9.1736311377892871E-2</v>
      </c>
    </row>
    <row r="10" spans="1:14" ht="19" x14ac:dyDescent="0.25">
      <c r="A10" s="15" t="str">
        <f>'Pivot 1'!A9</f>
        <v>8th decile</v>
      </c>
      <c r="B10" s="16">
        <f>'Pivot 1'!B9</f>
        <v>1357</v>
      </c>
      <c r="C10" s="17">
        <f>'Pivot 1'!C9</f>
        <v>6949329.3499999894</v>
      </c>
      <c r="D10" s="17">
        <f>'Pivot 1'!H9</f>
        <v>5137478.0500000129</v>
      </c>
      <c r="E10" s="17">
        <f>'Pivot 1'!AE9</f>
        <v>7972868.8200000059</v>
      </c>
      <c r="F10" s="17">
        <f>'Pivot 1'!AN9</f>
        <v>7738243.8000000035</v>
      </c>
      <c r="G10" s="18">
        <f t="shared" si="0"/>
        <v>-1811851.2999999765</v>
      </c>
      <c r="H10" s="18">
        <f t="shared" si="1"/>
        <v>2835390.769999993</v>
      </c>
      <c r="I10" s="18">
        <f t="shared" si="2"/>
        <v>-234625.02000000235</v>
      </c>
      <c r="J10" s="18">
        <f t="shared" si="3"/>
        <v>788914.45000001416</v>
      </c>
      <c r="K10" s="19">
        <f t="shared" si="4"/>
        <v>-0.26072318762672825</v>
      </c>
      <c r="L10" s="19">
        <f t="shared" si="5"/>
        <v>0.55190323781529071</v>
      </c>
      <c r="M10" s="19">
        <f t="shared" si="6"/>
        <v>-2.9427929305878404E-2</v>
      </c>
      <c r="N10" s="27">
        <f t="shared" si="7"/>
        <v>0.11352382514436668</v>
      </c>
    </row>
    <row r="11" spans="1:14" ht="19" x14ac:dyDescent="0.25">
      <c r="A11" s="15" t="str">
        <f>'Pivot 1'!A10</f>
        <v>9th decile</v>
      </c>
      <c r="B11" s="16">
        <f>'Pivot 1'!B10</f>
        <v>1372</v>
      </c>
      <c r="C11" s="17">
        <f>'Pivot 1'!C10</f>
        <v>8461941.040000001</v>
      </c>
      <c r="D11" s="17">
        <f>'Pivot 1'!H10</f>
        <v>6697267.330000001</v>
      </c>
      <c r="E11" s="17">
        <f>'Pivot 1'!AE10</f>
        <v>11446466.300000001</v>
      </c>
      <c r="F11" s="17">
        <f>'Pivot 1'!AN10</f>
        <v>11552522.67000002</v>
      </c>
      <c r="G11" s="18">
        <f t="shared" si="0"/>
        <v>-1764673.71</v>
      </c>
      <c r="H11" s="18">
        <f t="shared" si="1"/>
        <v>4749198.97</v>
      </c>
      <c r="I11" s="18">
        <f t="shared" si="2"/>
        <v>106056.37000001967</v>
      </c>
      <c r="J11" s="18">
        <f t="shared" si="3"/>
        <v>3090581.6300000194</v>
      </c>
      <c r="K11" s="19">
        <f t="shared" si="4"/>
        <v>-0.20854242562767841</v>
      </c>
      <c r="L11" s="19">
        <f t="shared" si="5"/>
        <v>0.70912489168921966</v>
      </c>
      <c r="M11" s="19">
        <f t="shared" si="6"/>
        <v>9.2654245616413215E-3</v>
      </c>
      <c r="N11" s="27">
        <f t="shared" si="7"/>
        <v>0.36523317940773775</v>
      </c>
    </row>
    <row r="12" spans="1:14" ht="19" x14ac:dyDescent="0.25">
      <c r="A12" s="15" t="str">
        <f>'Pivot 1'!A11</f>
        <v>Top decile</v>
      </c>
      <c r="B12" s="16">
        <f>'Pivot 1'!B11</f>
        <v>1361</v>
      </c>
      <c r="C12" s="17">
        <f>'Pivot 1'!C11</f>
        <v>3197076.555000003</v>
      </c>
      <c r="D12" s="17">
        <f>'Pivot 1'!H11</f>
        <v>2428101.844000007</v>
      </c>
      <c r="E12" s="17">
        <f>'Pivot 1'!AE11</f>
        <v>5230861.0100000044</v>
      </c>
      <c r="F12" s="17">
        <f>'Pivot 1'!AN11</f>
        <v>5246910.2700000061</v>
      </c>
      <c r="G12" s="18">
        <f t="shared" si="0"/>
        <v>-768974.71099999594</v>
      </c>
      <c r="H12" s="18">
        <f t="shared" si="1"/>
        <v>2802759.1659999974</v>
      </c>
      <c r="I12" s="18">
        <f t="shared" si="2"/>
        <v>16049.260000001639</v>
      </c>
      <c r="J12" s="18">
        <f t="shared" si="3"/>
        <v>2049833.7150000031</v>
      </c>
      <c r="K12" s="19">
        <f t="shared" si="4"/>
        <v>-0.24052433458228378</v>
      </c>
      <c r="L12" s="19">
        <f t="shared" si="5"/>
        <v>1.1543004972900095</v>
      </c>
      <c r="M12" s="19">
        <f t="shared" si="6"/>
        <v>3.0681870478530696E-3</v>
      </c>
      <c r="N12" s="27">
        <f t="shared" si="7"/>
        <v>0.64115878357501555</v>
      </c>
    </row>
    <row r="13" spans="1:14" ht="19" x14ac:dyDescent="0.25">
      <c r="A13" s="20" t="str">
        <f>'Pivot 1'!A12</f>
        <v>Global</v>
      </c>
      <c r="B13" s="21">
        <f>'Pivot 1'!B12</f>
        <v>42445</v>
      </c>
      <c r="C13" s="22">
        <f>'Pivot 1'!C12</f>
        <v>87330561.552999854</v>
      </c>
      <c r="D13" s="22">
        <f>'Pivot 1'!H12</f>
        <v>62247496.182999298</v>
      </c>
      <c r="E13" s="22">
        <f>'Pivot 1'!Q12</f>
        <v>74920289.719001204</v>
      </c>
      <c r="F13" s="22">
        <f>'Pivot 1'!AC12</f>
        <v>87744240.076999992</v>
      </c>
      <c r="G13" s="23">
        <f t="shared" si="0"/>
        <v>-25083065.370000556</v>
      </c>
      <c r="H13" s="23">
        <f t="shared" si="1"/>
        <v>12672793.536001906</v>
      </c>
      <c r="I13" s="23">
        <f t="shared" si="2"/>
        <v>12823950.357998788</v>
      </c>
      <c r="J13" s="23">
        <f t="shared" si="3"/>
        <v>413678.52400013804</v>
      </c>
      <c r="K13" s="24">
        <f t="shared" si="4"/>
        <v>-0.28721978794076514</v>
      </c>
      <c r="L13" s="24">
        <f t="shared" si="5"/>
        <v>0.20358720130277355</v>
      </c>
      <c r="M13" s="24">
        <f t="shared" si="6"/>
        <v>0.17116792268285091</v>
      </c>
      <c r="N13" s="27">
        <f t="shared" si="7"/>
        <v>4.7369273326964877E-3</v>
      </c>
    </row>
  </sheetData>
  <mergeCells count="3">
    <mergeCell ref="C1:F1"/>
    <mergeCell ref="G1:J1"/>
    <mergeCell ref="K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 1</vt:lpstr>
      <vt:lpstr>Aggregate Mkt Cap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2020-08-17T19:34:05Z</dcterms:created>
  <dcterms:modified xsi:type="dcterms:W3CDTF">2020-11-02T21:41:59Z</dcterms:modified>
</cp:coreProperties>
</file>