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413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Blog stuff/Corona Virus 8/"/>
    </mc:Choice>
  </mc:AlternateContent>
  <xr:revisionPtr revIDLastSave="0" documentId="8_{38DA3593-E2FD-D848-B79D-EB41903F9E43}" xr6:coauthVersionLast="45" xr6:coauthVersionMax="45" xr10:uidLastSave="{00000000-0000-0000-0000-000000000000}"/>
  <bookViews>
    <workbookView xWindow="240" yWindow="460" windowWidth="26000" windowHeight="15780" activeTab="1" xr2:uid="{00000000-000D-0000-FFFF-FFFF00000000}"/>
  </bookViews>
  <sheets>
    <sheet name="Pivot 1" sheetId="1" r:id="rId1"/>
    <sheet name="Mkt Cap Change" sheetId="2" r:id="rId2"/>
    <sheet name="Aggregate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96" i="2" l="1"/>
  <c r="D96" i="2"/>
  <c r="C96" i="2"/>
  <c r="F96" i="2" s="1"/>
  <c r="B96" i="2"/>
  <c r="A96" i="2"/>
  <c r="F95" i="2"/>
  <c r="E95" i="2"/>
  <c r="D95" i="2"/>
  <c r="C95" i="2"/>
  <c r="I95" i="2" s="1"/>
  <c r="B95" i="2"/>
  <c r="A95" i="2"/>
  <c r="I94" i="2"/>
  <c r="E94" i="2"/>
  <c r="G94" i="2" s="1"/>
  <c r="D94" i="2"/>
  <c r="F94" i="2" s="1"/>
  <c r="C94" i="2"/>
  <c r="B94" i="2"/>
  <c r="A94" i="2"/>
  <c r="E93" i="2"/>
  <c r="D93" i="2"/>
  <c r="I93" i="2" s="1"/>
  <c r="C93" i="2"/>
  <c r="K93" i="2" s="1"/>
  <c r="B93" i="2"/>
  <c r="A93" i="2"/>
  <c r="G92" i="2"/>
  <c r="E92" i="2"/>
  <c r="D92" i="2"/>
  <c r="C92" i="2"/>
  <c r="B92" i="2"/>
  <c r="A92" i="2"/>
  <c r="I91" i="2"/>
  <c r="E91" i="2"/>
  <c r="D91" i="2"/>
  <c r="F91" i="2" s="1"/>
  <c r="C91" i="2"/>
  <c r="B91" i="2"/>
  <c r="A91" i="2"/>
  <c r="E90" i="2"/>
  <c r="D90" i="2"/>
  <c r="C90" i="2"/>
  <c r="B90" i="2"/>
  <c r="A90" i="2"/>
  <c r="G89" i="2"/>
  <c r="E89" i="2"/>
  <c r="J89" i="2" s="1"/>
  <c r="D89" i="2"/>
  <c r="C89" i="2"/>
  <c r="K89" i="2" s="1"/>
  <c r="B89" i="2"/>
  <c r="A89" i="2"/>
  <c r="E88" i="2"/>
  <c r="H88" i="2" s="1"/>
  <c r="D88" i="2"/>
  <c r="I88" i="2" s="1"/>
  <c r="C88" i="2"/>
  <c r="B88" i="2"/>
  <c r="A88" i="2"/>
  <c r="E87" i="2"/>
  <c r="D87" i="2"/>
  <c r="C87" i="2"/>
  <c r="I87" i="2" s="1"/>
  <c r="B87" i="2"/>
  <c r="A87" i="2"/>
  <c r="H86" i="2"/>
  <c r="E86" i="2"/>
  <c r="D86" i="2"/>
  <c r="F86" i="2" s="1"/>
  <c r="C86" i="2"/>
  <c r="B86" i="2"/>
  <c r="A86" i="2"/>
  <c r="E85" i="2"/>
  <c r="D85" i="2"/>
  <c r="C85" i="2"/>
  <c r="K85" i="2" s="1"/>
  <c r="B85" i="2"/>
  <c r="A85" i="2"/>
  <c r="G84" i="2"/>
  <c r="E84" i="2"/>
  <c r="J84" i="2" s="1"/>
  <c r="D84" i="2"/>
  <c r="C84" i="2"/>
  <c r="B84" i="2"/>
  <c r="A84" i="2"/>
  <c r="I83" i="2"/>
  <c r="E83" i="2"/>
  <c r="J83" i="2" s="1"/>
  <c r="D83" i="2"/>
  <c r="C83" i="2"/>
  <c r="B83" i="2"/>
  <c r="A83" i="2"/>
  <c r="E82" i="2"/>
  <c r="D82" i="2"/>
  <c r="C82" i="2"/>
  <c r="B82" i="2"/>
  <c r="A82" i="2"/>
  <c r="H81" i="2"/>
  <c r="E81" i="2"/>
  <c r="D81" i="2"/>
  <c r="F81" i="2" s="1"/>
  <c r="C81" i="2"/>
  <c r="B81" i="2"/>
  <c r="A81" i="2"/>
  <c r="E80" i="2"/>
  <c r="J80" i="2" s="1"/>
  <c r="D80" i="2"/>
  <c r="C80" i="2"/>
  <c r="H80" i="2" s="1"/>
  <c r="B80" i="2"/>
  <c r="A80" i="2"/>
  <c r="E79" i="2"/>
  <c r="D79" i="2"/>
  <c r="I79" i="2" s="1"/>
  <c r="C79" i="2"/>
  <c r="B79" i="2"/>
  <c r="A79" i="2"/>
  <c r="I78" i="2"/>
  <c r="E78" i="2"/>
  <c r="D78" i="2"/>
  <c r="C78" i="2"/>
  <c r="B78" i="2"/>
  <c r="A78" i="2"/>
  <c r="E77" i="2"/>
  <c r="J77" i="2" s="1"/>
  <c r="D77" i="2"/>
  <c r="I77" i="2" s="1"/>
  <c r="C77" i="2"/>
  <c r="B77" i="2"/>
  <c r="A77" i="2"/>
  <c r="E76" i="2"/>
  <c r="H76" i="2" s="1"/>
  <c r="D76" i="2"/>
  <c r="I76" i="2" s="1"/>
  <c r="C76" i="2"/>
  <c r="B76" i="2"/>
  <c r="A76" i="2"/>
  <c r="E75" i="2"/>
  <c r="D75" i="2"/>
  <c r="F75" i="2" s="1"/>
  <c r="C75" i="2"/>
  <c r="B75" i="2"/>
  <c r="A75" i="2"/>
  <c r="E74" i="2"/>
  <c r="D74" i="2"/>
  <c r="C74" i="2"/>
  <c r="B74" i="2"/>
  <c r="A74" i="2"/>
  <c r="E73" i="2"/>
  <c r="D73" i="2"/>
  <c r="F73" i="2" s="1"/>
  <c r="C73" i="2"/>
  <c r="B73" i="2"/>
  <c r="A73" i="2"/>
  <c r="J72" i="2"/>
  <c r="E72" i="2"/>
  <c r="G72" i="2" s="1"/>
  <c r="D72" i="2"/>
  <c r="C72" i="2"/>
  <c r="H72" i="2" s="1"/>
  <c r="B72" i="2"/>
  <c r="A72" i="2"/>
  <c r="F71" i="2"/>
  <c r="E71" i="2"/>
  <c r="D71" i="2"/>
  <c r="C71" i="2"/>
  <c r="I71" i="2" s="1"/>
  <c r="B71" i="2"/>
  <c r="A71" i="2"/>
  <c r="I70" i="2"/>
  <c r="E70" i="2"/>
  <c r="G70" i="2" s="1"/>
  <c r="D70" i="2"/>
  <c r="F70" i="2" s="1"/>
  <c r="C70" i="2"/>
  <c r="B70" i="2"/>
  <c r="A70" i="2"/>
  <c r="E69" i="2"/>
  <c r="D69" i="2"/>
  <c r="I69" i="2" s="1"/>
  <c r="C69" i="2"/>
  <c r="B69" i="2"/>
  <c r="A69" i="2"/>
  <c r="E68" i="2"/>
  <c r="K68" i="2" s="1"/>
  <c r="D68" i="2"/>
  <c r="I68" i="2" s="1"/>
  <c r="C68" i="2"/>
  <c r="B68" i="2"/>
  <c r="A68" i="2"/>
  <c r="E67" i="2"/>
  <c r="D67" i="2"/>
  <c r="C67" i="2"/>
  <c r="B67" i="2"/>
  <c r="A67" i="2"/>
  <c r="E66" i="2"/>
  <c r="K66" i="2" s="1"/>
  <c r="D66" i="2"/>
  <c r="C66" i="2"/>
  <c r="B66" i="2"/>
  <c r="A66" i="2"/>
  <c r="E65" i="2"/>
  <c r="J65" i="2" s="1"/>
  <c r="D65" i="2"/>
  <c r="F65" i="2" s="1"/>
  <c r="C65" i="2"/>
  <c r="B65" i="2"/>
  <c r="A65" i="2"/>
  <c r="E64" i="2"/>
  <c r="D64" i="2"/>
  <c r="I64" i="2" s="1"/>
  <c r="C64" i="2"/>
  <c r="H64" i="2" s="1"/>
  <c r="B64" i="2"/>
  <c r="A64" i="2"/>
  <c r="E63" i="2"/>
  <c r="D63" i="2"/>
  <c r="C63" i="2"/>
  <c r="I63" i="2" s="1"/>
  <c r="B63" i="2"/>
  <c r="A63" i="2"/>
  <c r="E62" i="2"/>
  <c r="D62" i="2"/>
  <c r="F62" i="2" s="1"/>
  <c r="C62" i="2"/>
  <c r="B62" i="2"/>
  <c r="A62" i="2"/>
  <c r="E61" i="2"/>
  <c r="J61" i="2" s="1"/>
  <c r="D61" i="2"/>
  <c r="C61" i="2"/>
  <c r="B61" i="2"/>
  <c r="A61" i="2"/>
  <c r="G60" i="2"/>
  <c r="E60" i="2"/>
  <c r="K60" i="2" s="1"/>
  <c r="D60" i="2"/>
  <c r="C60" i="2"/>
  <c r="F60" i="2" s="1"/>
  <c r="B60" i="2"/>
  <c r="A60" i="2"/>
  <c r="I59" i="2"/>
  <c r="E59" i="2"/>
  <c r="H59" i="2" s="1"/>
  <c r="D59" i="2"/>
  <c r="F59" i="2" s="1"/>
  <c r="C59" i="2"/>
  <c r="B59" i="2"/>
  <c r="A59" i="2"/>
  <c r="E58" i="2"/>
  <c r="D58" i="2"/>
  <c r="C58" i="2"/>
  <c r="B58" i="2"/>
  <c r="A58" i="2"/>
  <c r="E57" i="2"/>
  <c r="D57" i="2"/>
  <c r="F57" i="2" s="1"/>
  <c r="C57" i="2"/>
  <c r="B57" i="2"/>
  <c r="A57" i="2"/>
  <c r="J56" i="2"/>
  <c r="E56" i="2"/>
  <c r="D56" i="2"/>
  <c r="C56" i="2"/>
  <c r="H56" i="2" s="1"/>
  <c r="B56" i="2"/>
  <c r="A56" i="2"/>
  <c r="I55" i="2"/>
  <c r="E55" i="2"/>
  <c r="K55" i="2" s="1"/>
  <c r="D55" i="2"/>
  <c r="C55" i="2"/>
  <c r="F55" i="2" s="1"/>
  <c r="B55" i="2"/>
  <c r="A55" i="2"/>
  <c r="H54" i="2"/>
  <c r="E54" i="2"/>
  <c r="D54" i="2"/>
  <c r="F54" i="2" s="1"/>
  <c r="C54" i="2"/>
  <c r="B54" i="2"/>
  <c r="A54" i="2"/>
  <c r="E53" i="2"/>
  <c r="J53" i="2" s="1"/>
  <c r="D53" i="2"/>
  <c r="C53" i="2"/>
  <c r="K53" i="2" s="1"/>
  <c r="B53" i="2"/>
  <c r="A53" i="2"/>
  <c r="E52" i="2"/>
  <c r="D52" i="2"/>
  <c r="C52" i="2"/>
  <c r="F52" i="2" s="1"/>
  <c r="B52" i="2"/>
  <c r="A52" i="2"/>
  <c r="E51" i="2"/>
  <c r="H51" i="2" s="1"/>
  <c r="D51" i="2"/>
  <c r="F51" i="2" s="1"/>
  <c r="C51" i="2"/>
  <c r="B51" i="2"/>
  <c r="A51" i="2"/>
  <c r="E50" i="2"/>
  <c r="K50" i="2" s="1"/>
  <c r="D50" i="2"/>
  <c r="C50" i="2"/>
  <c r="B50" i="2"/>
  <c r="A50" i="2"/>
  <c r="G49" i="2"/>
  <c r="E49" i="2"/>
  <c r="H49" i="2" s="1"/>
  <c r="D49" i="2"/>
  <c r="F49" i="2" s="1"/>
  <c r="C49" i="2"/>
  <c r="B49" i="2"/>
  <c r="A49" i="2"/>
  <c r="E48" i="2"/>
  <c r="D48" i="2"/>
  <c r="I48" i="2" s="1"/>
  <c r="C48" i="2"/>
  <c r="K48" i="2" s="1"/>
  <c r="B48" i="2"/>
  <c r="A48" i="2"/>
  <c r="E47" i="2"/>
  <c r="D47" i="2"/>
  <c r="I47" i="2" s="1"/>
  <c r="C47" i="2"/>
  <c r="F47" i="2" s="1"/>
  <c r="B47" i="2"/>
  <c r="A47" i="2"/>
  <c r="E46" i="2"/>
  <c r="D46" i="2"/>
  <c r="F46" i="2" s="1"/>
  <c r="C46" i="2"/>
  <c r="B46" i="2"/>
  <c r="A46" i="2"/>
  <c r="E45" i="2"/>
  <c r="J45" i="2" s="1"/>
  <c r="D45" i="2"/>
  <c r="I45" i="2" s="1"/>
  <c r="C45" i="2"/>
  <c r="B45" i="2"/>
  <c r="A45" i="2"/>
  <c r="G44" i="2"/>
  <c r="F44" i="2"/>
  <c r="E44" i="2"/>
  <c r="K44" i="2" s="1"/>
  <c r="D44" i="2"/>
  <c r="I44" i="2" s="1"/>
  <c r="C44" i="2"/>
  <c r="B44" i="2"/>
  <c r="A44" i="2"/>
  <c r="I43" i="2"/>
  <c r="E43" i="2"/>
  <c r="H43" i="2" s="1"/>
  <c r="D43" i="2"/>
  <c r="F43" i="2" s="1"/>
  <c r="C43" i="2"/>
  <c r="B43" i="2"/>
  <c r="A43" i="2"/>
  <c r="E42" i="2"/>
  <c r="D42" i="2"/>
  <c r="C42" i="2"/>
  <c r="B42" i="2"/>
  <c r="A42" i="2"/>
  <c r="E41" i="2"/>
  <c r="D41" i="2"/>
  <c r="F41" i="2" s="1"/>
  <c r="C41" i="2"/>
  <c r="B41" i="2"/>
  <c r="A41" i="2"/>
  <c r="J40" i="2"/>
  <c r="E40" i="2"/>
  <c r="G40" i="2" s="1"/>
  <c r="D40" i="2"/>
  <c r="C40" i="2"/>
  <c r="H40" i="2" s="1"/>
  <c r="B40" i="2"/>
  <c r="A40" i="2"/>
  <c r="I39" i="2"/>
  <c r="F39" i="2"/>
  <c r="E39" i="2"/>
  <c r="K39" i="2" s="1"/>
  <c r="D39" i="2"/>
  <c r="C39" i="2"/>
  <c r="B39" i="2"/>
  <c r="A39" i="2"/>
  <c r="H38" i="2"/>
  <c r="E38" i="2"/>
  <c r="D38" i="2"/>
  <c r="F38" i="2" s="1"/>
  <c r="C38" i="2"/>
  <c r="B38" i="2"/>
  <c r="A38" i="2"/>
  <c r="K37" i="2"/>
  <c r="E37" i="2"/>
  <c r="D37" i="2"/>
  <c r="I37" i="2" s="1"/>
  <c r="C37" i="2"/>
  <c r="B37" i="2"/>
  <c r="A37" i="2"/>
  <c r="E36" i="2"/>
  <c r="K36" i="2" s="1"/>
  <c r="D36" i="2"/>
  <c r="I36" i="2" s="1"/>
  <c r="C36" i="2"/>
  <c r="B36" i="2"/>
  <c r="A36" i="2"/>
  <c r="E35" i="2"/>
  <c r="D35" i="2"/>
  <c r="C35" i="2"/>
  <c r="I35" i="2" s="1"/>
  <c r="B35" i="2"/>
  <c r="A35" i="2"/>
  <c r="E34" i="2"/>
  <c r="D34" i="2"/>
  <c r="C34" i="2"/>
  <c r="B34" i="2"/>
  <c r="A34" i="2"/>
  <c r="J33" i="2"/>
  <c r="G33" i="2"/>
  <c r="E33" i="2"/>
  <c r="H33" i="2" s="1"/>
  <c r="D33" i="2"/>
  <c r="C33" i="2"/>
  <c r="B33" i="2"/>
  <c r="A33" i="2"/>
  <c r="E32" i="2"/>
  <c r="D32" i="2"/>
  <c r="I32" i="2" s="1"/>
  <c r="C32" i="2"/>
  <c r="K32" i="2" s="1"/>
  <c r="B32" i="2"/>
  <c r="A32" i="2"/>
  <c r="E31" i="2"/>
  <c r="D31" i="2"/>
  <c r="C31" i="2"/>
  <c r="I31" i="2" s="1"/>
  <c r="B31" i="2"/>
  <c r="A31" i="2"/>
  <c r="H30" i="2"/>
  <c r="E30" i="2"/>
  <c r="D30" i="2"/>
  <c r="G30" i="2" s="1"/>
  <c r="C30" i="2"/>
  <c r="B30" i="2"/>
  <c r="A30" i="2"/>
  <c r="E29" i="2"/>
  <c r="D29" i="2"/>
  <c r="C29" i="2"/>
  <c r="K29" i="2" s="1"/>
  <c r="B29" i="2"/>
  <c r="A29" i="2"/>
  <c r="I28" i="2"/>
  <c r="E28" i="2"/>
  <c r="K28" i="2" s="1"/>
  <c r="D28" i="2"/>
  <c r="F28" i="2" s="1"/>
  <c r="C28" i="2"/>
  <c r="B28" i="2"/>
  <c r="A28" i="2"/>
  <c r="J27" i="2"/>
  <c r="E27" i="2"/>
  <c r="D27" i="2"/>
  <c r="C27" i="2"/>
  <c r="B27" i="2"/>
  <c r="A27" i="2"/>
  <c r="E26" i="2"/>
  <c r="K26" i="2" s="1"/>
  <c r="D26" i="2"/>
  <c r="I26" i="2" s="1"/>
  <c r="C26" i="2"/>
  <c r="B26" i="2"/>
  <c r="A26" i="2"/>
  <c r="E25" i="2"/>
  <c r="H25" i="2" s="1"/>
  <c r="D25" i="2"/>
  <c r="F25" i="2" s="1"/>
  <c r="C25" i="2"/>
  <c r="K25" i="2" s="1"/>
  <c r="B25" i="2"/>
  <c r="A25" i="2"/>
  <c r="E24" i="2"/>
  <c r="D24" i="2"/>
  <c r="I24" i="2" s="1"/>
  <c r="C24" i="2"/>
  <c r="B24" i="2"/>
  <c r="A24" i="2"/>
  <c r="E23" i="2"/>
  <c r="D23" i="2"/>
  <c r="I23" i="2" s="1"/>
  <c r="C23" i="2"/>
  <c r="F23" i="2" s="1"/>
  <c r="B23" i="2"/>
  <c r="A23" i="2"/>
  <c r="E22" i="2"/>
  <c r="D22" i="2"/>
  <c r="F22" i="2" s="1"/>
  <c r="C22" i="2"/>
  <c r="B22" i="2"/>
  <c r="A22" i="2"/>
  <c r="E21" i="2"/>
  <c r="J21" i="2" s="1"/>
  <c r="D21" i="2"/>
  <c r="I21" i="2" s="1"/>
  <c r="C21" i="2"/>
  <c r="B21" i="2"/>
  <c r="A21" i="2"/>
  <c r="E20" i="2"/>
  <c r="K20" i="2" s="1"/>
  <c r="D20" i="2"/>
  <c r="I20" i="2" s="1"/>
  <c r="C20" i="2"/>
  <c r="B20" i="2"/>
  <c r="A20" i="2"/>
  <c r="E19" i="2"/>
  <c r="J19" i="2" s="1"/>
  <c r="D19" i="2"/>
  <c r="F19" i="2" s="1"/>
  <c r="C19" i="2"/>
  <c r="B19" i="2"/>
  <c r="A19" i="2"/>
  <c r="E18" i="2"/>
  <c r="D18" i="2"/>
  <c r="C18" i="2"/>
  <c r="B18" i="2"/>
  <c r="A18" i="2"/>
  <c r="E17" i="2"/>
  <c r="D17" i="2"/>
  <c r="F17" i="2" s="1"/>
  <c r="C17" i="2"/>
  <c r="B17" i="2"/>
  <c r="A17" i="2"/>
  <c r="J16" i="2"/>
  <c r="E16" i="2"/>
  <c r="D16" i="2"/>
  <c r="C16" i="2"/>
  <c r="F16" i="2" s="1"/>
  <c r="B16" i="2"/>
  <c r="A16" i="2"/>
  <c r="I15" i="2"/>
  <c r="E15" i="2"/>
  <c r="K15" i="2" s="1"/>
  <c r="D15" i="2"/>
  <c r="F15" i="2" s="1"/>
  <c r="C15" i="2"/>
  <c r="B15" i="2"/>
  <c r="A15" i="2"/>
  <c r="E14" i="2"/>
  <c r="D14" i="2"/>
  <c r="C14" i="2"/>
  <c r="K14" i="2" s="1"/>
  <c r="B14" i="2"/>
  <c r="A14" i="2"/>
  <c r="E13" i="2"/>
  <c r="D13" i="2"/>
  <c r="C13" i="2"/>
  <c r="F13" i="2" s="1"/>
  <c r="B13" i="2"/>
  <c r="A13" i="2"/>
  <c r="E12" i="2"/>
  <c r="D12" i="2"/>
  <c r="C12" i="2"/>
  <c r="B12" i="2"/>
  <c r="A12" i="2"/>
  <c r="E11" i="2"/>
  <c r="D11" i="2"/>
  <c r="C11" i="2"/>
  <c r="B11" i="2"/>
  <c r="A11" i="2"/>
  <c r="E10" i="2"/>
  <c r="G10" i="2" s="1"/>
  <c r="D10" i="2"/>
  <c r="C10" i="2"/>
  <c r="B10" i="2"/>
  <c r="A10" i="2"/>
  <c r="E9" i="2"/>
  <c r="D9" i="2"/>
  <c r="C9" i="2"/>
  <c r="B9" i="2"/>
  <c r="A9" i="2"/>
  <c r="E8" i="2"/>
  <c r="D8" i="2"/>
  <c r="C8" i="2"/>
  <c r="B8" i="2"/>
  <c r="A8" i="2"/>
  <c r="E7" i="2"/>
  <c r="D7" i="2"/>
  <c r="C7" i="2"/>
  <c r="B7" i="2"/>
  <c r="A7" i="2"/>
  <c r="E6" i="2"/>
  <c r="D6" i="2"/>
  <c r="C6" i="2"/>
  <c r="B6" i="2"/>
  <c r="A6" i="2"/>
  <c r="E5" i="2"/>
  <c r="D5" i="2"/>
  <c r="G5" i="2" s="1"/>
  <c r="C5" i="2"/>
  <c r="F5" i="2" s="1"/>
  <c r="B5" i="2"/>
  <c r="A5" i="2"/>
  <c r="E4" i="2"/>
  <c r="D4" i="2"/>
  <c r="C4" i="2"/>
  <c r="B4" i="2"/>
  <c r="A4" i="2"/>
  <c r="E3" i="2"/>
  <c r="D3" i="2"/>
  <c r="C3" i="2"/>
  <c r="B3" i="2"/>
  <c r="A3" i="2"/>
  <c r="A2" i="2"/>
  <c r="G20" i="2" l="1"/>
  <c r="J32" i="2"/>
  <c r="K17" i="2"/>
  <c r="I18" i="2"/>
  <c r="J20" i="2"/>
  <c r="H24" i="2"/>
  <c r="J30" i="2"/>
  <c r="F31" i="2"/>
  <c r="F35" i="2"/>
  <c r="J37" i="2"/>
  <c r="I38" i="2"/>
  <c r="K41" i="2"/>
  <c r="I42" i="2"/>
  <c r="J43" i="2"/>
  <c r="J44" i="2"/>
  <c r="H48" i="2"/>
  <c r="I52" i="2"/>
  <c r="I53" i="2"/>
  <c r="I54" i="2"/>
  <c r="K57" i="2"/>
  <c r="I58" i="2"/>
  <c r="J59" i="2"/>
  <c r="J60" i="2"/>
  <c r="G65" i="2"/>
  <c r="K69" i="2"/>
  <c r="H70" i="2"/>
  <c r="H75" i="2"/>
  <c r="F76" i="2"/>
  <c r="K77" i="2"/>
  <c r="K81" i="2"/>
  <c r="I82" i="2"/>
  <c r="H89" i="2"/>
  <c r="I92" i="2"/>
  <c r="H94" i="2"/>
  <c r="K18" i="2"/>
  <c r="K23" i="2"/>
  <c r="J24" i="2"/>
  <c r="J25" i="2"/>
  <c r="H35" i="2"/>
  <c r="F36" i="2"/>
  <c r="K42" i="2"/>
  <c r="K47" i="2"/>
  <c r="J48" i="2"/>
  <c r="K52" i="2"/>
  <c r="K58" i="2"/>
  <c r="K63" i="2"/>
  <c r="G64" i="2"/>
  <c r="H65" i="2"/>
  <c r="I75" i="2"/>
  <c r="G76" i="2"/>
  <c r="K82" i="2"/>
  <c r="K87" i="2"/>
  <c r="J88" i="2"/>
  <c r="K92" i="2"/>
  <c r="J17" i="2"/>
  <c r="G22" i="2"/>
  <c r="F27" i="2"/>
  <c r="I29" i="2"/>
  <c r="I30" i="2"/>
  <c r="K33" i="2"/>
  <c r="G36" i="2"/>
  <c r="J41" i="2"/>
  <c r="G46" i="2"/>
  <c r="J57" i="2"/>
  <c r="G62" i="2"/>
  <c r="F63" i="2"/>
  <c r="J64" i="2"/>
  <c r="F67" i="2"/>
  <c r="J69" i="2"/>
  <c r="K73" i="2"/>
  <c r="I74" i="2"/>
  <c r="J75" i="2"/>
  <c r="J76" i="2"/>
  <c r="I80" i="2"/>
  <c r="J81" i="2"/>
  <c r="G86" i="2"/>
  <c r="F87" i="2"/>
  <c r="H91" i="2"/>
  <c r="F92" i="2"/>
  <c r="J93" i="2"/>
  <c r="I19" i="2"/>
  <c r="G25" i="2"/>
  <c r="K31" i="2"/>
  <c r="I16" i="2"/>
  <c r="G17" i="2"/>
  <c r="H20" i="2"/>
  <c r="K21" i="2"/>
  <c r="H22" i="2"/>
  <c r="H27" i="2"/>
  <c r="J29" i="2"/>
  <c r="F33" i="2"/>
  <c r="I34" i="2"/>
  <c r="J35" i="2"/>
  <c r="J36" i="2"/>
  <c r="I40" i="2"/>
  <c r="G41" i="2"/>
  <c r="K45" i="2"/>
  <c r="H46" i="2"/>
  <c r="I51" i="2"/>
  <c r="G52" i="2"/>
  <c r="I56" i="2"/>
  <c r="G57" i="2"/>
  <c r="K61" i="2"/>
  <c r="H62" i="2"/>
  <c r="H67" i="2"/>
  <c r="F68" i="2"/>
  <c r="K74" i="2"/>
  <c r="G81" i="2"/>
  <c r="H16" i="2"/>
  <c r="H17" i="2"/>
  <c r="I22" i="2"/>
  <c r="I27" i="2"/>
  <c r="G28" i="2"/>
  <c r="K34" i="2"/>
  <c r="H41" i="2"/>
  <c r="I46" i="2"/>
  <c r="K49" i="2"/>
  <c r="I50" i="2"/>
  <c r="J51" i="2"/>
  <c r="J52" i="2"/>
  <c r="G56" i="2"/>
  <c r="H57" i="2"/>
  <c r="I60" i="2"/>
  <c r="I61" i="2"/>
  <c r="I62" i="2"/>
  <c r="I67" i="2"/>
  <c r="G68" i="2"/>
  <c r="I72" i="2"/>
  <c r="J73" i="2"/>
  <c r="F78" i="2"/>
  <c r="K79" i="2"/>
  <c r="G80" i="2"/>
  <c r="I84" i="2"/>
  <c r="I85" i="2"/>
  <c r="I86" i="2"/>
  <c r="I90" i="2"/>
  <c r="J91" i="2"/>
  <c r="H92" i="2"/>
  <c r="I96" i="2"/>
  <c r="K65" i="2"/>
  <c r="I66" i="2"/>
  <c r="J67" i="2"/>
  <c r="J68" i="2"/>
  <c r="G73" i="2"/>
  <c r="K76" i="2"/>
  <c r="H77" i="2"/>
  <c r="G78" i="2"/>
  <c r="F79" i="2"/>
  <c r="F83" i="2"/>
  <c r="K84" i="2"/>
  <c r="J85" i="2"/>
  <c r="F89" i="2"/>
  <c r="K90" i="2"/>
  <c r="J92" i="2"/>
  <c r="K94" i="2"/>
  <c r="H96" i="2"/>
  <c r="H19" i="2"/>
  <c r="F20" i="2"/>
  <c r="F24" i="2"/>
  <c r="J28" i="2"/>
  <c r="K30" i="2"/>
  <c r="H32" i="2"/>
  <c r="G38" i="2"/>
  <c r="J49" i="2"/>
  <c r="G54" i="2"/>
  <c r="K71" i="2"/>
  <c r="H73" i="2"/>
  <c r="H78" i="2"/>
  <c r="H83" i="2"/>
  <c r="F84" i="2"/>
  <c r="K88" i="2"/>
  <c r="K95" i="2"/>
  <c r="J96" i="2"/>
  <c r="K64" i="2"/>
  <c r="K80" i="2"/>
  <c r="G15" i="2"/>
  <c r="I17" i="2"/>
  <c r="F18" i="2"/>
  <c r="K19" i="2"/>
  <c r="J22" i="2"/>
  <c r="G23" i="2"/>
  <c r="I25" i="2"/>
  <c r="F26" i="2"/>
  <c r="K27" i="2"/>
  <c r="H28" i="2"/>
  <c r="G31" i="2"/>
  <c r="I33" i="2"/>
  <c r="F34" i="2"/>
  <c r="K35" i="2"/>
  <c r="H36" i="2"/>
  <c r="J38" i="2"/>
  <c r="G39" i="2"/>
  <c r="I41" i="2"/>
  <c r="F42" i="2"/>
  <c r="K43" i="2"/>
  <c r="H44" i="2"/>
  <c r="J46" i="2"/>
  <c r="G47" i="2"/>
  <c r="I49" i="2"/>
  <c r="F50" i="2"/>
  <c r="K51" i="2"/>
  <c r="H52" i="2"/>
  <c r="J54" i="2"/>
  <c r="G55" i="2"/>
  <c r="I57" i="2"/>
  <c r="F58" i="2"/>
  <c r="K59" i="2"/>
  <c r="H60" i="2"/>
  <c r="J62" i="2"/>
  <c r="G63" i="2"/>
  <c r="I65" i="2"/>
  <c r="F66" i="2"/>
  <c r="K67" i="2"/>
  <c r="H68" i="2"/>
  <c r="J70" i="2"/>
  <c r="G71" i="2"/>
  <c r="I73" i="2"/>
  <c r="F74" i="2"/>
  <c r="K75" i="2"/>
  <c r="J78" i="2"/>
  <c r="G79" i="2"/>
  <c r="I81" i="2"/>
  <c r="F82" i="2"/>
  <c r="K83" i="2"/>
  <c r="H84" i="2"/>
  <c r="J86" i="2"/>
  <c r="G87" i="2"/>
  <c r="I89" i="2"/>
  <c r="F90" i="2"/>
  <c r="K91" i="2"/>
  <c r="J94" i="2"/>
  <c r="G95" i="2"/>
  <c r="K40" i="2"/>
  <c r="K56" i="2"/>
  <c r="K72" i="2"/>
  <c r="H15" i="2"/>
  <c r="G18" i="2"/>
  <c r="F21" i="2"/>
  <c r="K22" i="2"/>
  <c r="H23" i="2"/>
  <c r="G26" i="2"/>
  <c r="F29" i="2"/>
  <c r="H31" i="2"/>
  <c r="G34" i="2"/>
  <c r="F37" i="2"/>
  <c r="K38" i="2"/>
  <c r="H39" i="2"/>
  <c r="G42" i="2"/>
  <c r="F45" i="2"/>
  <c r="K46" i="2"/>
  <c r="H47" i="2"/>
  <c r="G50" i="2"/>
  <c r="F53" i="2"/>
  <c r="K54" i="2"/>
  <c r="H55" i="2"/>
  <c r="G58" i="2"/>
  <c r="F61" i="2"/>
  <c r="K62" i="2"/>
  <c r="H63" i="2"/>
  <c r="G66" i="2"/>
  <c r="F69" i="2"/>
  <c r="K70" i="2"/>
  <c r="H71" i="2"/>
  <c r="G74" i="2"/>
  <c r="F77" i="2"/>
  <c r="K78" i="2"/>
  <c r="H79" i="2"/>
  <c r="G82" i="2"/>
  <c r="F85" i="2"/>
  <c r="K86" i="2"/>
  <c r="H87" i="2"/>
  <c r="G90" i="2"/>
  <c r="F93" i="2"/>
  <c r="H95" i="2"/>
  <c r="K16" i="2"/>
  <c r="K24" i="2"/>
  <c r="K96" i="2"/>
  <c r="H18" i="2"/>
  <c r="G21" i="2"/>
  <c r="H26" i="2"/>
  <c r="G29" i="2"/>
  <c r="F32" i="2"/>
  <c r="H34" i="2"/>
  <c r="G37" i="2"/>
  <c r="F40" i="2"/>
  <c r="H42" i="2"/>
  <c r="G45" i="2"/>
  <c r="F48" i="2"/>
  <c r="H50" i="2"/>
  <c r="G53" i="2"/>
  <c r="F56" i="2"/>
  <c r="H58" i="2"/>
  <c r="G61" i="2"/>
  <c r="F64" i="2"/>
  <c r="H66" i="2"/>
  <c r="G69" i="2"/>
  <c r="F72" i="2"/>
  <c r="H74" i="2"/>
  <c r="G77" i="2"/>
  <c r="F80" i="2"/>
  <c r="H82" i="2"/>
  <c r="G85" i="2"/>
  <c r="F88" i="2"/>
  <c r="H90" i="2"/>
  <c r="G93" i="2"/>
  <c r="J15" i="2"/>
  <c r="G16" i="2"/>
  <c r="H21" i="2"/>
  <c r="J23" i="2"/>
  <c r="G24" i="2"/>
  <c r="H29" i="2"/>
  <c r="J31" i="2"/>
  <c r="G32" i="2"/>
  <c r="H37" i="2"/>
  <c r="J39" i="2"/>
  <c r="H45" i="2"/>
  <c r="J47" i="2"/>
  <c r="G48" i="2"/>
  <c r="H53" i="2"/>
  <c r="J55" i="2"/>
  <c r="H61" i="2"/>
  <c r="J63" i="2"/>
  <c r="H69" i="2"/>
  <c r="J71" i="2"/>
  <c r="J79" i="2"/>
  <c r="H85" i="2"/>
  <c r="J87" i="2"/>
  <c r="G88" i="2"/>
  <c r="H93" i="2"/>
  <c r="J95" i="2"/>
  <c r="G96" i="2"/>
  <c r="J18" i="2"/>
  <c r="G19" i="2"/>
  <c r="J26" i="2"/>
  <c r="G27" i="2"/>
  <c r="F30" i="2"/>
  <c r="J34" i="2"/>
  <c r="G35" i="2"/>
  <c r="J42" i="2"/>
  <c r="G43" i="2"/>
  <c r="J50" i="2"/>
  <c r="G51" i="2"/>
  <c r="J58" i="2"/>
  <c r="G59" i="2"/>
  <c r="J66" i="2"/>
  <c r="G67" i="2"/>
  <c r="J74" i="2"/>
  <c r="G75" i="2"/>
  <c r="J82" i="2"/>
  <c r="G83" i="2"/>
  <c r="J90" i="2"/>
  <c r="G91" i="2"/>
  <c r="H10" i="2"/>
  <c r="F12" i="2"/>
  <c r="G7" i="2"/>
  <c r="H12" i="2"/>
  <c r="H4" i="2"/>
  <c r="F6" i="2"/>
  <c r="H9" i="2"/>
  <c r="F14" i="2"/>
  <c r="F4" i="2"/>
  <c r="H6" i="2"/>
  <c r="F11" i="2"/>
  <c r="K3" i="2"/>
  <c r="G13" i="2"/>
  <c r="J14" i="2"/>
  <c r="G6" i="2"/>
  <c r="G11" i="2"/>
  <c r="H5" i="2"/>
  <c r="F10" i="2"/>
  <c r="F7" i="2"/>
  <c r="H7" i="2"/>
  <c r="F8" i="2"/>
  <c r="H8" i="2"/>
  <c r="K9" i="2"/>
  <c r="G14" i="2"/>
  <c r="H14" i="2"/>
  <c r="F9" i="2"/>
  <c r="H11" i="2"/>
  <c r="G9" i="2"/>
  <c r="G4" i="2"/>
  <c r="G12" i="2"/>
  <c r="H3" i="2"/>
  <c r="I3" i="2"/>
  <c r="J6" i="2"/>
  <c r="J13" i="2"/>
  <c r="F3" i="2"/>
  <c r="G8" i="2"/>
  <c r="H13" i="2"/>
  <c r="K12" i="2"/>
  <c r="G3" i="2"/>
  <c r="I4" i="2"/>
  <c r="J12" i="2"/>
  <c r="K11" i="2"/>
  <c r="J10" i="2"/>
  <c r="J7" i="2"/>
  <c r="K5" i="2"/>
  <c r="I8" i="2"/>
  <c r="J11" i="2"/>
  <c r="I5" i="2"/>
  <c r="J5" i="2"/>
  <c r="J9" i="2"/>
  <c r="I12" i="2"/>
  <c r="K10" i="2"/>
  <c r="K6" i="2"/>
  <c r="J8" i="2"/>
  <c r="J4" i="2"/>
  <c r="K4" i="2"/>
  <c r="I7" i="2"/>
  <c r="K8" i="2"/>
  <c r="I11" i="2"/>
  <c r="K13" i="2"/>
  <c r="I14" i="2"/>
  <c r="I9" i="2"/>
  <c r="J3" i="2"/>
  <c r="I6" i="2"/>
  <c r="K7" i="2"/>
  <c r="I10" i="2"/>
  <c r="I13" i="2"/>
</calcChain>
</file>

<file path=xl/sharedStrings.xml><?xml version="1.0" encoding="utf-8"?>
<sst xmlns="http://schemas.openxmlformats.org/spreadsheetml/2006/main" count="129" uniqueCount="126">
  <si>
    <t>count</t>
  </si>
  <si>
    <t>sum(Market Capitalization [My Setting] [02/14/2020] ($USDmm, Historical rate))</t>
  </si>
  <si>
    <t>sum(Market Capitalization [My Setting] [02/21/2020] ($USDmm, Historical rate))</t>
  </si>
  <si>
    <t>sum(Market Capitalization [My Setting] [02/28/2020] ($USDmm, Historical rate))</t>
  </si>
  <si>
    <t>sum(Market Capitalization [My Setting] [03/06/2020] ($USDmm, Historical rate))</t>
  </si>
  <si>
    <t>sum(Market Capitalization [My Setting] [03/13/2020] ($USDmm, Historical rate))</t>
  </si>
  <si>
    <t>sum(Market Capitalization [My Setting] [03/20/2020] ($USDmm, Historical rate))</t>
  </si>
  <si>
    <t>sum(Market Capitalization [My Setting] [03/27/2020] ($USDmm, Historical rate))</t>
  </si>
  <si>
    <t>sum(Market Capitalization [My Setting] [04/03/2020] ($USDmm, Historical rate))</t>
  </si>
  <si>
    <t>sum(Market Capitalization [My Setting] [04/10/2020] ($USDmm, Historical rate))</t>
  </si>
  <si>
    <t>sum(Market Capitalization [My Setting] [04/17/2020] ($USDmm, Historical rate))</t>
  </si>
  <si>
    <t>sum(Market Capitalization [My Setting] [04/24/2020] ($USDmm, Historical rate))</t>
  </si>
  <si>
    <t>sum(Market Capitalization [My Setting] [05/01/2020] ($USDmm, Historical rate))</t>
  </si>
  <si>
    <t>sum(Total Revenue [LTM] ($USDmm, Historical rate))</t>
  </si>
  <si>
    <t>sum(EBITDA [LTM] ($USDmm, Historical rate))</t>
  </si>
  <si>
    <t>sum(EBIT [LTM] ($USDmm, Historical rate))</t>
  </si>
  <si>
    <t>sum(Net Income [LTM] ($USDmm, Historical rate))</t>
  </si>
  <si>
    <t>sum(Total Cash &amp; ST Investments [Latest Quarter] ($USDmm, Historical rate))</t>
  </si>
  <si>
    <t>sum(Total Debt [Latest Quarter] ($USDmm, Historical rate))</t>
  </si>
  <si>
    <t>sum(Total Equity [Latest Quarter] ($USDmm, Historical rate))</t>
  </si>
  <si>
    <t>sum(Repurchase of Common Stock [LTM] ($USDmm, Historical rate))</t>
  </si>
  <si>
    <t>sum(Issuance of Common Stock [LTM] ($USDmm, Historical rate))</t>
  </si>
  <si>
    <t>sum(Total Dividends Paid [LTM] ($USDmm, Historical rate))</t>
  </si>
  <si>
    <t>Number of firms</t>
  </si>
  <si>
    <t>2/14-3/20</t>
  </si>
  <si>
    <t>3/20-5/1</t>
  </si>
  <si>
    <t>Market Cap</t>
  </si>
  <si>
    <t>% Change</t>
  </si>
  <si>
    <t>2/14 - 5/1</t>
  </si>
  <si>
    <t>Dollar Change</t>
  </si>
  <si>
    <t>Industry</t>
  </si>
  <si>
    <t>Advertising</t>
  </si>
  <si>
    <t>Aerospace/Defense</t>
  </si>
  <si>
    <t>Air Transport</t>
  </si>
  <si>
    <t>Apparel</t>
  </si>
  <si>
    <t>Auto &amp; Truck</t>
  </si>
  <si>
    <t>Auto Parts</t>
  </si>
  <si>
    <t>Bank (Money Center)</t>
  </si>
  <si>
    <t>Banks (Regional)</t>
  </si>
  <si>
    <t>Beverage (Alcoholic)</t>
  </si>
  <si>
    <t>Beverage (Soft)</t>
  </si>
  <si>
    <t>Broadcasting</t>
  </si>
  <si>
    <t>Brokerage &amp; Investment Banking</t>
  </si>
  <si>
    <t>Building Materials</t>
  </si>
  <si>
    <t>Business &amp; Consumer Services</t>
  </si>
  <si>
    <t>Cable TV</t>
  </si>
  <si>
    <t>Chemical (Basic)</t>
  </si>
  <si>
    <t>Chemical (Diversified)</t>
  </si>
  <si>
    <t>Chemical (Specialty)</t>
  </si>
  <si>
    <t>Coal &amp; Related Energy</t>
  </si>
  <si>
    <t>Computer Services</t>
  </si>
  <si>
    <t>Computers/Peripherals</t>
  </si>
  <si>
    <t>Construction Supplies</t>
  </si>
  <si>
    <t>Diversified</t>
  </si>
  <si>
    <t>Drugs (Biotechnology)</t>
  </si>
  <si>
    <t>Drugs (Pharmaceutical)</t>
  </si>
  <si>
    <t>Education</t>
  </si>
  <si>
    <t>Electrical Equipment</t>
  </si>
  <si>
    <t>Electronics (Consumer &amp; Office)</t>
  </si>
  <si>
    <t>Electronics (General)</t>
  </si>
  <si>
    <t>Engineering/Construction</t>
  </si>
  <si>
    <t>Entertainment</t>
  </si>
  <si>
    <t>Environmental &amp; Waste Services</t>
  </si>
  <si>
    <t>Farming/Agriculture</t>
  </si>
  <si>
    <t>Financial Svcs. (Non-bank &amp; Insurance)</t>
  </si>
  <si>
    <t>Food Processing</t>
  </si>
  <si>
    <t>Food Wholesalers</t>
  </si>
  <si>
    <t>Furn/Home Furnishings</t>
  </si>
  <si>
    <t>Green &amp; Renewable Energy</t>
  </si>
  <si>
    <t>Healthcare Products</t>
  </si>
  <si>
    <t>Healthcare Support Services</t>
  </si>
  <si>
    <t>Heathcare Information and Technology</t>
  </si>
  <si>
    <t>Homebuilding</t>
  </si>
  <si>
    <t>Hospitals/Healthcare Facilities</t>
  </si>
  <si>
    <t>Hotel/Gaming</t>
  </si>
  <si>
    <t>Household Products</t>
  </si>
  <si>
    <t>Information Services</t>
  </si>
  <si>
    <t>Insurance (General)</t>
  </si>
  <si>
    <t>Insurance (Life)</t>
  </si>
  <si>
    <t>Insurance (Prop/Cas.)</t>
  </si>
  <si>
    <t>Investments &amp; Asset Management</t>
  </si>
  <si>
    <t>Machinery</t>
  </si>
  <si>
    <t>Metals &amp; Mining</t>
  </si>
  <si>
    <t>Office Equipment &amp; Services</t>
  </si>
  <si>
    <t>Oil/Gas (Integrated)</t>
  </si>
  <si>
    <t>Oil/Gas (Production and Exploration)</t>
  </si>
  <si>
    <t>Oil/Gas Distribution</t>
  </si>
  <si>
    <t>Oilfield Svcs/Equip.</t>
  </si>
  <si>
    <t>Packaging &amp; Container</t>
  </si>
  <si>
    <t>Paper/Forest Products</t>
  </si>
  <si>
    <t>Power</t>
  </si>
  <si>
    <t>Precious Metals</t>
  </si>
  <si>
    <t>Publishing &amp; Newspapers</t>
  </si>
  <si>
    <t>R.E.I.T.</t>
  </si>
  <si>
    <t>Real Estate (Development)</t>
  </si>
  <si>
    <t>Real Estate (General/Diversified)</t>
  </si>
  <si>
    <t>Real Estate (Operations &amp; Services)</t>
  </si>
  <si>
    <t>Recreation</t>
  </si>
  <si>
    <t>Reinsurance</t>
  </si>
  <si>
    <t>Restaurant/Dining</t>
  </si>
  <si>
    <t>Retail (Automotive)</t>
  </si>
  <si>
    <t>Retail (Building Supply)</t>
  </si>
  <si>
    <t>Retail (Distributors)</t>
  </si>
  <si>
    <t>Retail (General)</t>
  </si>
  <si>
    <t>Retail (Grocery and Food)</t>
  </si>
  <si>
    <t>Retail (Online)</t>
  </si>
  <si>
    <t>Retail (Special Lines)</t>
  </si>
  <si>
    <t>Rubber&amp; Tires</t>
  </si>
  <si>
    <t>Semiconductor</t>
  </si>
  <si>
    <t>Semiconductor Equip</t>
  </si>
  <si>
    <t>Shipbuilding &amp; Marine</t>
  </si>
  <si>
    <t>Shoe</t>
  </si>
  <si>
    <t>Software (Entertainment)</t>
  </si>
  <si>
    <t>Software (Internet)</t>
  </si>
  <si>
    <t>Software (System &amp; Application)</t>
  </si>
  <si>
    <t>Steel</t>
  </si>
  <si>
    <t>Telecom (Wireless)</t>
  </si>
  <si>
    <t>Telecom. Equipment</t>
  </si>
  <si>
    <t>Telecom. Services</t>
  </si>
  <si>
    <t>Tobacco</t>
  </si>
  <si>
    <t>Transportation</t>
  </si>
  <si>
    <t>Transportation (Railroads)</t>
  </si>
  <si>
    <t>Trucking</t>
  </si>
  <si>
    <t>Utility (General)</t>
  </si>
  <si>
    <t>Utility (Water)</t>
  </si>
  <si>
    <t>Missing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</si>
</sst>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#,##0.0"/>
    <numFmt numFmtId="165" formatCode="#,##0.###"/>
    <numFmt numFmtId="167" formatCode="_(&quot;$&quot;* #,##0_);_(&quot;$&quot;* \(#,##0\);_(&quot;$&quot;* &quot;-&quot;??_);_(@_)"/>
  </numFmts>
  <fonts count="6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3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3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applyAlignment="1">
      <alignment horizontal="center"/>
    </xf>
    <xf numFmtId="0" fontId="4" fillId="0" borderId="0" xfId="0" applyFont="1"/>
    <xf numFmtId="3" fontId="4" fillId="0" borderId="1" xfId="0" applyNumberFormat="1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167" fontId="4" fillId="0" borderId="1" xfId="1" applyNumberFormat="1" applyFont="1" applyBorder="1" applyAlignment="1">
      <alignment horizontal="center"/>
    </xf>
    <xf numFmtId="0" fontId="5" fillId="0" borderId="2" xfId="0" applyFont="1" applyBorder="1"/>
    <xf numFmtId="0" fontId="5" fillId="0" borderId="3" xfId="0" applyFont="1" applyBorder="1" applyAlignment="1">
      <alignment horizontal="center"/>
    </xf>
    <xf numFmtId="14" fontId="5" fillId="0" borderId="3" xfId="0" applyNumberFormat="1" applyFont="1" applyBorder="1" applyAlignment="1">
      <alignment horizontal="center"/>
    </xf>
    <xf numFmtId="0" fontId="4" fillId="0" borderId="5" xfId="0" applyFont="1" applyBorder="1"/>
    <xf numFmtId="0" fontId="4" fillId="0" borderId="7" xfId="0" applyFont="1" applyBorder="1"/>
    <xf numFmtId="3" fontId="4" fillId="0" borderId="8" xfId="0" applyNumberFormat="1" applyFont="1" applyBorder="1" applyAlignment="1">
      <alignment horizontal="center"/>
    </xf>
    <xf numFmtId="167" fontId="4" fillId="0" borderId="8" xfId="1" applyNumberFormat="1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10" fontId="4" fillId="2" borderId="6" xfId="2" applyNumberFormat="1" applyFont="1" applyFill="1" applyBorder="1" applyAlignment="1">
      <alignment horizontal="center"/>
    </xf>
    <xf numFmtId="10" fontId="4" fillId="2" borderId="9" xfId="2" applyNumberFormat="1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10" fontId="4" fillId="2" borderId="1" xfId="2" applyNumberFormat="1" applyFont="1" applyFill="1" applyBorder="1" applyAlignment="1">
      <alignment horizontal="center"/>
    </xf>
    <xf numFmtId="10" fontId="4" fillId="2" borderId="8" xfId="2" applyNumberFormat="1" applyFont="1" applyFill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6"/>
  <sheetViews>
    <sheetView workbookViewId="0">
      <pane xSplit="1" topLeftCell="L1" activePane="topRight" state="frozen"/>
      <selection pane="topRight" sqref="A1:X1048576"/>
    </sheetView>
  </sheetViews>
  <sheetFormatPr baseColWidth="10" defaultColWidth="8.83203125" defaultRowHeight="15" x14ac:dyDescent="0.2"/>
  <cols>
    <col min="1" max="2" width="17.5" customWidth="1"/>
    <col min="3" max="3" width="21" customWidth="1"/>
    <col min="4" max="24" width="17.5" customWidth="1"/>
  </cols>
  <sheetData>
    <row r="1" spans="1:24" x14ac:dyDescent="0.2">
      <c r="A1" s="1" t="s">
        <v>30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</row>
    <row r="2" spans="1:24" x14ac:dyDescent="0.2">
      <c r="A2" s="3" t="s">
        <v>31</v>
      </c>
      <c r="B2" s="4">
        <v>259</v>
      </c>
      <c r="C2" s="5">
        <v>175192.38000000021</v>
      </c>
      <c r="D2" s="5">
        <v>175081.3</v>
      </c>
      <c r="E2" s="5">
        <v>154606.04999999981</v>
      </c>
      <c r="F2" s="5">
        <v>153076.74</v>
      </c>
      <c r="G2" s="5">
        <v>129418.25999999989</v>
      </c>
      <c r="H2" s="5">
        <v>109936.13</v>
      </c>
      <c r="I2" s="5">
        <v>118669.58999999989</v>
      </c>
      <c r="J2" s="5">
        <v>113045.35000000009</v>
      </c>
      <c r="K2" s="5">
        <v>127755.60000000009</v>
      </c>
      <c r="L2" s="5">
        <v>128464.26</v>
      </c>
      <c r="M2" s="5">
        <v>127399.9200000001</v>
      </c>
      <c r="N2" s="5">
        <v>134435.78200000009</v>
      </c>
      <c r="O2" s="5">
        <v>152401.5399999998</v>
      </c>
      <c r="P2" s="5">
        <v>19069.028999999991</v>
      </c>
      <c r="Q2" s="5">
        <v>13398.72799999999</v>
      </c>
      <c r="R2" s="5">
        <v>4875.3260000000018</v>
      </c>
      <c r="S2" s="5">
        <v>31449.242999999991</v>
      </c>
      <c r="T2" s="5">
        <v>73159.169000000082</v>
      </c>
      <c r="U2" s="5">
        <v>80928.75900000002</v>
      </c>
      <c r="V2" s="5">
        <v>-1192.808</v>
      </c>
      <c r="W2" s="6">
        <v>1440.096</v>
      </c>
      <c r="X2" s="5">
        <v>-4614.9279999999953</v>
      </c>
    </row>
    <row r="3" spans="1:24" x14ac:dyDescent="0.2">
      <c r="A3" s="3" t="s">
        <v>32</v>
      </c>
      <c r="B3" s="4">
        <v>212</v>
      </c>
      <c r="C3" s="5">
        <v>1217843.73</v>
      </c>
      <c r="D3" s="5">
        <v>1205631.02</v>
      </c>
      <c r="E3" s="5">
        <v>1053824.909999999</v>
      </c>
      <c r="F3" s="5">
        <v>1036118.18</v>
      </c>
      <c r="G3" s="5">
        <v>838442.34999999974</v>
      </c>
      <c r="H3" s="5">
        <v>674146.36000000092</v>
      </c>
      <c r="I3" s="5">
        <v>792274.41000000027</v>
      </c>
      <c r="J3" s="5">
        <v>683572.9700000002</v>
      </c>
      <c r="K3" s="5">
        <v>820942.39999999991</v>
      </c>
      <c r="L3" s="5">
        <v>832719.45999999926</v>
      </c>
      <c r="M3" s="5">
        <v>782706.16999999946</v>
      </c>
      <c r="N3" s="5">
        <v>799014.85000000009</v>
      </c>
      <c r="O3" s="5">
        <v>702318.72200000007</v>
      </c>
      <c r="P3" s="5">
        <v>75314.275000000009</v>
      </c>
      <c r="Q3" s="5">
        <v>51312.257000000012</v>
      </c>
      <c r="R3" s="5">
        <v>28052.167999999991</v>
      </c>
      <c r="S3" s="5">
        <v>108533.853</v>
      </c>
      <c r="T3" s="5">
        <v>290025.33700000012</v>
      </c>
      <c r="U3" s="5">
        <v>219129.06099999999</v>
      </c>
      <c r="V3" s="5">
        <v>-11459.152</v>
      </c>
      <c r="W3" s="6">
        <v>4127.8790000000008</v>
      </c>
      <c r="X3" s="5">
        <v>-19081.759999999998</v>
      </c>
    </row>
    <row r="4" spans="1:24" x14ac:dyDescent="0.2">
      <c r="A4" s="3" t="s">
        <v>33</v>
      </c>
      <c r="B4" s="4">
        <v>150</v>
      </c>
      <c r="C4" s="5">
        <v>556178.05000000051</v>
      </c>
      <c r="D4" s="5">
        <v>546728.52999999968</v>
      </c>
      <c r="E4" s="5">
        <v>463121.95999999967</v>
      </c>
      <c r="F4" s="5">
        <v>454538.78999999992</v>
      </c>
      <c r="G4" s="5">
        <v>380516.10999999993</v>
      </c>
      <c r="H4" s="5">
        <v>313481.5</v>
      </c>
      <c r="I4" s="5">
        <v>338317.22999999969</v>
      </c>
      <c r="J4" s="5">
        <v>304579.61000000022</v>
      </c>
      <c r="K4" s="5">
        <v>347602.60999999993</v>
      </c>
      <c r="L4" s="5">
        <v>348590.20000000013</v>
      </c>
      <c r="M4" s="5">
        <v>332767.87000000011</v>
      </c>
      <c r="N4" s="5">
        <v>351688.05000000022</v>
      </c>
      <c r="O4" s="5">
        <v>672079.69999999972</v>
      </c>
      <c r="P4" s="5">
        <v>99728.409999999989</v>
      </c>
      <c r="Q4" s="5">
        <v>52217.073000000033</v>
      </c>
      <c r="R4" s="5">
        <v>22856.513999999988</v>
      </c>
      <c r="S4" s="5">
        <v>118203.05100000001</v>
      </c>
      <c r="T4" s="5">
        <v>485337.07899999991</v>
      </c>
      <c r="U4" s="5">
        <v>272750.21000000002</v>
      </c>
      <c r="V4" s="5">
        <v>-7823.6379999999999</v>
      </c>
      <c r="W4" s="6">
        <v>3244.8500000000008</v>
      </c>
      <c r="X4" s="5">
        <v>-15032.566999999999</v>
      </c>
    </row>
    <row r="5" spans="1:24" x14ac:dyDescent="0.2">
      <c r="A5" s="3" t="s">
        <v>34</v>
      </c>
      <c r="B5" s="4">
        <v>799</v>
      </c>
      <c r="C5" s="5">
        <v>1064738.020000003</v>
      </c>
      <c r="D5" s="5">
        <v>1050199.200000002</v>
      </c>
      <c r="E5" s="5">
        <v>958923.08000000042</v>
      </c>
      <c r="F5" s="5">
        <v>961139.3100000018</v>
      </c>
      <c r="G5" s="5">
        <v>797662.34999999893</v>
      </c>
      <c r="H5" s="5">
        <v>754026.81999999983</v>
      </c>
      <c r="I5" s="5">
        <v>830047.63000000082</v>
      </c>
      <c r="J5" s="5">
        <v>766878.63000000129</v>
      </c>
      <c r="K5" s="5">
        <v>850724.81000000041</v>
      </c>
      <c r="L5" s="5">
        <v>868885.00999999966</v>
      </c>
      <c r="M5" s="5">
        <v>826052.00999999931</v>
      </c>
      <c r="N5" s="5">
        <v>859757.12000000058</v>
      </c>
      <c r="O5" s="5">
        <v>580516.36900000041</v>
      </c>
      <c r="P5" s="5">
        <v>87190.631999999969</v>
      </c>
      <c r="Q5" s="5">
        <v>66490.147999999957</v>
      </c>
      <c r="R5" s="5">
        <v>32620.199999999921</v>
      </c>
      <c r="S5" s="5">
        <v>100075.4479999997</v>
      </c>
      <c r="T5" s="5">
        <v>228057.49399999989</v>
      </c>
      <c r="U5" s="5">
        <v>371170.05199999991</v>
      </c>
      <c r="V5" s="5">
        <v>-5490.984999999996</v>
      </c>
      <c r="W5" s="6">
        <v>1916.4779999999989</v>
      </c>
      <c r="X5" s="5">
        <v>-19747.973999999998</v>
      </c>
    </row>
    <row r="6" spans="1:24" x14ac:dyDescent="0.2">
      <c r="A6" s="3" t="s">
        <v>35</v>
      </c>
      <c r="B6" s="4">
        <v>126</v>
      </c>
      <c r="C6" s="5">
        <v>1203034.080000001</v>
      </c>
      <c r="D6" s="5">
        <v>1222121.5299999991</v>
      </c>
      <c r="E6" s="5">
        <v>1096271.169999999</v>
      </c>
      <c r="F6" s="5">
        <v>1099665.45</v>
      </c>
      <c r="G6" s="5">
        <v>925471.98999999953</v>
      </c>
      <c r="H6" s="5">
        <v>809317.62000000023</v>
      </c>
      <c r="I6" s="5">
        <v>910069.94000000029</v>
      </c>
      <c r="J6" s="5">
        <v>822112.03000000014</v>
      </c>
      <c r="K6" s="5">
        <v>940978.9600000002</v>
      </c>
      <c r="L6" s="5">
        <v>975917.57999999914</v>
      </c>
      <c r="M6" s="5">
        <v>942865.90999999957</v>
      </c>
      <c r="N6" s="5">
        <v>975049.67</v>
      </c>
      <c r="O6" s="5">
        <v>2432510.0379999988</v>
      </c>
      <c r="P6" s="5">
        <v>211881.16100000011</v>
      </c>
      <c r="Q6" s="5">
        <v>112606.34299999999</v>
      </c>
      <c r="R6" s="5">
        <v>87919.261000000057</v>
      </c>
      <c r="S6" s="5">
        <v>445109.87099999958</v>
      </c>
      <c r="T6" s="5">
        <v>1469250.3699999989</v>
      </c>
      <c r="U6" s="5">
        <v>1216829.1400000011</v>
      </c>
      <c r="V6" s="5">
        <v>-6551.744999999999</v>
      </c>
      <c r="W6" s="6">
        <v>5514.5069999999987</v>
      </c>
      <c r="X6" s="5">
        <v>-37547.65499999997</v>
      </c>
    </row>
    <row r="7" spans="1:24" x14ac:dyDescent="0.2">
      <c r="A7" s="3" t="s">
        <v>36</v>
      </c>
      <c r="B7" s="4">
        <v>645</v>
      </c>
      <c r="C7" s="5">
        <v>533518.32999999938</v>
      </c>
      <c r="D7" s="5">
        <v>535288.32999999973</v>
      </c>
      <c r="E7" s="5">
        <v>491446.91000000032</v>
      </c>
      <c r="F7" s="5">
        <v>481607.92999999982</v>
      </c>
      <c r="G7" s="5">
        <v>412285.14</v>
      </c>
      <c r="H7" s="5">
        <v>355903.7300000001</v>
      </c>
      <c r="I7" s="5">
        <v>386753.14000000042</v>
      </c>
      <c r="J7" s="5">
        <v>356894.10000000021</v>
      </c>
      <c r="K7" s="5">
        <v>404235.28000000032</v>
      </c>
      <c r="L7" s="5">
        <v>407753.99999999983</v>
      </c>
      <c r="M7" s="5">
        <v>401620.69999999931</v>
      </c>
      <c r="N7" s="5">
        <v>416874.91999999929</v>
      </c>
      <c r="O7" s="5">
        <v>917968.2270000003</v>
      </c>
      <c r="P7" s="5">
        <v>86922.938999999955</v>
      </c>
      <c r="Q7" s="5">
        <v>43691.098000000071</v>
      </c>
      <c r="R7" s="5">
        <v>21579.96399999996</v>
      </c>
      <c r="S7" s="5">
        <v>123857.931</v>
      </c>
      <c r="T7" s="5">
        <v>214565.10700000031</v>
      </c>
      <c r="U7" s="5">
        <v>436839.86500000057</v>
      </c>
      <c r="V7" s="5">
        <v>-3732.3749999999991</v>
      </c>
      <c r="W7" s="6">
        <v>2014.36</v>
      </c>
      <c r="X7" s="5">
        <v>-12403.52800000002</v>
      </c>
    </row>
    <row r="8" spans="1:24" x14ac:dyDescent="0.2">
      <c r="A8" s="3" t="s">
        <v>37</v>
      </c>
      <c r="B8" s="4">
        <v>551</v>
      </c>
      <c r="C8" s="5">
        <v>6809927.360000005</v>
      </c>
      <c r="D8" s="5">
        <v>6703386.1599999992</v>
      </c>
      <c r="E8" s="5">
        <v>6157009.0300000031</v>
      </c>
      <c r="F8" s="5">
        <v>5949293.3500000043</v>
      </c>
      <c r="G8" s="5">
        <v>5190020.1199999964</v>
      </c>
      <c r="H8" s="5">
        <v>4624099.8600000031</v>
      </c>
      <c r="I8" s="5">
        <v>4836206.9400000004</v>
      </c>
      <c r="J8" s="5">
        <v>4596944.7500000075</v>
      </c>
      <c r="K8" s="5">
        <v>4994989.7399999937</v>
      </c>
      <c r="L8" s="5">
        <v>4857795.3899999969</v>
      </c>
      <c r="M8" s="5">
        <v>4703149.79</v>
      </c>
      <c r="N8" s="5">
        <v>4926012.8400000064</v>
      </c>
      <c r="O8" s="5">
        <v>2236421.5350000011</v>
      </c>
      <c r="P8" s="5">
        <v>3459.8</v>
      </c>
      <c r="Q8" s="5">
        <v>3341.8249999999998</v>
      </c>
      <c r="R8" s="5">
        <v>659674.97799999989</v>
      </c>
      <c r="S8" s="5">
        <v>23768962.199999999</v>
      </c>
      <c r="T8" s="5">
        <v>18863837.500999991</v>
      </c>
      <c r="U8" s="5">
        <v>7429242.7899999972</v>
      </c>
      <c r="V8" s="5">
        <v>-25433.860999999979</v>
      </c>
      <c r="W8" s="6">
        <v>121320.27800000009</v>
      </c>
      <c r="X8" s="5">
        <v>-183105.28200000001</v>
      </c>
    </row>
    <row r="9" spans="1:24" x14ac:dyDescent="0.2">
      <c r="A9" s="3" t="s">
        <v>38</v>
      </c>
      <c r="B9" s="4">
        <v>775</v>
      </c>
      <c r="C9" s="5">
        <v>1012959.079999999</v>
      </c>
      <c r="D9" s="5">
        <v>1002313.39</v>
      </c>
      <c r="E9" s="5">
        <v>893369.96000000031</v>
      </c>
      <c r="F9" s="5">
        <v>851534.72999999882</v>
      </c>
      <c r="G9" s="5">
        <v>749684.93999999855</v>
      </c>
      <c r="H9" s="5">
        <v>655871.27000000037</v>
      </c>
      <c r="I9" s="5">
        <v>707099.16999999911</v>
      </c>
      <c r="J9" s="5">
        <v>644131.63999999955</v>
      </c>
      <c r="K9" s="5">
        <v>745716.50999999966</v>
      </c>
      <c r="L9" s="5">
        <v>704814.40999999957</v>
      </c>
      <c r="M9" s="5">
        <v>701713.67999999865</v>
      </c>
      <c r="N9" s="5">
        <v>738530.18999999959</v>
      </c>
      <c r="O9" s="5">
        <v>312484.48700000072</v>
      </c>
      <c r="P9" s="5">
        <v>-59.9</v>
      </c>
      <c r="Q9" s="5">
        <v>-61.2</v>
      </c>
      <c r="R9" s="5">
        <v>83283.71799999995</v>
      </c>
      <c r="S9" s="5">
        <v>1555659.344000001</v>
      </c>
      <c r="T9" s="5">
        <v>1744053.0929999989</v>
      </c>
      <c r="U9" s="5">
        <v>1148941.0900000001</v>
      </c>
      <c r="V9" s="5">
        <v>-2470.4760000000001</v>
      </c>
      <c r="W9" s="6">
        <v>9842.2199999999957</v>
      </c>
      <c r="X9" s="5">
        <v>-12862.101000000021</v>
      </c>
    </row>
    <row r="10" spans="1:24" x14ac:dyDescent="0.2">
      <c r="A10" s="3" t="s">
        <v>39</v>
      </c>
      <c r="B10" s="4">
        <v>187</v>
      </c>
      <c r="C10" s="5">
        <v>1143249.5100000009</v>
      </c>
      <c r="D10" s="5">
        <v>1148294.8900000011</v>
      </c>
      <c r="E10" s="5">
        <v>1029730.310000001</v>
      </c>
      <c r="F10" s="5">
        <v>1071253.559999998</v>
      </c>
      <c r="G10" s="5">
        <v>937134.93999999948</v>
      </c>
      <c r="H10" s="5">
        <v>871541.68999999959</v>
      </c>
      <c r="I10" s="5">
        <v>915488.18999999948</v>
      </c>
      <c r="J10" s="5">
        <v>904809.58999999939</v>
      </c>
      <c r="K10" s="5">
        <v>977791.83999999927</v>
      </c>
      <c r="L10" s="5">
        <v>987828.34000000055</v>
      </c>
      <c r="M10" s="5">
        <v>969357.29000000015</v>
      </c>
      <c r="N10" s="5">
        <v>1004591.32</v>
      </c>
      <c r="O10" s="5">
        <v>337206.85299999989</v>
      </c>
      <c r="P10" s="5">
        <v>89145.421000000017</v>
      </c>
      <c r="Q10" s="5">
        <v>73075.169000000024</v>
      </c>
      <c r="R10" s="5">
        <v>43504.987000000059</v>
      </c>
      <c r="S10" s="5">
        <v>72213.056999999928</v>
      </c>
      <c r="T10" s="5">
        <v>251416.58600000001</v>
      </c>
      <c r="U10" s="5">
        <v>353352.63400000031</v>
      </c>
      <c r="V10" s="5">
        <v>-11346.877</v>
      </c>
      <c r="W10" s="6">
        <v>7256.3429999999971</v>
      </c>
      <c r="X10" s="5">
        <v>-23888.179999999989</v>
      </c>
    </row>
    <row r="11" spans="1:24" x14ac:dyDescent="0.2">
      <c r="A11" s="3" t="s">
        <v>40</v>
      </c>
      <c r="B11" s="4">
        <v>75</v>
      </c>
      <c r="C11" s="5">
        <v>702349.02999999991</v>
      </c>
      <c r="D11" s="5">
        <v>700167.0900000002</v>
      </c>
      <c r="E11" s="5">
        <v>630461.80999999982</v>
      </c>
      <c r="F11" s="5">
        <v>648919.1100000001</v>
      </c>
      <c r="G11" s="5">
        <v>576633.30999999994</v>
      </c>
      <c r="H11" s="5">
        <v>480407.1</v>
      </c>
      <c r="I11" s="5">
        <v>529346.19000000029</v>
      </c>
      <c r="J11" s="5">
        <v>536732.12000000046</v>
      </c>
      <c r="K11" s="5">
        <v>590057.16000000027</v>
      </c>
      <c r="L11" s="5">
        <v>588316.38000000024</v>
      </c>
      <c r="M11" s="5">
        <v>569751.46999999986</v>
      </c>
      <c r="N11" s="5">
        <v>566317.45000000065</v>
      </c>
      <c r="O11" s="5">
        <v>234650.14600000001</v>
      </c>
      <c r="P11" s="5">
        <v>45477.767000000007</v>
      </c>
      <c r="Q11" s="5">
        <v>36187.101000000017</v>
      </c>
      <c r="R11" s="5">
        <v>24928.401000000002</v>
      </c>
      <c r="S11" s="5">
        <v>48722.252000000008</v>
      </c>
      <c r="T11" s="5">
        <v>149987.64000000001</v>
      </c>
      <c r="U11" s="5">
        <v>126673.715</v>
      </c>
      <c r="V11" s="5">
        <v>-5782.0909999999994</v>
      </c>
      <c r="W11" s="6">
        <v>1954.1720000000009</v>
      </c>
      <c r="X11" s="5">
        <v>-15422.951999999999</v>
      </c>
    </row>
    <row r="12" spans="1:24" x14ac:dyDescent="0.2">
      <c r="A12" s="3" t="s">
        <v>41</v>
      </c>
      <c r="B12" s="4">
        <v>121</v>
      </c>
      <c r="C12" s="5">
        <v>164680.75</v>
      </c>
      <c r="D12" s="5">
        <v>156435.38</v>
      </c>
      <c r="E12" s="5">
        <v>139795.36999999979</v>
      </c>
      <c r="F12" s="5">
        <v>133109.45000000001</v>
      </c>
      <c r="G12" s="5">
        <v>113289.13</v>
      </c>
      <c r="H12" s="5">
        <v>93966.680000000066</v>
      </c>
      <c r="I12" s="5">
        <v>100478.6700000001</v>
      </c>
      <c r="J12" s="5">
        <v>93220.659999999916</v>
      </c>
      <c r="K12" s="5">
        <v>108464.31</v>
      </c>
      <c r="L12" s="5">
        <v>107772.68</v>
      </c>
      <c r="M12" s="5">
        <v>103723.2</v>
      </c>
      <c r="N12" s="5">
        <v>108624.56</v>
      </c>
      <c r="O12" s="5">
        <v>146385.55599999989</v>
      </c>
      <c r="P12" s="5">
        <v>30364.34500000003</v>
      </c>
      <c r="Q12" s="5">
        <v>23559.473000000009</v>
      </c>
      <c r="R12" s="5">
        <v>24231.893999999989</v>
      </c>
      <c r="S12" s="5">
        <v>22117.631999999991</v>
      </c>
      <c r="T12" s="5">
        <v>117303.4709999999</v>
      </c>
      <c r="U12" s="5">
        <v>120657.253</v>
      </c>
      <c r="V12" s="5">
        <v>-1794.49</v>
      </c>
      <c r="W12" s="6">
        <v>333.65599999999989</v>
      </c>
      <c r="X12" s="5">
        <v>-10260.901</v>
      </c>
    </row>
    <row r="13" spans="1:24" x14ac:dyDescent="0.2">
      <c r="A13" s="3" t="s">
        <v>42</v>
      </c>
      <c r="B13" s="4">
        <v>380</v>
      </c>
      <c r="C13" s="5">
        <v>823411.25999999919</v>
      </c>
      <c r="D13" s="5">
        <v>851471.1799999983</v>
      </c>
      <c r="E13" s="5">
        <v>769142.19000000053</v>
      </c>
      <c r="F13" s="5">
        <v>778556.99000000069</v>
      </c>
      <c r="G13" s="5">
        <v>720489.76999999944</v>
      </c>
      <c r="H13" s="5">
        <v>633203.61999999953</v>
      </c>
      <c r="I13" s="5">
        <v>667717.75999999919</v>
      </c>
      <c r="J13" s="5">
        <v>650202.05000000063</v>
      </c>
      <c r="K13" s="5">
        <v>702766.31000000075</v>
      </c>
      <c r="L13" s="5">
        <v>702649.05999999912</v>
      </c>
      <c r="M13" s="5">
        <v>677905.87000000011</v>
      </c>
      <c r="N13" s="5">
        <v>700202.07000000158</v>
      </c>
      <c r="O13" s="5">
        <v>371580.74199999991</v>
      </c>
      <c r="P13" s="5">
        <v>5974.6500000000033</v>
      </c>
      <c r="Q13" s="5">
        <v>5520.8109999999997</v>
      </c>
      <c r="R13" s="5">
        <v>49784.986000000034</v>
      </c>
      <c r="S13" s="5">
        <v>2820358.605</v>
      </c>
      <c r="T13" s="5">
        <v>1990189.965000001</v>
      </c>
      <c r="U13" s="5">
        <v>638786.5409999995</v>
      </c>
      <c r="V13" s="5">
        <v>-8773.34</v>
      </c>
      <c r="W13" s="6">
        <v>9078.4830000000075</v>
      </c>
      <c r="X13" s="5">
        <v>-20949.560000000001</v>
      </c>
    </row>
    <row r="14" spans="1:24" x14ac:dyDescent="0.2">
      <c r="A14" s="3" t="s">
        <v>43</v>
      </c>
      <c r="B14" s="4">
        <v>357</v>
      </c>
      <c r="C14" s="5">
        <v>440920.74000000022</v>
      </c>
      <c r="D14" s="5">
        <v>441600.39999999979</v>
      </c>
      <c r="E14" s="5">
        <v>401382.46</v>
      </c>
      <c r="F14" s="5">
        <v>405193.60999999981</v>
      </c>
      <c r="G14" s="5">
        <v>343450.1300000003</v>
      </c>
      <c r="H14" s="5">
        <v>298091.87000000011</v>
      </c>
      <c r="I14" s="5">
        <v>325545.72000000009</v>
      </c>
      <c r="J14" s="5">
        <v>306391.14999999932</v>
      </c>
      <c r="K14" s="5">
        <v>344604.29</v>
      </c>
      <c r="L14" s="5">
        <v>337996.20000000019</v>
      </c>
      <c r="M14" s="5">
        <v>333053.87000000011</v>
      </c>
      <c r="N14" s="5">
        <v>344959.12000000011</v>
      </c>
      <c r="O14" s="5">
        <v>370548.78999999992</v>
      </c>
      <c r="P14" s="5">
        <v>45363.007000000063</v>
      </c>
      <c r="Q14" s="5">
        <v>31254.098000000002</v>
      </c>
      <c r="R14" s="5">
        <v>21525.843000000012</v>
      </c>
      <c r="S14" s="5">
        <v>39835.642000000007</v>
      </c>
      <c r="T14" s="5">
        <v>123024.482</v>
      </c>
      <c r="U14" s="5">
        <v>191767.77900000001</v>
      </c>
      <c r="V14" s="5">
        <v>-11094.039000000001</v>
      </c>
      <c r="W14" s="6">
        <v>1332.252</v>
      </c>
      <c r="X14" s="5">
        <v>-7471.1909999999998</v>
      </c>
    </row>
    <row r="15" spans="1:24" x14ac:dyDescent="0.2">
      <c r="A15" s="3" t="s">
        <v>44</v>
      </c>
      <c r="B15" s="4">
        <v>713</v>
      </c>
      <c r="C15" s="5">
        <v>910182.81000000122</v>
      </c>
      <c r="D15" s="5">
        <v>897881.05000000133</v>
      </c>
      <c r="E15" s="5">
        <v>810748.26000000176</v>
      </c>
      <c r="F15" s="5">
        <v>819458.93000000075</v>
      </c>
      <c r="G15" s="5">
        <v>685873.55000000063</v>
      </c>
      <c r="H15" s="5">
        <v>592289.24000000115</v>
      </c>
      <c r="I15" s="5">
        <v>661182.02000000014</v>
      </c>
      <c r="J15" s="5">
        <v>624975.30000000005</v>
      </c>
      <c r="K15" s="5">
        <v>699383.54999999935</v>
      </c>
      <c r="L15" s="5">
        <v>713388.31999999925</v>
      </c>
      <c r="M15" s="5">
        <v>694559.32000000065</v>
      </c>
      <c r="N15" s="5">
        <v>723999.33999999741</v>
      </c>
      <c r="O15" s="5">
        <v>551556.94499999983</v>
      </c>
      <c r="P15" s="5">
        <v>66809.94399999993</v>
      </c>
      <c r="Q15" s="5">
        <v>47270.562999999951</v>
      </c>
      <c r="R15" s="5">
        <v>28402.455000000002</v>
      </c>
      <c r="S15" s="5">
        <v>68689.142999999967</v>
      </c>
      <c r="T15" s="5">
        <v>201994.36700000029</v>
      </c>
      <c r="U15" s="5">
        <v>212636.78099999999</v>
      </c>
      <c r="V15" s="5">
        <v>-8867.1939999999977</v>
      </c>
      <c r="W15" s="6">
        <v>3867.329999999999</v>
      </c>
      <c r="X15" s="5">
        <v>-13508.72100000001</v>
      </c>
    </row>
    <row r="16" spans="1:24" x14ac:dyDescent="0.2">
      <c r="A16" s="3" t="s">
        <v>45</v>
      </c>
      <c r="B16" s="4">
        <v>58</v>
      </c>
      <c r="C16" s="5">
        <v>568815.79999999993</v>
      </c>
      <c r="D16" s="5">
        <v>570256.4</v>
      </c>
      <c r="E16" s="5">
        <v>509313.57999999978</v>
      </c>
      <c r="F16" s="5">
        <v>507456.16999999993</v>
      </c>
      <c r="G16" s="5">
        <v>463637.61999999988</v>
      </c>
      <c r="H16" s="5">
        <v>404636.99999999983</v>
      </c>
      <c r="I16" s="5">
        <v>440134.28000000009</v>
      </c>
      <c r="J16" s="5">
        <v>428678.0999999998</v>
      </c>
      <c r="K16" s="5">
        <v>472926.87</v>
      </c>
      <c r="L16" s="5">
        <v>484539.2099999999</v>
      </c>
      <c r="M16" s="5">
        <v>482050.9</v>
      </c>
      <c r="N16" s="5">
        <v>473278.49999999971</v>
      </c>
      <c r="O16" s="5">
        <v>276486.84999999992</v>
      </c>
      <c r="P16" s="5">
        <v>90924.59599999999</v>
      </c>
      <c r="Q16" s="5">
        <v>46905.086000000003</v>
      </c>
      <c r="R16" s="5">
        <v>31897.260000000009</v>
      </c>
      <c r="S16" s="5">
        <v>39918.625999999989</v>
      </c>
      <c r="T16" s="5">
        <v>388391.18399999978</v>
      </c>
      <c r="U16" s="5">
        <v>231219.1</v>
      </c>
      <c r="V16" s="5">
        <v>-17193.313999999998</v>
      </c>
      <c r="W16" s="6">
        <v>1784.989</v>
      </c>
      <c r="X16" s="5">
        <v>-6297.43</v>
      </c>
    </row>
    <row r="17" spans="1:24" x14ac:dyDescent="0.2">
      <c r="A17" s="3" t="s">
        <v>46</v>
      </c>
      <c r="B17" s="4">
        <v>697</v>
      </c>
      <c r="C17" s="5">
        <v>714130.42</v>
      </c>
      <c r="D17" s="5">
        <v>720001.49999999977</v>
      </c>
      <c r="E17" s="5">
        <v>663375.01999999944</v>
      </c>
      <c r="F17" s="5">
        <v>676970.6</v>
      </c>
      <c r="G17" s="5">
        <v>569398.06000000006</v>
      </c>
      <c r="H17" s="5">
        <v>528084.43000000052</v>
      </c>
      <c r="I17" s="5">
        <v>550795.62999999896</v>
      </c>
      <c r="J17" s="5">
        <v>554360.20000000112</v>
      </c>
      <c r="K17" s="5">
        <v>597743.97999999835</v>
      </c>
      <c r="L17" s="5">
        <v>599989.73999999871</v>
      </c>
      <c r="M17" s="5">
        <v>593207.8600000001</v>
      </c>
      <c r="N17" s="5">
        <v>614356.92000000004</v>
      </c>
      <c r="O17" s="5">
        <v>715124.89700000116</v>
      </c>
      <c r="P17" s="5">
        <v>90205.93</v>
      </c>
      <c r="Q17" s="5">
        <v>54004.411999999989</v>
      </c>
      <c r="R17" s="5">
        <v>28577.152000000009</v>
      </c>
      <c r="S17" s="5">
        <v>122652.60400000009</v>
      </c>
      <c r="T17" s="5">
        <v>303798.17400000029</v>
      </c>
      <c r="U17" s="5">
        <v>502944.26299999992</v>
      </c>
      <c r="V17" s="5">
        <v>-6086.7799999999979</v>
      </c>
      <c r="W17" s="6">
        <v>2982.9930000000022</v>
      </c>
      <c r="X17" s="5">
        <v>-25666.488999999969</v>
      </c>
    </row>
    <row r="18" spans="1:24" x14ac:dyDescent="0.2">
      <c r="A18" s="3" t="s">
        <v>47</v>
      </c>
      <c r="B18" s="4">
        <v>71</v>
      </c>
      <c r="C18" s="5">
        <v>211957.6399999999</v>
      </c>
      <c r="D18" s="5">
        <v>206367.26</v>
      </c>
      <c r="E18" s="5">
        <v>188129.48</v>
      </c>
      <c r="F18" s="5">
        <v>188128.89</v>
      </c>
      <c r="G18" s="5">
        <v>149503.70000000001</v>
      </c>
      <c r="H18" s="5">
        <v>139662.2399999999</v>
      </c>
      <c r="I18" s="5">
        <v>147350.8599999999</v>
      </c>
      <c r="J18" s="5">
        <v>141109.88000000009</v>
      </c>
      <c r="K18" s="5">
        <v>161024.54999999999</v>
      </c>
      <c r="L18" s="5">
        <v>158574.69</v>
      </c>
      <c r="M18" s="5">
        <v>156362.16</v>
      </c>
      <c r="N18" s="5">
        <v>164797.53000000009</v>
      </c>
      <c r="O18" s="5">
        <v>254818.89</v>
      </c>
      <c r="P18" s="5">
        <v>34247.910000000011</v>
      </c>
      <c r="Q18" s="5">
        <v>19005.276999999998</v>
      </c>
      <c r="R18" s="5">
        <v>15663.38599999999</v>
      </c>
      <c r="S18" s="5">
        <v>28530.39000000001</v>
      </c>
      <c r="T18" s="5">
        <v>114404.49400000001</v>
      </c>
      <c r="U18" s="5">
        <v>180485.4499999999</v>
      </c>
      <c r="V18" s="5">
        <v>-2655.9</v>
      </c>
      <c r="W18" s="6">
        <v>1760.127</v>
      </c>
      <c r="X18" s="5">
        <v>-7683.829999999999</v>
      </c>
    </row>
    <row r="19" spans="1:24" x14ac:dyDescent="0.2">
      <c r="A19" s="3" t="s">
        <v>48</v>
      </c>
      <c r="B19" s="4">
        <v>699</v>
      </c>
      <c r="C19" s="5">
        <v>1324398.2899999979</v>
      </c>
      <c r="D19" s="5">
        <v>1317705.7100000009</v>
      </c>
      <c r="E19" s="5">
        <v>1185020.2999999991</v>
      </c>
      <c r="F19" s="5">
        <v>1211954.7300000021</v>
      </c>
      <c r="G19" s="5">
        <v>1064803.05</v>
      </c>
      <c r="H19" s="5">
        <v>967595.67000000074</v>
      </c>
      <c r="I19" s="5">
        <v>1032554.159999999</v>
      </c>
      <c r="J19" s="5">
        <v>1010916.16</v>
      </c>
      <c r="K19" s="5">
        <v>1126598.309999998</v>
      </c>
      <c r="L19" s="5">
        <v>1131586.78</v>
      </c>
      <c r="M19" s="5">
        <v>1123993.32</v>
      </c>
      <c r="N19" s="5">
        <v>1144968.929999999</v>
      </c>
      <c r="O19" s="5">
        <v>704474.25800000026</v>
      </c>
      <c r="P19" s="5">
        <v>119468.751</v>
      </c>
      <c r="Q19" s="5">
        <v>76390.622999999949</v>
      </c>
      <c r="R19" s="5">
        <v>38515.973999999973</v>
      </c>
      <c r="S19" s="5">
        <v>103764.34699999991</v>
      </c>
      <c r="T19" s="5">
        <v>324006.18500000017</v>
      </c>
      <c r="U19" s="5">
        <v>569624.49600000004</v>
      </c>
      <c r="V19" s="5">
        <v>-16644.734</v>
      </c>
      <c r="W19" s="6">
        <v>3736.4050000000011</v>
      </c>
      <c r="X19" s="5">
        <v>-25188.914000000001</v>
      </c>
    </row>
    <row r="20" spans="1:24" x14ac:dyDescent="0.2">
      <c r="A20" s="3" t="s">
        <v>49</v>
      </c>
      <c r="B20" s="4">
        <v>182</v>
      </c>
      <c r="C20" s="5">
        <v>167072.3000000001</v>
      </c>
      <c r="D20" s="5">
        <v>167595.56999999989</v>
      </c>
      <c r="E20" s="5">
        <v>160186.29999999981</v>
      </c>
      <c r="F20" s="5">
        <v>163484.35</v>
      </c>
      <c r="G20" s="5">
        <v>150212.01999999999</v>
      </c>
      <c r="H20" s="5">
        <v>138181.25</v>
      </c>
      <c r="I20" s="5">
        <v>142721.93</v>
      </c>
      <c r="J20" s="5">
        <v>143673.7699999999</v>
      </c>
      <c r="K20" s="5">
        <v>146484.14000000001</v>
      </c>
      <c r="L20" s="5">
        <v>149102.18</v>
      </c>
      <c r="M20" s="5">
        <v>142127.89000000001</v>
      </c>
      <c r="N20" s="5">
        <v>146944.54999999999</v>
      </c>
      <c r="O20" s="5">
        <v>205881.93300000011</v>
      </c>
      <c r="P20" s="5">
        <v>47096.114000000067</v>
      </c>
      <c r="Q20" s="5">
        <v>30631.026000000002</v>
      </c>
      <c r="R20" s="5">
        <v>17644.08300000001</v>
      </c>
      <c r="S20" s="5">
        <v>57541.233999999997</v>
      </c>
      <c r="T20" s="5">
        <v>97098.881999999969</v>
      </c>
      <c r="U20" s="5">
        <v>203549.8329999999</v>
      </c>
      <c r="V20" s="5">
        <v>-624.83100000000002</v>
      </c>
      <c r="W20" s="6">
        <v>777.93399999999974</v>
      </c>
      <c r="X20" s="5">
        <v>-11055.562</v>
      </c>
    </row>
    <row r="21" spans="1:24" x14ac:dyDescent="0.2">
      <c r="A21" s="3" t="s">
        <v>50</v>
      </c>
      <c r="B21" s="4">
        <v>791</v>
      </c>
      <c r="C21" s="5">
        <v>1110447.0399999979</v>
      </c>
      <c r="D21" s="5">
        <v>1106428.370000002</v>
      </c>
      <c r="E21" s="5">
        <v>991994.44000000053</v>
      </c>
      <c r="F21" s="5">
        <v>997708.00999999978</v>
      </c>
      <c r="G21" s="5">
        <v>863332.12999999977</v>
      </c>
      <c r="H21" s="5">
        <v>779219.28999999922</v>
      </c>
      <c r="I21" s="5">
        <v>848818.17999999993</v>
      </c>
      <c r="J21" s="5">
        <v>803237.60999999836</v>
      </c>
      <c r="K21" s="5">
        <v>899079.15000000014</v>
      </c>
      <c r="L21" s="5">
        <v>905969.83000000112</v>
      </c>
      <c r="M21" s="5">
        <v>906855.80999999936</v>
      </c>
      <c r="N21" s="5">
        <v>942931.70999999961</v>
      </c>
      <c r="O21" s="5">
        <v>1007488.683</v>
      </c>
      <c r="P21" s="5">
        <v>94419.25999999982</v>
      </c>
      <c r="Q21" s="5">
        <v>70387.15600000009</v>
      </c>
      <c r="R21" s="5">
        <v>49840.915999999997</v>
      </c>
      <c r="S21" s="5">
        <v>112936.14200000001</v>
      </c>
      <c r="T21" s="5">
        <v>218016.36400000021</v>
      </c>
      <c r="U21" s="5">
        <v>322405.35099999938</v>
      </c>
      <c r="V21" s="5">
        <v>-16302.82700000001</v>
      </c>
      <c r="W21" s="6">
        <v>3397.7890000000011</v>
      </c>
      <c r="X21" s="5">
        <v>-22558.338000000029</v>
      </c>
    </row>
    <row r="22" spans="1:24" x14ac:dyDescent="0.2">
      <c r="A22" s="3" t="s">
        <v>51</v>
      </c>
      <c r="B22" s="4">
        <v>297</v>
      </c>
      <c r="C22" s="5">
        <v>2218652.4599999972</v>
      </c>
      <c r="D22" s="5">
        <v>2141393.680000002</v>
      </c>
      <c r="E22" s="5">
        <v>1901869.2300000009</v>
      </c>
      <c r="F22" s="5">
        <v>1990843.590000001</v>
      </c>
      <c r="G22" s="5">
        <v>1842780.89</v>
      </c>
      <c r="H22" s="5">
        <v>1567233.03</v>
      </c>
      <c r="I22" s="5">
        <v>1699019.35</v>
      </c>
      <c r="J22" s="5">
        <v>1648460.9700000009</v>
      </c>
      <c r="K22" s="5">
        <v>1804682.51</v>
      </c>
      <c r="L22" s="5">
        <v>1881544.0800000019</v>
      </c>
      <c r="M22" s="5">
        <v>1858896.5</v>
      </c>
      <c r="N22" s="5">
        <v>1885533.7500000021</v>
      </c>
      <c r="O22" s="5">
        <v>1226305.0839999991</v>
      </c>
      <c r="P22" s="5">
        <v>180243.93099999989</v>
      </c>
      <c r="Q22" s="5">
        <v>120238.3189999999</v>
      </c>
      <c r="R22" s="5">
        <v>98228.001000000004</v>
      </c>
      <c r="S22" s="5">
        <v>310954.15799999941</v>
      </c>
      <c r="T22" s="5">
        <v>362597.3590000004</v>
      </c>
      <c r="U22" s="5">
        <v>524440.22200000018</v>
      </c>
      <c r="V22" s="5">
        <v>-87037.118000000017</v>
      </c>
      <c r="W22" s="6">
        <v>3694.6989999999992</v>
      </c>
      <c r="X22" s="5">
        <v>-32817.862000000023</v>
      </c>
    </row>
    <row r="23" spans="1:24" x14ac:dyDescent="0.2">
      <c r="A23" s="3" t="s">
        <v>52</v>
      </c>
      <c r="B23" s="4">
        <v>651</v>
      </c>
      <c r="C23" s="5">
        <v>1047857.03</v>
      </c>
      <c r="D23" s="5">
        <v>1041628.759999999</v>
      </c>
      <c r="E23" s="5">
        <v>972711.81999999983</v>
      </c>
      <c r="F23" s="5">
        <v>980186.19999999972</v>
      </c>
      <c r="G23" s="5">
        <v>847970.93999999901</v>
      </c>
      <c r="H23" s="5">
        <v>760159.63999999955</v>
      </c>
      <c r="I23" s="5">
        <v>810799.33000000042</v>
      </c>
      <c r="J23" s="5">
        <v>806653.90000000049</v>
      </c>
      <c r="K23" s="5">
        <v>878700.29</v>
      </c>
      <c r="L23" s="5">
        <v>874358.08999999904</v>
      </c>
      <c r="M23" s="5">
        <v>859610.44999999984</v>
      </c>
      <c r="N23" s="5">
        <v>891765.35999999929</v>
      </c>
      <c r="O23" s="5">
        <v>1034832.811</v>
      </c>
      <c r="P23" s="5">
        <v>149846.90799999991</v>
      </c>
      <c r="Q23" s="5">
        <v>106771.0750000001</v>
      </c>
      <c r="R23" s="5">
        <v>63363.931000000041</v>
      </c>
      <c r="S23" s="5">
        <v>207304.3799999998</v>
      </c>
      <c r="T23" s="5">
        <v>475221.92200000008</v>
      </c>
      <c r="U23" s="5">
        <v>687207.98300000047</v>
      </c>
      <c r="V23" s="5">
        <v>-10307.079</v>
      </c>
      <c r="W23" s="6">
        <v>3925.3939999999998</v>
      </c>
      <c r="X23" s="5">
        <v>-30098.94000000001</v>
      </c>
    </row>
    <row r="24" spans="1:24" x14ac:dyDescent="0.2">
      <c r="A24" s="3" t="s">
        <v>53</v>
      </c>
      <c r="B24" s="4">
        <v>275</v>
      </c>
      <c r="C24" s="5">
        <v>1722014.5799999989</v>
      </c>
      <c r="D24" s="5">
        <v>1705788.7499999991</v>
      </c>
      <c r="E24" s="5">
        <v>1547882.99</v>
      </c>
      <c r="F24" s="5">
        <v>1538064.71</v>
      </c>
      <c r="G24" s="5">
        <v>1360896.5</v>
      </c>
      <c r="H24" s="5">
        <v>1188597.2999999991</v>
      </c>
      <c r="I24" s="5">
        <v>1279967.02</v>
      </c>
      <c r="J24" s="5">
        <v>1255634.94</v>
      </c>
      <c r="K24" s="5">
        <v>1368524.4100000011</v>
      </c>
      <c r="L24" s="5">
        <v>1353529.31</v>
      </c>
      <c r="M24" s="5">
        <v>1313414.040000001</v>
      </c>
      <c r="N24" s="5">
        <v>1339117.95</v>
      </c>
      <c r="O24" s="5">
        <v>1606231.4999999991</v>
      </c>
      <c r="P24" s="5">
        <v>337011.19699999993</v>
      </c>
      <c r="Q24" s="5">
        <v>272721.65100000013</v>
      </c>
      <c r="R24" s="5">
        <v>153348.46</v>
      </c>
      <c r="S24" s="5">
        <v>636306.48600000015</v>
      </c>
      <c r="T24" s="5">
        <v>1138492.1179999991</v>
      </c>
      <c r="U24" s="5">
        <v>1653074.1509999989</v>
      </c>
      <c r="V24" s="5">
        <v>-19482.421999999991</v>
      </c>
      <c r="W24" s="6">
        <v>5729.7610000000004</v>
      </c>
      <c r="X24" s="5">
        <v>-33276.949000000022</v>
      </c>
    </row>
    <row r="25" spans="1:24" x14ac:dyDescent="0.2">
      <c r="A25" s="3" t="s">
        <v>54</v>
      </c>
      <c r="B25" s="4">
        <v>912</v>
      </c>
      <c r="C25" s="5">
        <v>1408987.7399999991</v>
      </c>
      <c r="D25" s="5">
        <v>1415893.45</v>
      </c>
      <c r="E25" s="5">
        <v>1317100.388000004</v>
      </c>
      <c r="F25" s="5">
        <v>1373614.624000001</v>
      </c>
      <c r="G25" s="5">
        <v>1221696.182000001</v>
      </c>
      <c r="H25" s="5">
        <v>1134635.401000001</v>
      </c>
      <c r="I25" s="5">
        <v>1212539.049999997</v>
      </c>
      <c r="J25" s="5">
        <v>1241845.5</v>
      </c>
      <c r="K25" s="5">
        <v>1328811.0799999989</v>
      </c>
      <c r="L25" s="5">
        <v>1422561.949999996</v>
      </c>
      <c r="M25" s="5">
        <v>1440993.4600000009</v>
      </c>
      <c r="N25" s="5">
        <v>1401349.7049999989</v>
      </c>
      <c r="O25" s="5">
        <v>183149.06799999991</v>
      </c>
      <c r="P25" s="5">
        <v>27699.825999999979</v>
      </c>
      <c r="Q25" s="5">
        <v>16453.045000000078</v>
      </c>
      <c r="R25" s="5">
        <v>3337.304999999998</v>
      </c>
      <c r="S25" s="5">
        <v>193610.10700000011</v>
      </c>
      <c r="T25" s="5">
        <v>185739.10200000001</v>
      </c>
      <c r="U25" s="5">
        <v>212375.8940000002</v>
      </c>
      <c r="V25" s="5">
        <v>-15436.025</v>
      </c>
      <c r="W25" s="6">
        <v>36245.455000000024</v>
      </c>
      <c r="X25" s="5">
        <v>-5271.9419999999991</v>
      </c>
    </row>
    <row r="26" spans="1:24" x14ac:dyDescent="0.2">
      <c r="A26" s="3" t="s">
        <v>55</v>
      </c>
      <c r="B26" s="4">
        <v>1050</v>
      </c>
      <c r="C26" s="5">
        <v>3626609.6300000022</v>
      </c>
      <c r="D26" s="5">
        <v>3610521.2700000019</v>
      </c>
      <c r="E26" s="5">
        <v>3303951.4599999948</v>
      </c>
      <c r="F26" s="5">
        <v>3450229.4799999981</v>
      </c>
      <c r="G26" s="5">
        <v>3064788.0399999968</v>
      </c>
      <c r="H26" s="5">
        <v>2891126.2159999898</v>
      </c>
      <c r="I26" s="5">
        <v>3087924.5599999982</v>
      </c>
      <c r="J26" s="5">
        <v>3192235.1599999992</v>
      </c>
      <c r="K26" s="5">
        <v>3358409.480000007</v>
      </c>
      <c r="L26" s="5">
        <v>3498529.5599999968</v>
      </c>
      <c r="M26" s="5">
        <v>3540137.6999999969</v>
      </c>
      <c r="N26" s="5">
        <v>3493441.0000000061</v>
      </c>
      <c r="O26" s="5">
        <v>995769.91700000037</v>
      </c>
      <c r="P26" s="5">
        <v>270219.79099999939</v>
      </c>
      <c r="Q26" s="5">
        <v>193107.25600000011</v>
      </c>
      <c r="R26" s="5">
        <v>111082.4610000001</v>
      </c>
      <c r="S26" s="5">
        <v>259052.97200000021</v>
      </c>
      <c r="T26" s="5">
        <v>673616.66299999936</v>
      </c>
      <c r="U26" s="5">
        <v>1030131.413000001</v>
      </c>
      <c r="V26" s="5">
        <v>-29759.251</v>
      </c>
      <c r="W26" s="6">
        <v>19907.350999999999</v>
      </c>
      <c r="X26" s="5">
        <v>-61323.476000000112</v>
      </c>
    </row>
    <row r="27" spans="1:24" x14ac:dyDescent="0.2">
      <c r="A27" s="3" t="s">
        <v>56</v>
      </c>
      <c r="B27" s="4">
        <v>183</v>
      </c>
      <c r="C27" s="5">
        <v>192488.7000000001</v>
      </c>
      <c r="D27" s="5">
        <v>195809.75999999989</v>
      </c>
      <c r="E27" s="5">
        <v>185332.16</v>
      </c>
      <c r="F27" s="5">
        <v>186532.56</v>
      </c>
      <c r="G27" s="5">
        <v>168761.47</v>
      </c>
      <c r="H27" s="5">
        <v>150406.84000000011</v>
      </c>
      <c r="I27" s="5">
        <v>161901.17000000019</v>
      </c>
      <c r="J27" s="5">
        <v>152079.37</v>
      </c>
      <c r="K27" s="5">
        <v>161790.69</v>
      </c>
      <c r="L27" s="5">
        <v>164529.9000000002</v>
      </c>
      <c r="M27" s="5">
        <v>160394.14000000001</v>
      </c>
      <c r="N27" s="5">
        <v>172720.1700000001</v>
      </c>
      <c r="O27" s="5">
        <v>52485.48000000001</v>
      </c>
      <c r="P27" s="5">
        <v>8008.0509999999967</v>
      </c>
      <c r="Q27" s="5">
        <v>5577.7369999999974</v>
      </c>
      <c r="R27" s="5">
        <v>4322.3710000000019</v>
      </c>
      <c r="S27" s="5">
        <v>23666.16599999999</v>
      </c>
      <c r="T27" s="5">
        <v>29597.118999999981</v>
      </c>
      <c r="U27" s="5">
        <v>48661.75499999999</v>
      </c>
      <c r="V27" s="5">
        <v>-918.22200000000009</v>
      </c>
      <c r="W27" s="6">
        <v>1574.395</v>
      </c>
      <c r="X27" s="5">
        <v>-1163.686999999999</v>
      </c>
    </row>
    <row r="28" spans="1:24" x14ac:dyDescent="0.2">
      <c r="A28" s="3" t="s">
        <v>57</v>
      </c>
      <c r="B28" s="4">
        <v>759</v>
      </c>
      <c r="C28" s="5">
        <v>894654.26999999955</v>
      </c>
      <c r="D28" s="5">
        <v>922016.80999999982</v>
      </c>
      <c r="E28" s="5">
        <v>834835.62000000081</v>
      </c>
      <c r="F28" s="5">
        <v>861797.06999999878</v>
      </c>
      <c r="G28" s="5">
        <v>750294.19</v>
      </c>
      <c r="H28" s="5">
        <v>677716.84999999881</v>
      </c>
      <c r="I28" s="5">
        <v>719587.3600000001</v>
      </c>
      <c r="J28" s="5">
        <v>689406.07000000041</v>
      </c>
      <c r="K28" s="5">
        <v>741084.10999999882</v>
      </c>
      <c r="L28" s="5">
        <v>750333.27000000025</v>
      </c>
      <c r="M28" s="5">
        <v>738752.76</v>
      </c>
      <c r="N28" s="5">
        <v>768591.52999999968</v>
      </c>
      <c r="O28" s="5">
        <v>603957.94099999883</v>
      </c>
      <c r="P28" s="5">
        <v>67592.603000000076</v>
      </c>
      <c r="Q28" s="5">
        <v>45409.152000000053</v>
      </c>
      <c r="R28" s="5">
        <v>23602.061000000009</v>
      </c>
      <c r="S28" s="5">
        <v>124887.914</v>
      </c>
      <c r="T28" s="5">
        <v>204469.54900000009</v>
      </c>
      <c r="U28" s="5">
        <v>379461.59700000059</v>
      </c>
      <c r="V28" s="5">
        <v>-6136.8550000000041</v>
      </c>
      <c r="W28" s="6">
        <v>6304.0170000000026</v>
      </c>
      <c r="X28" s="5">
        <v>-15123.42</v>
      </c>
    </row>
    <row r="29" spans="1:24" x14ac:dyDescent="0.2">
      <c r="A29" s="3" t="s">
        <v>58</v>
      </c>
      <c r="B29" s="4">
        <v>123</v>
      </c>
      <c r="C29" s="5">
        <v>216497.25</v>
      </c>
      <c r="D29" s="5">
        <v>218013.71999999991</v>
      </c>
      <c r="E29" s="5">
        <v>199821.05999999991</v>
      </c>
      <c r="F29" s="5">
        <v>205198.9899999999</v>
      </c>
      <c r="G29" s="5">
        <v>173683.49999999991</v>
      </c>
      <c r="H29" s="5">
        <v>161081.47999999981</v>
      </c>
      <c r="I29" s="5">
        <v>177130.8</v>
      </c>
      <c r="J29" s="5">
        <v>167786.05999999991</v>
      </c>
      <c r="K29" s="5">
        <v>179707.70999999979</v>
      </c>
      <c r="L29" s="5">
        <v>184272.52000000019</v>
      </c>
      <c r="M29" s="5">
        <v>177592.85</v>
      </c>
      <c r="N29" s="5">
        <v>184790.4600000002</v>
      </c>
      <c r="O29" s="5">
        <v>316840.76100000017</v>
      </c>
      <c r="P29" s="5">
        <v>26842.919000000002</v>
      </c>
      <c r="Q29" s="5">
        <v>15237.977999999999</v>
      </c>
      <c r="R29" s="5">
        <v>11718.303</v>
      </c>
      <c r="S29" s="5">
        <v>46892.748</v>
      </c>
      <c r="T29" s="5">
        <v>76981.805999999997</v>
      </c>
      <c r="U29" s="5">
        <v>132815.4960000001</v>
      </c>
      <c r="V29" s="5">
        <v>-5162.9919999999993</v>
      </c>
      <c r="W29" s="6">
        <v>387.37599999999998</v>
      </c>
      <c r="X29" s="5">
        <v>-3317.1319999999992</v>
      </c>
    </row>
    <row r="30" spans="1:24" x14ac:dyDescent="0.2">
      <c r="A30" s="3" t="s">
        <v>59</v>
      </c>
      <c r="B30" s="4">
        <v>1215</v>
      </c>
      <c r="C30" s="5">
        <v>1447400.71</v>
      </c>
      <c r="D30" s="5">
        <v>1482574.9899999991</v>
      </c>
      <c r="E30" s="5">
        <v>1359921.9800000009</v>
      </c>
      <c r="F30" s="5">
        <v>1387430.940000002</v>
      </c>
      <c r="G30" s="5">
        <v>1226433.1799999969</v>
      </c>
      <c r="H30" s="5">
        <v>1088381.1400000011</v>
      </c>
      <c r="I30" s="5">
        <v>1155074.5000000009</v>
      </c>
      <c r="J30" s="5">
        <v>1133714.9599999981</v>
      </c>
      <c r="K30" s="5">
        <v>1207008.020000003</v>
      </c>
      <c r="L30" s="5">
        <v>1229930.440000002</v>
      </c>
      <c r="M30" s="5">
        <v>1208827.589999998</v>
      </c>
      <c r="N30" s="5">
        <v>1270955.7999999991</v>
      </c>
      <c r="O30" s="5">
        <v>1031270.118000002</v>
      </c>
      <c r="P30" s="5">
        <v>104278.2500000002</v>
      </c>
      <c r="Q30" s="5">
        <v>60345.067000000017</v>
      </c>
      <c r="R30" s="5">
        <v>38108.836000000018</v>
      </c>
      <c r="S30" s="5">
        <v>223783.01299999989</v>
      </c>
      <c r="T30" s="5">
        <v>244470.28499999989</v>
      </c>
      <c r="U30" s="5">
        <v>610598.31999999972</v>
      </c>
      <c r="V30" s="5">
        <v>-5629.0079999999989</v>
      </c>
      <c r="W30" s="6">
        <v>8520.172000000015</v>
      </c>
      <c r="X30" s="5">
        <v>-20360.865999999969</v>
      </c>
    </row>
    <row r="31" spans="1:24" x14ac:dyDescent="0.2">
      <c r="A31" s="3" t="s">
        <v>60</v>
      </c>
      <c r="B31" s="4">
        <v>1023</v>
      </c>
      <c r="C31" s="5">
        <v>738849.5899999981</v>
      </c>
      <c r="D31" s="5">
        <v>732818.85000000149</v>
      </c>
      <c r="E31" s="5">
        <v>681333.54999999935</v>
      </c>
      <c r="F31" s="5">
        <v>693218.96000000054</v>
      </c>
      <c r="G31" s="5">
        <v>592341.01999999932</v>
      </c>
      <c r="H31" s="5">
        <v>540624.69000000029</v>
      </c>
      <c r="I31" s="5">
        <v>579423.57999999914</v>
      </c>
      <c r="J31" s="5">
        <v>555007.98000000021</v>
      </c>
      <c r="K31" s="5">
        <v>603453.23999999836</v>
      </c>
      <c r="L31" s="5">
        <v>603448.1300000014</v>
      </c>
      <c r="M31" s="5">
        <v>591962.37000000093</v>
      </c>
      <c r="N31" s="5">
        <v>611613.7699999999</v>
      </c>
      <c r="O31" s="5">
        <v>1915467.615</v>
      </c>
      <c r="P31" s="5">
        <v>135348.12799999959</v>
      </c>
      <c r="Q31" s="5">
        <v>100650.6569999998</v>
      </c>
      <c r="R31" s="5">
        <v>51947.28100000001</v>
      </c>
      <c r="S31" s="5">
        <v>332642.34699999908</v>
      </c>
      <c r="T31" s="5">
        <v>700836.52399999998</v>
      </c>
      <c r="U31" s="5">
        <v>729791.39199999953</v>
      </c>
      <c r="V31" s="5">
        <v>-6324.3380000000016</v>
      </c>
      <c r="W31" s="6">
        <v>19246.48000000001</v>
      </c>
      <c r="X31" s="5">
        <v>-29053.594000000001</v>
      </c>
    </row>
    <row r="32" spans="1:24" x14ac:dyDescent="0.2">
      <c r="A32" s="3" t="s">
        <v>61</v>
      </c>
      <c r="B32" s="4">
        <v>513</v>
      </c>
      <c r="C32" s="5">
        <v>1114400.780000001</v>
      </c>
      <c r="D32" s="5">
        <v>1108866.289999997</v>
      </c>
      <c r="E32" s="5">
        <v>1009419.459999999</v>
      </c>
      <c r="F32" s="5">
        <v>1018986.9899999989</v>
      </c>
      <c r="G32" s="5">
        <v>905875.27000000037</v>
      </c>
      <c r="H32" s="5">
        <v>842718.50000000047</v>
      </c>
      <c r="I32" s="5">
        <v>912617.35000000068</v>
      </c>
      <c r="J32" s="5">
        <v>908826.81199999969</v>
      </c>
      <c r="K32" s="5">
        <v>960555.30000000028</v>
      </c>
      <c r="L32" s="5">
        <v>1020112.570000001</v>
      </c>
      <c r="M32" s="5">
        <v>1000818.81</v>
      </c>
      <c r="N32" s="5">
        <v>1003049.33</v>
      </c>
      <c r="O32" s="5">
        <v>330742.2840000001</v>
      </c>
      <c r="P32" s="5">
        <v>52240.049000000043</v>
      </c>
      <c r="Q32" s="5">
        <v>34570.768000000076</v>
      </c>
      <c r="R32" s="5">
        <v>21244.518000000029</v>
      </c>
      <c r="S32" s="5">
        <v>114609.588</v>
      </c>
      <c r="T32" s="5">
        <v>170084.67999999991</v>
      </c>
      <c r="U32" s="5">
        <v>315211.93400000018</v>
      </c>
      <c r="V32" s="5">
        <v>-6300.0630000000001</v>
      </c>
      <c r="W32" s="6">
        <v>7697.0740000000014</v>
      </c>
      <c r="X32" s="5">
        <v>-7926.6299999999992</v>
      </c>
    </row>
    <row r="33" spans="1:24" x14ac:dyDescent="0.2">
      <c r="A33" s="3" t="s">
        <v>62</v>
      </c>
      <c r="B33" s="4">
        <v>248</v>
      </c>
      <c r="C33" s="5">
        <v>273427.80999999942</v>
      </c>
      <c r="D33" s="5">
        <v>274991.19999999978</v>
      </c>
      <c r="E33" s="5">
        <v>253011.20000000001</v>
      </c>
      <c r="F33" s="5">
        <v>266055.58000000007</v>
      </c>
      <c r="G33" s="5">
        <v>235933.0400000001</v>
      </c>
      <c r="H33" s="5">
        <v>213914.61999999991</v>
      </c>
      <c r="I33" s="5">
        <v>216459.15000000011</v>
      </c>
      <c r="J33" s="5">
        <v>211517.3900000001</v>
      </c>
      <c r="K33" s="5">
        <v>232138.2000000001</v>
      </c>
      <c r="L33" s="5">
        <v>234543.76</v>
      </c>
      <c r="M33" s="5">
        <v>231281.1400000001</v>
      </c>
      <c r="N33" s="5">
        <v>234899.4</v>
      </c>
      <c r="O33" s="5">
        <v>136706.31199999989</v>
      </c>
      <c r="P33" s="5">
        <v>23032.318000000021</v>
      </c>
      <c r="Q33" s="5">
        <v>14704.358000000009</v>
      </c>
      <c r="R33" s="5">
        <v>7492.8109999999997</v>
      </c>
      <c r="S33" s="5">
        <v>21508.920999999991</v>
      </c>
      <c r="T33" s="5">
        <v>91805.997000000003</v>
      </c>
      <c r="U33" s="5">
        <v>89175.303000000116</v>
      </c>
      <c r="V33" s="5">
        <v>-1096.355</v>
      </c>
      <c r="W33" s="6">
        <v>1740.6410000000001</v>
      </c>
      <c r="X33" s="5">
        <v>-4015.3909999999978</v>
      </c>
    </row>
    <row r="34" spans="1:24" x14ac:dyDescent="0.2">
      <c r="A34" s="3" t="s">
        <v>63</v>
      </c>
      <c r="B34" s="4">
        <v>310</v>
      </c>
      <c r="C34" s="5">
        <v>313025.59999999969</v>
      </c>
      <c r="D34" s="5">
        <v>311690.17999999988</v>
      </c>
      <c r="E34" s="5">
        <v>289492.14</v>
      </c>
      <c r="F34" s="5">
        <v>299791.78000000003</v>
      </c>
      <c r="G34" s="5">
        <v>261740.58999999979</v>
      </c>
      <c r="H34" s="5">
        <v>235999.15000000011</v>
      </c>
      <c r="I34" s="5">
        <v>253910.00999999989</v>
      </c>
      <c r="J34" s="5">
        <v>255636.96</v>
      </c>
      <c r="K34" s="5">
        <v>272115.42000000027</v>
      </c>
      <c r="L34" s="5">
        <v>268299.59999999969</v>
      </c>
      <c r="M34" s="5">
        <v>268610.02000000031</v>
      </c>
      <c r="N34" s="5">
        <v>272189.7099999999</v>
      </c>
      <c r="O34" s="5">
        <v>393753.58400000021</v>
      </c>
      <c r="P34" s="5">
        <v>34141.025999999969</v>
      </c>
      <c r="Q34" s="5">
        <v>21897.348000000002</v>
      </c>
      <c r="R34" s="5">
        <v>12914.89899999999</v>
      </c>
      <c r="S34" s="5">
        <v>42051.99099999998</v>
      </c>
      <c r="T34" s="5">
        <v>187041.79400000011</v>
      </c>
      <c r="U34" s="5">
        <v>178141.45300000021</v>
      </c>
      <c r="V34" s="5">
        <v>-2124.5010000000002</v>
      </c>
      <c r="W34" s="6">
        <v>1684.2310000000009</v>
      </c>
      <c r="X34" s="5">
        <v>-6001.71</v>
      </c>
    </row>
    <row r="35" spans="1:24" x14ac:dyDescent="0.2">
      <c r="A35" s="3" t="s">
        <v>64</v>
      </c>
      <c r="B35" s="4">
        <v>763</v>
      </c>
      <c r="C35" s="5">
        <v>1647206.830000001</v>
      </c>
      <c r="D35" s="5">
        <v>1632009.4800000021</v>
      </c>
      <c r="E35" s="5">
        <v>1459622.079999997</v>
      </c>
      <c r="F35" s="5">
        <v>1449774.43</v>
      </c>
      <c r="G35" s="5">
        <v>1253892.47</v>
      </c>
      <c r="H35" s="5">
        <v>1033451.76</v>
      </c>
      <c r="I35" s="5">
        <v>1138530.82</v>
      </c>
      <c r="J35" s="5">
        <v>1053471.22</v>
      </c>
      <c r="K35" s="5">
        <v>1211490.81</v>
      </c>
      <c r="L35" s="5">
        <v>1194565.58</v>
      </c>
      <c r="M35" s="5">
        <v>1164367.5100000009</v>
      </c>
      <c r="N35" s="5">
        <v>1222956.9700000009</v>
      </c>
      <c r="O35" s="5">
        <v>625329.9809999998</v>
      </c>
      <c r="P35" s="5">
        <v>66448.79199999987</v>
      </c>
      <c r="Q35" s="5">
        <v>53062.223000000013</v>
      </c>
      <c r="R35" s="5">
        <v>89314.691999999763</v>
      </c>
      <c r="S35" s="5">
        <v>2957035.1660000011</v>
      </c>
      <c r="T35" s="5">
        <v>10246853.143999981</v>
      </c>
      <c r="U35" s="5">
        <v>1136371.828999999</v>
      </c>
      <c r="V35" s="5">
        <v>-23524.090999999989</v>
      </c>
      <c r="W35" s="6">
        <v>6903.5380000000023</v>
      </c>
      <c r="X35" s="5">
        <v>-32904.059999999969</v>
      </c>
    </row>
    <row r="36" spans="1:24" x14ac:dyDescent="0.2">
      <c r="A36" s="3" t="s">
        <v>65</v>
      </c>
      <c r="B36" s="4">
        <v>1019</v>
      </c>
      <c r="C36" s="5">
        <v>1786740.2999999961</v>
      </c>
      <c r="D36" s="5">
        <v>1790310.9699999951</v>
      </c>
      <c r="E36" s="5">
        <v>1663536.8000000019</v>
      </c>
      <c r="F36" s="5">
        <v>1731086.810000001</v>
      </c>
      <c r="G36" s="5">
        <v>1553481.0299999979</v>
      </c>
      <c r="H36" s="5">
        <v>1497756.825</v>
      </c>
      <c r="I36" s="5">
        <v>1576946.939999999</v>
      </c>
      <c r="J36" s="5">
        <v>1612055.22</v>
      </c>
      <c r="K36" s="5">
        <v>1672402.3300000031</v>
      </c>
      <c r="L36" s="5">
        <v>1711494.399999999</v>
      </c>
      <c r="M36" s="5">
        <v>1707762.580000004</v>
      </c>
      <c r="N36" s="5">
        <v>1703794.849999998</v>
      </c>
      <c r="O36" s="5">
        <v>1296998.512000001</v>
      </c>
      <c r="P36" s="5">
        <v>157337.7949999999</v>
      </c>
      <c r="Q36" s="5">
        <v>116644.0379999998</v>
      </c>
      <c r="R36" s="5">
        <v>71604.54000000027</v>
      </c>
      <c r="S36" s="5">
        <v>142909.43700000001</v>
      </c>
      <c r="T36" s="5">
        <v>471749.77600000001</v>
      </c>
      <c r="U36" s="5">
        <v>672358.21400000027</v>
      </c>
      <c r="V36" s="5">
        <v>-15677.704</v>
      </c>
      <c r="W36" s="6">
        <v>8717.3180000000066</v>
      </c>
      <c r="X36" s="5">
        <v>-35000.699000000008</v>
      </c>
    </row>
    <row r="37" spans="1:24" x14ac:dyDescent="0.2">
      <c r="A37" s="3" t="s">
        <v>66</v>
      </c>
      <c r="B37" s="4">
        <v>118</v>
      </c>
      <c r="C37" s="5">
        <v>93190.779999999955</v>
      </c>
      <c r="D37" s="5">
        <v>90832.260000000024</v>
      </c>
      <c r="E37" s="5">
        <v>80039.049999999916</v>
      </c>
      <c r="F37" s="5">
        <v>79711.51999999999</v>
      </c>
      <c r="G37" s="5">
        <v>60092.029999999977</v>
      </c>
      <c r="H37" s="5">
        <v>50096.940000000017</v>
      </c>
      <c r="I37" s="5">
        <v>61471.62999999999</v>
      </c>
      <c r="J37" s="5">
        <v>53045.259999999987</v>
      </c>
      <c r="K37" s="5">
        <v>61690.009999999987</v>
      </c>
      <c r="L37" s="5">
        <v>61415.210000000006</v>
      </c>
      <c r="M37" s="5">
        <v>63876.28</v>
      </c>
      <c r="N37" s="5">
        <v>64747.55000000001</v>
      </c>
      <c r="O37" s="5">
        <v>338944.23999999982</v>
      </c>
      <c r="P37" s="5">
        <v>12027.277</v>
      </c>
      <c r="Q37" s="5">
        <v>8394.9639999999999</v>
      </c>
      <c r="R37" s="5">
        <v>3675.753999999999</v>
      </c>
      <c r="S37" s="5">
        <v>13418.249999999991</v>
      </c>
      <c r="T37" s="5">
        <v>64541.031999999977</v>
      </c>
      <c r="U37" s="5">
        <v>49052.616000000024</v>
      </c>
      <c r="V37" s="5">
        <v>-996.0780000000002</v>
      </c>
      <c r="W37" s="6">
        <v>393.59500000000003</v>
      </c>
      <c r="X37" s="5">
        <v>-1820.1780000000001</v>
      </c>
    </row>
    <row r="38" spans="1:24" x14ac:dyDescent="0.2">
      <c r="A38" s="3" t="s">
        <v>67</v>
      </c>
      <c r="B38" s="4">
        <v>288</v>
      </c>
      <c r="C38" s="5">
        <v>332147.30000000022</v>
      </c>
      <c r="D38" s="5">
        <v>331408.24999999959</v>
      </c>
      <c r="E38" s="5">
        <v>311229.46000000008</v>
      </c>
      <c r="F38" s="5">
        <v>321112.06000000052</v>
      </c>
      <c r="G38" s="5">
        <v>285824.75000000012</v>
      </c>
      <c r="H38" s="5">
        <v>253254.0500000001</v>
      </c>
      <c r="I38" s="5">
        <v>265280.51999999979</v>
      </c>
      <c r="J38" s="5">
        <v>256440.02</v>
      </c>
      <c r="K38" s="5">
        <v>274401.10000000033</v>
      </c>
      <c r="L38" s="5">
        <v>275732.48000000027</v>
      </c>
      <c r="M38" s="5">
        <v>277301.64999999967</v>
      </c>
      <c r="N38" s="5">
        <v>286481.5500000004</v>
      </c>
      <c r="O38" s="5">
        <v>302681.50000000012</v>
      </c>
      <c r="P38" s="5">
        <v>29066.29900000001</v>
      </c>
      <c r="Q38" s="5">
        <v>21728.731999999989</v>
      </c>
      <c r="R38" s="5">
        <v>16202.241000000031</v>
      </c>
      <c r="S38" s="5">
        <v>67775.784000000043</v>
      </c>
      <c r="T38" s="5">
        <v>74497.115999999951</v>
      </c>
      <c r="U38" s="5">
        <v>131481.74899999989</v>
      </c>
      <c r="V38" s="5">
        <v>-883.75900000000024</v>
      </c>
      <c r="W38" s="6">
        <v>1559.540999999999</v>
      </c>
      <c r="X38" s="5">
        <v>-7739.1320000000014</v>
      </c>
    </row>
    <row r="39" spans="1:24" x14ac:dyDescent="0.2">
      <c r="A39" s="3" t="s">
        <v>68</v>
      </c>
      <c r="B39" s="4">
        <v>173</v>
      </c>
      <c r="C39" s="5">
        <v>229083.50000000009</v>
      </c>
      <c r="D39" s="5">
        <v>231242.47000000009</v>
      </c>
      <c r="E39" s="5">
        <v>214264.06000000011</v>
      </c>
      <c r="F39" s="5">
        <v>222707.75</v>
      </c>
      <c r="G39" s="5">
        <v>195916.32</v>
      </c>
      <c r="H39" s="5">
        <v>181024.8000000001</v>
      </c>
      <c r="I39" s="5">
        <v>189018.68</v>
      </c>
      <c r="J39" s="5">
        <v>188495.65</v>
      </c>
      <c r="K39" s="5">
        <v>198069.63999999981</v>
      </c>
      <c r="L39" s="5">
        <v>199737.04</v>
      </c>
      <c r="M39" s="5">
        <v>196372.03</v>
      </c>
      <c r="N39" s="5">
        <v>201668.91</v>
      </c>
      <c r="O39" s="5">
        <v>54328.574999999953</v>
      </c>
      <c r="P39" s="5">
        <v>30921.741999999998</v>
      </c>
      <c r="Q39" s="5">
        <v>19336.41799999998</v>
      </c>
      <c r="R39" s="5">
        <v>7898.0389999999879</v>
      </c>
      <c r="S39" s="5">
        <v>18276.02799999998</v>
      </c>
      <c r="T39" s="5">
        <v>163469.55599999989</v>
      </c>
      <c r="U39" s="5">
        <v>144004.11100000009</v>
      </c>
      <c r="V39" s="5">
        <v>-174.60900000000001</v>
      </c>
      <c r="W39" s="6">
        <v>4431.5200000000004</v>
      </c>
      <c r="X39" s="5">
        <v>-8094.234000000004</v>
      </c>
    </row>
    <row r="40" spans="1:24" x14ac:dyDescent="0.2">
      <c r="A40" s="3" t="s">
        <v>69</v>
      </c>
      <c r="B40" s="4">
        <v>633</v>
      </c>
      <c r="C40" s="5">
        <v>1830537.0599999989</v>
      </c>
      <c r="D40" s="5">
        <v>1814794.9499999969</v>
      </c>
      <c r="E40" s="5">
        <v>1650155.5299999991</v>
      </c>
      <c r="F40" s="5">
        <v>1687113.9099999981</v>
      </c>
      <c r="G40" s="5">
        <v>1507546.36</v>
      </c>
      <c r="H40" s="5">
        <v>1350855.459999999</v>
      </c>
      <c r="I40" s="5">
        <v>1513670.639999999</v>
      </c>
      <c r="J40" s="5">
        <v>1501774.03</v>
      </c>
      <c r="K40" s="5">
        <v>1651027.649999998</v>
      </c>
      <c r="L40" s="5">
        <v>1724471.329999998</v>
      </c>
      <c r="M40" s="5">
        <v>1731509.237999999</v>
      </c>
      <c r="N40" s="5">
        <v>1699442.326000002</v>
      </c>
      <c r="O40" s="5">
        <v>373018.17800000031</v>
      </c>
      <c r="P40" s="5">
        <v>80977.214999999982</v>
      </c>
      <c r="Q40" s="5">
        <v>55804.868999999992</v>
      </c>
      <c r="R40" s="5">
        <v>41490.54</v>
      </c>
      <c r="S40" s="5">
        <v>96390.485999999917</v>
      </c>
      <c r="T40" s="5">
        <v>203552.50500000009</v>
      </c>
      <c r="U40" s="5">
        <v>392372.77000000043</v>
      </c>
      <c r="V40" s="5">
        <v>-11872.32</v>
      </c>
      <c r="W40" s="6">
        <v>10995.28899999999</v>
      </c>
      <c r="X40" s="5">
        <v>-12779.63999999999</v>
      </c>
    </row>
    <row r="41" spans="1:24" x14ac:dyDescent="0.2">
      <c r="A41" s="3" t="s">
        <v>70</v>
      </c>
      <c r="B41" s="4">
        <v>322</v>
      </c>
      <c r="C41" s="5">
        <v>1082854.8999999999</v>
      </c>
      <c r="D41" s="5">
        <v>1080475.0499999991</v>
      </c>
      <c r="E41" s="5">
        <v>943282.85000000021</v>
      </c>
      <c r="F41" s="5">
        <v>1003165.9799999991</v>
      </c>
      <c r="G41" s="5">
        <v>925687.7799999998</v>
      </c>
      <c r="H41" s="5">
        <v>763483.21000000031</v>
      </c>
      <c r="I41" s="5">
        <v>856680.13000000024</v>
      </c>
      <c r="J41" s="5">
        <v>824720.97999999928</v>
      </c>
      <c r="K41" s="5">
        <v>929469.87999999989</v>
      </c>
      <c r="L41" s="5">
        <v>983083.30999999994</v>
      </c>
      <c r="M41" s="5">
        <v>978313.78999999969</v>
      </c>
      <c r="N41" s="5">
        <v>970571.4300000004</v>
      </c>
      <c r="O41" s="5">
        <v>2002304.507999999</v>
      </c>
      <c r="P41" s="5">
        <v>111677.25500000011</v>
      </c>
      <c r="Q41" s="5">
        <v>89754.148999999918</v>
      </c>
      <c r="R41" s="5">
        <v>40529.404000000031</v>
      </c>
      <c r="S41" s="5">
        <v>149177.93799999991</v>
      </c>
      <c r="T41" s="5">
        <v>394900.14799999999</v>
      </c>
      <c r="U41" s="5">
        <v>429007.11400000058</v>
      </c>
      <c r="V41" s="5">
        <v>-19306.451000000019</v>
      </c>
      <c r="W41" s="6">
        <v>7889.9240000000054</v>
      </c>
      <c r="X41" s="5">
        <v>-15106.569999999991</v>
      </c>
    </row>
    <row r="42" spans="1:24" x14ac:dyDescent="0.2">
      <c r="A42" s="3" t="s">
        <v>71</v>
      </c>
      <c r="B42" s="4">
        <v>318</v>
      </c>
      <c r="C42" s="5">
        <v>772658.43999999971</v>
      </c>
      <c r="D42" s="5">
        <v>768486.53999999922</v>
      </c>
      <c r="E42" s="5">
        <v>701836.37000000023</v>
      </c>
      <c r="F42" s="5">
        <v>732420.28000000049</v>
      </c>
      <c r="G42" s="5">
        <v>651041.02000000072</v>
      </c>
      <c r="H42" s="5">
        <v>607128.24000000081</v>
      </c>
      <c r="I42" s="5">
        <v>645540.18000000052</v>
      </c>
      <c r="J42" s="5">
        <v>656035.40000000026</v>
      </c>
      <c r="K42" s="5">
        <v>725600.81000000017</v>
      </c>
      <c r="L42" s="5">
        <v>759370.58000000042</v>
      </c>
      <c r="M42" s="5">
        <v>769015.86999999965</v>
      </c>
      <c r="N42" s="5">
        <v>772518.08999999962</v>
      </c>
      <c r="O42" s="5">
        <v>142607.90400000001</v>
      </c>
      <c r="P42" s="5">
        <v>26628.972999999991</v>
      </c>
      <c r="Q42" s="5">
        <v>17218.874999999989</v>
      </c>
      <c r="R42" s="5">
        <v>12901.382</v>
      </c>
      <c r="S42" s="5">
        <v>33598.082000000039</v>
      </c>
      <c r="T42" s="5">
        <v>89213.94299999997</v>
      </c>
      <c r="U42" s="5">
        <v>127486.14999999991</v>
      </c>
      <c r="V42" s="5">
        <v>-11080.636</v>
      </c>
      <c r="W42" s="6">
        <v>11592.663</v>
      </c>
      <c r="X42" s="5">
        <v>-1744.424999999999</v>
      </c>
    </row>
    <row r="43" spans="1:24" x14ac:dyDescent="0.2">
      <c r="A43" s="3" t="s">
        <v>72</v>
      </c>
      <c r="B43" s="4">
        <v>147</v>
      </c>
      <c r="C43" s="5">
        <v>247004.3900000001</v>
      </c>
      <c r="D43" s="5">
        <v>246422.3599999999</v>
      </c>
      <c r="E43" s="5">
        <v>215279.02000000011</v>
      </c>
      <c r="F43" s="5">
        <v>215562.37</v>
      </c>
      <c r="G43" s="5">
        <v>162349.49999999991</v>
      </c>
      <c r="H43" s="5">
        <v>127535.65</v>
      </c>
      <c r="I43" s="5">
        <v>149910.5900000002</v>
      </c>
      <c r="J43" s="5">
        <v>126946.74</v>
      </c>
      <c r="K43" s="5">
        <v>160002.10999999999</v>
      </c>
      <c r="L43" s="5">
        <v>154136.67999999991</v>
      </c>
      <c r="M43" s="5">
        <v>156390.48000000001</v>
      </c>
      <c r="N43" s="5">
        <v>166749.25000000009</v>
      </c>
      <c r="O43" s="5">
        <v>249294.85600000009</v>
      </c>
      <c r="P43" s="5">
        <v>29297.44100000001</v>
      </c>
      <c r="Q43" s="5">
        <v>27342.935000000019</v>
      </c>
      <c r="R43" s="5">
        <v>20098.674999999988</v>
      </c>
      <c r="S43" s="5">
        <v>35863.753000000012</v>
      </c>
      <c r="T43" s="5">
        <v>78137.306999999928</v>
      </c>
      <c r="U43" s="5">
        <v>144095.96000000011</v>
      </c>
      <c r="V43" s="5">
        <v>-3549.5279999999989</v>
      </c>
      <c r="W43" s="6">
        <v>1346.9380000000001</v>
      </c>
      <c r="X43" s="5">
        <v>-4001.192</v>
      </c>
    </row>
    <row r="44" spans="1:24" x14ac:dyDescent="0.2">
      <c r="A44" s="3" t="s">
        <v>73</v>
      </c>
      <c r="B44" s="4">
        <v>173</v>
      </c>
      <c r="C44" s="5">
        <v>248498.66999999981</v>
      </c>
      <c r="D44" s="5">
        <v>248125.57</v>
      </c>
      <c r="E44" s="5">
        <v>224621.75</v>
      </c>
      <c r="F44" s="5">
        <v>228367.1399999999</v>
      </c>
      <c r="G44" s="5">
        <v>191348.30999999991</v>
      </c>
      <c r="H44" s="5">
        <v>162188.4500000001</v>
      </c>
      <c r="I44" s="5">
        <v>172424.27999999991</v>
      </c>
      <c r="J44" s="5">
        <v>168274.33999999991</v>
      </c>
      <c r="K44" s="5">
        <v>191689.90000000011</v>
      </c>
      <c r="L44" s="5">
        <v>195799.38000000009</v>
      </c>
      <c r="M44" s="5">
        <v>190933.82000000009</v>
      </c>
      <c r="N44" s="5">
        <v>192175.32</v>
      </c>
      <c r="O44" s="5">
        <v>196985.4</v>
      </c>
      <c r="P44" s="5">
        <v>29590.90199999998</v>
      </c>
      <c r="Q44" s="5">
        <v>19681.741000000002</v>
      </c>
      <c r="R44" s="5">
        <v>6155.7649999999994</v>
      </c>
      <c r="S44" s="5">
        <v>13172.722999999991</v>
      </c>
      <c r="T44" s="5">
        <v>171754.24100000001</v>
      </c>
      <c r="U44" s="5">
        <v>70983.220000000074</v>
      </c>
      <c r="V44" s="5">
        <v>-2351.1139999999982</v>
      </c>
      <c r="W44" s="6">
        <v>1087.652</v>
      </c>
      <c r="X44" s="5">
        <v>-2910.1390000000001</v>
      </c>
    </row>
    <row r="45" spans="1:24" x14ac:dyDescent="0.2">
      <c r="A45" s="3" t="s">
        <v>74</v>
      </c>
      <c r="B45" s="4">
        <v>505</v>
      </c>
      <c r="C45" s="5">
        <v>715671.49</v>
      </c>
      <c r="D45" s="5">
        <v>701916.36999999953</v>
      </c>
      <c r="E45" s="5">
        <v>610527.82000000007</v>
      </c>
      <c r="F45" s="5">
        <v>575405.0699999989</v>
      </c>
      <c r="G45" s="5">
        <v>468006.44000000018</v>
      </c>
      <c r="H45" s="5">
        <v>386317.98999999941</v>
      </c>
      <c r="I45" s="5">
        <v>417131.93000000028</v>
      </c>
      <c r="J45" s="5">
        <v>377572.53</v>
      </c>
      <c r="K45" s="5">
        <v>457271.48000000051</v>
      </c>
      <c r="L45" s="5">
        <v>471257.85999999969</v>
      </c>
      <c r="M45" s="5">
        <v>457570.38999999961</v>
      </c>
      <c r="N45" s="5">
        <v>483033.85000000033</v>
      </c>
      <c r="O45" s="5">
        <v>359331.66299999988</v>
      </c>
      <c r="P45" s="5">
        <v>77221.768999999957</v>
      </c>
      <c r="Q45" s="5">
        <v>49317.507999999958</v>
      </c>
      <c r="R45" s="5">
        <v>32875.514000000017</v>
      </c>
      <c r="S45" s="5">
        <v>92232.668000000063</v>
      </c>
      <c r="T45" s="5">
        <v>378071.2649999999</v>
      </c>
      <c r="U45" s="5">
        <v>327414.01299999969</v>
      </c>
      <c r="V45" s="5">
        <v>-13007.799000000001</v>
      </c>
      <c r="W45" s="6">
        <v>5705.3850000000048</v>
      </c>
      <c r="X45" s="5">
        <v>-17379.552</v>
      </c>
    </row>
    <row r="46" spans="1:24" x14ac:dyDescent="0.2">
      <c r="A46" s="3" t="s">
        <v>75</v>
      </c>
      <c r="B46" s="4">
        <v>410</v>
      </c>
      <c r="C46" s="5">
        <v>1453701.4700000009</v>
      </c>
      <c r="D46" s="5">
        <v>1439001.360000001</v>
      </c>
      <c r="E46" s="5">
        <v>1307937.1199999989</v>
      </c>
      <c r="F46" s="5">
        <v>1382212.880000002</v>
      </c>
      <c r="G46" s="5">
        <v>1240762.659999999</v>
      </c>
      <c r="H46" s="5">
        <v>1186735.600000002</v>
      </c>
      <c r="I46" s="5">
        <v>1259771.18</v>
      </c>
      <c r="J46" s="5">
        <v>1260215.6499999999</v>
      </c>
      <c r="K46" s="5">
        <v>1313141.709999999</v>
      </c>
      <c r="L46" s="5">
        <v>1358855.109999998</v>
      </c>
      <c r="M46" s="5">
        <v>1334093.349999998</v>
      </c>
      <c r="N46" s="5">
        <v>1351159.3299999989</v>
      </c>
      <c r="O46" s="5">
        <v>475687.80999999947</v>
      </c>
      <c r="P46" s="5">
        <v>93947.825000000012</v>
      </c>
      <c r="Q46" s="5">
        <v>76384.864000000016</v>
      </c>
      <c r="R46" s="5">
        <v>28704.89</v>
      </c>
      <c r="S46" s="5">
        <v>78711.367999999988</v>
      </c>
      <c r="T46" s="5">
        <v>199380.03400000001</v>
      </c>
      <c r="U46" s="5">
        <v>248929.32900000011</v>
      </c>
      <c r="V46" s="5">
        <v>-14000.362999999999</v>
      </c>
      <c r="W46" s="6">
        <v>5724.4510000000018</v>
      </c>
      <c r="X46" s="5">
        <v>-27011.799000000021</v>
      </c>
    </row>
    <row r="47" spans="1:24" x14ac:dyDescent="0.2">
      <c r="A47" s="3" t="s">
        <v>76</v>
      </c>
      <c r="B47" s="4">
        <v>180</v>
      </c>
      <c r="C47" s="5">
        <v>1684997.5599999989</v>
      </c>
      <c r="D47" s="5">
        <v>1669874.75</v>
      </c>
      <c r="E47" s="5">
        <v>1471897.4899999991</v>
      </c>
      <c r="F47" s="5">
        <v>1463095.2500000021</v>
      </c>
      <c r="G47" s="5">
        <v>1356240.599999998</v>
      </c>
      <c r="H47" s="5">
        <v>1089190.29</v>
      </c>
      <c r="I47" s="5">
        <v>1233678.74</v>
      </c>
      <c r="J47" s="5">
        <v>1165827.689999999</v>
      </c>
      <c r="K47" s="5">
        <v>1337009.169999999</v>
      </c>
      <c r="L47" s="5">
        <v>1329798.360000001</v>
      </c>
      <c r="M47" s="5">
        <v>1328171.53</v>
      </c>
      <c r="N47" s="5">
        <v>1368048.5899999989</v>
      </c>
      <c r="O47" s="5">
        <v>215082.33700000009</v>
      </c>
      <c r="P47" s="5">
        <v>65334.096999999972</v>
      </c>
      <c r="Q47" s="5">
        <v>53038.093000000023</v>
      </c>
      <c r="R47" s="5">
        <v>36204.047000000013</v>
      </c>
      <c r="S47" s="5">
        <v>77693.413</v>
      </c>
      <c r="T47" s="5">
        <v>177572.9409999999</v>
      </c>
      <c r="U47" s="5">
        <v>240710.74</v>
      </c>
      <c r="V47" s="5">
        <v>-24280.088</v>
      </c>
      <c r="W47" s="6">
        <v>3966.1600000000012</v>
      </c>
      <c r="X47" s="5">
        <v>-9546.5329999999994</v>
      </c>
    </row>
    <row r="48" spans="1:24" x14ac:dyDescent="0.2">
      <c r="A48" s="3" t="s">
        <v>77</v>
      </c>
      <c r="B48" s="4">
        <v>177</v>
      </c>
      <c r="C48" s="5">
        <v>832086.85999999917</v>
      </c>
      <c r="D48" s="5">
        <v>822008.51000000013</v>
      </c>
      <c r="E48" s="5">
        <v>729119.77999999968</v>
      </c>
      <c r="F48" s="5">
        <v>724794.19999999925</v>
      </c>
      <c r="G48" s="5">
        <v>591255.54000000039</v>
      </c>
      <c r="H48" s="5">
        <v>506705.80999999988</v>
      </c>
      <c r="I48" s="5">
        <v>569178.37799999956</v>
      </c>
      <c r="J48" s="5">
        <v>530888.71499999997</v>
      </c>
      <c r="K48" s="5">
        <v>601034.27999999968</v>
      </c>
      <c r="L48" s="5">
        <v>588027.06499999994</v>
      </c>
      <c r="M48" s="5">
        <v>558257.22599999944</v>
      </c>
      <c r="N48" s="5">
        <v>593616.5419999999</v>
      </c>
      <c r="O48" s="5">
        <v>1033801.401</v>
      </c>
      <c r="P48" s="5">
        <v>111584.974</v>
      </c>
      <c r="Q48" s="5">
        <v>94678.833000000057</v>
      </c>
      <c r="R48" s="5">
        <v>56359.305999999997</v>
      </c>
      <c r="S48" s="5">
        <v>370651.69000000058</v>
      </c>
      <c r="T48" s="5">
        <v>363019.28000000009</v>
      </c>
      <c r="U48" s="5">
        <v>628794.84500000102</v>
      </c>
      <c r="V48" s="5">
        <v>-7480.9889999999996</v>
      </c>
      <c r="W48" s="6">
        <v>2060.366</v>
      </c>
      <c r="X48" s="5">
        <v>-28741.72900000001</v>
      </c>
    </row>
    <row r="49" spans="1:24" x14ac:dyDescent="0.2">
      <c r="A49" s="3" t="s">
        <v>78</v>
      </c>
      <c r="B49" s="4">
        <v>113</v>
      </c>
      <c r="C49" s="5">
        <v>1207542.56</v>
      </c>
      <c r="D49" s="5">
        <v>1186471.030000001</v>
      </c>
      <c r="E49" s="5">
        <v>1073510.7300000009</v>
      </c>
      <c r="F49" s="5">
        <v>1058595.1000000001</v>
      </c>
      <c r="G49" s="5">
        <v>907022.10999999975</v>
      </c>
      <c r="H49" s="5">
        <v>789763.51999999967</v>
      </c>
      <c r="I49" s="5">
        <v>880094.56000000029</v>
      </c>
      <c r="J49" s="5">
        <v>841356.60000000044</v>
      </c>
      <c r="K49" s="5">
        <v>918661.59999999951</v>
      </c>
      <c r="L49" s="5">
        <v>912318.09</v>
      </c>
      <c r="M49" s="5">
        <v>886140.32</v>
      </c>
      <c r="N49" s="5">
        <v>933561.89999999979</v>
      </c>
      <c r="O49" s="5">
        <v>1732855.0099999991</v>
      </c>
      <c r="P49" s="5">
        <v>151709.36600000001</v>
      </c>
      <c r="Q49" s="5">
        <v>150980.78999999989</v>
      </c>
      <c r="R49" s="5">
        <v>99028.361000000106</v>
      </c>
      <c r="S49" s="5">
        <v>2345604.8899999978</v>
      </c>
      <c r="T49" s="5">
        <v>1033209.178</v>
      </c>
      <c r="U49" s="5">
        <v>1224151.9100000011</v>
      </c>
      <c r="V49" s="5">
        <v>-21180.492999999999</v>
      </c>
      <c r="W49" s="6">
        <v>4103.1610000000001</v>
      </c>
      <c r="X49" s="5">
        <v>-34914.291000000027</v>
      </c>
    </row>
    <row r="50" spans="1:24" x14ac:dyDescent="0.2">
      <c r="A50" s="3" t="s">
        <v>79</v>
      </c>
      <c r="B50" s="4">
        <v>168</v>
      </c>
      <c r="C50" s="5">
        <v>655043.05000000016</v>
      </c>
      <c r="D50" s="5">
        <v>647737.64000000025</v>
      </c>
      <c r="E50" s="5">
        <v>581234.08000000007</v>
      </c>
      <c r="F50" s="5">
        <v>590615.30000000005</v>
      </c>
      <c r="G50" s="5">
        <v>510397.63999999978</v>
      </c>
      <c r="H50" s="5">
        <v>433198.32999999961</v>
      </c>
      <c r="I50" s="5">
        <v>483572.68999999983</v>
      </c>
      <c r="J50" s="5">
        <v>467049.30000000022</v>
      </c>
      <c r="K50" s="5">
        <v>519335.39999999962</v>
      </c>
      <c r="L50" s="5">
        <v>513173.71999999968</v>
      </c>
      <c r="M50" s="5">
        <v>488736.64999999991</v>
      </c>
      <c r="N50" s="5">
        <v>480960.7099999999</v>
      </c>
      <c r="O50" s="5">
        <v>693927.59000000008</v>
      </c>
      <c r="P50" s="5">
        <v>69637.76400000001</v>
      </c>
      <c r="Q50" s="5">
        <v>61511.842000000011</v>
      </c>
      <c r="R50" s="5">
        <v>43526.205999999976</v>
      </c>
      <c r="S50" s="5">
        <v>167663.5469999999</v>
      </c>
      <c r="T50" s="5">
        <v>167404.11600000021</v>
      </c>
      <c r="U50" s="5">
        <v>488659.79</v>
      </c>
      <c r="V50" s="5">
        <v>-8515.104000000003</v>
      </c>
      <c r="W50" s="6">
        <v>1789.7900000000011</v>
      </c>
      <c r="X50" s="5">
        <v>-11969.99600000001</v>
      </c>
    </row>
    <row r="51" spans="1:24" x14ac:dyDescent="0.2">
      <c r="A51" s="3" t="s">
        <v>80</v>
      </c>
      <c r="B51" s="4">
        <v>754</v>
      </c>
      <c r="C51" s="5">
        <v>875375.12000000128</v>
      </c>
      <c r="D51" s="5">
        <v>873013.42999999842</v>
      </c>
      <c r="E51" s="5">
        <v>760672.99000000057</v>
      </c>
      <c r="F51" s="5">
        <v>743315.10000000102</v>
      </c>
      <c r="G51" s="5">
        <v>640063.75000000012</v>
      </c>
      <c r="H51" s="5">
        <v>538395.28999999992</v>
      </c>
      <c r="I51" s="5">
        <v>606096.33999999973</v>
      </c>
      <c r="J51" s="5">
        <v>582295.70999999938</v>
      </c>
      <c r="K51" s="5">
        <v>665424.86</v>
      </c>
      <c r="L51" s="5">
        <v>654659.89000000095</v>
      </c>
      <c r="M51" s="5">
        <v>637307.22000000067</v>
      </c>
      <c r="N51" s="5">
        <v>664378.58999999973</v>
      </c>
      <c r="O51" s="5">
        <v>320324.63099999941</v>
      </c>
      <c r="P51" s="5">
        <v>65039.947999999968</v>
      </c>
      <c r="Q51" s="5">
        <v>60785.017000000007</v>
      </c>
      <c r="R51" s="5">
        <v>48272.58300000005</v>
      </c>
      <c r="S51" s="5">
        <v>867552.53199999838</v>
      </c>
      <c r="T51" s="5">
        <v>792205.91600000043</v>
      </c>
      <c r="U51" s="5">
        <v>625861.98400000075</v>
      </c>
      <c r="V51" s="5">
        <v>-13421.77899999999</v>
      </c>
      <c r="W51" s="6">
        <v>25965.264000000021</v>
      </c>
      <c r="X51" s="5">
        <v>-17054.220000000019</v>
      </c>
    </row>
    <row r="52" spans="1:24" x14ac:dyDescent="0.2">
      <c r="A52" s="3" t="s">
        <v>81</v>
      </c>
      <c r="B52" s="4">
        <v>1174</v>
      </c>
      <c r="C52" s="5">
        <v>1187725.6499999959</v>
      </c>
      <c r="D52" s="5">
        <v>1178244.239999996</v>
      </c>
      <c r="E52" s="5">
        <v>1076057.670000003</v>
      </c>
      <c r="F52" s="5">
        <v>1074212.570000001</v>
      </c>
      <c r="G52" s="5">
        <v>928922.89</v>
      </c>
      <c r="H52" s="5">
        <v>827678.20000000135</v>
      </c>
      <c r="I52" s="5">
        <v>912865.37000000023</v>
      </c>
      <c r="J52" s="5">
        <v>877964.87999999919</v>
      </c>
      <c r="K52" s="5">
        <v>965267.729999998</v>
      </c>
      <c r="L52" s="5">
        <v>967641.82000000053</v>
      </c>
      <c r="M52" s="5">
        <v>957379.99999999919</v>
      </c>
      <c r="N52" s="5">
        <v>999760.70999999798</v>
      </c>
      <c r="O52" s="5">
        <v>749464.05500000052</v>
      </c>
      <c r="P52" s="5">
        <v>92690.609000000259</v>
      </c>
      <c r="Q52" s="5">
        <v>64820.90899999992</v>
      </c>
      <c r="R52" s="5">
        <v>40097.985999999953</v>
      </c>
      <c r="S52" s="5">
        <v>138286.41399999999</v>
      </c>
      <c r="T52" s="5">
        <v>241873.75400000031</v>
      </c>
      <c r="U52" s="5">
        <v>479302.60999999952</v>
      </c>
      <c r="V52" s="5">
        <v>-5663.1270000000013</v>
      </c>
      <c r="W52" s="6">
        <v>5507.1829999999982</v>
      </c>
      <c r="X52" s="5">
        <v>-17870.68000000004</v>
      </c>
    </row>
    <row r="53" spans="1:24" x14ac:dyDescent="0.2">
      <c r="A53" s="3" t="s">
        <v>82</v>
      </c>
      <c r="B53" s="4">
        <v>894</v>
      </c>
      <c r="C53" s="5">
        <v>846237.96999999858</v>
      </c>
      <c r="D53" s="5">
        <v>839217.84999999963</v>
      </c>
      <c r="E53" s="5">
        <v>734427.94000000088</v>
      </c>
      <c r="F53" s="5">
        <v>736297.87699999835</v>
      </c>
      <c r="G53" s="5">
        <v>609775.20700000122</v>
      </c>
      <c r="H53" s="5">
        <v>547690.68099999952</v>
      </c>
      <c r="I53" s="5">
        <v>594694.152</v>
      </c>
      <c r="J53" s="5">
        <v>595378.05399999919</v>
      </c>
      <c r="K53" s="5">
        <v>651400.35600000084</v>
      </c>
      <c r="L53" s="5">
        <v>652669.22800000047</v>
      </c>
      <c r="M53" s="5">
        <v>644519.32999999891</v>
      </c>
      <c r="N53" s="5">
        <v>656437.78200000082</v>
      </c>
      <c r="O53" s="5">
        <v>901048.00100000005</v>
      </c>
      <c r="P53" s="5">
        <v>139986.92500000019</v>
      </c>
      <c r="Q53" s="5">
        <v>80644.531000000003</v>
      </c>
      <c r="R53" s="5">
        <v>35430.509999999893</v>
      </c>
      <c r="S53" s="5">
        <v>133321.94600000011</v>
      </c>
      <c r="T53" s="5">
        <v>383435.266</v>
      </c>
      <c r="U53" s="5">
        <v>578435.13800000085</v>
      </c>
      <c r="V53" s="5">
        <v>-6680.716999999996</v>
      </c>
      <c r="W53" s="6">
        <v>5861.3160000000089</v>
      </c>
      <c r="X53" s="5">
        <v>-33741.450999999986</v>
      </c>
    </row>
    <row r="54" spans="1:24" x14ac:dyDescent="0.2">
      <c r="A54" s="3" t="s">
        <v>83</v>
      </c>
      <c r="B54" s="4">
        <v>116</v>
      </c>
      <c r="C54" s="5">
        <v>46135.610000000022</v>
      </c>
      <c r="D54" s="5">
        <v>45050.799999999988</v>
      </c>
      <c r="E54" s="5">
        <v>41218.76000000006</v>
      </c>
      <c r="F54" s="5">
        <v>41281.149999999972</v>
      </c>
      <c r="G54" s="5">
        <v>35144.32799999998</v>
      </c>
      <c r="H54" s="5">
        <v>31565.065999999992</v>
      </c>
      <c r="I54" s="5">
        <v>35294.362000000008</v>
      </c>
      <c r="J54" s="5">
        <v>32905.714000000007</v>
      </c>
      <c r="K54" s="5">
        <v>36208.99</v>
      </c>
      <c r="L54" s="5">
        <v>36004.914000000019</v>
      </c>
      <c r="M54" s="5">
        <v>35469.77100000003</v>
      </c>
      <c r="N54" s="5">
        <v>36242.609000000019</v>
      </c>
      <c r="O54" s="5">
        <v>51737.239999999983</v>
      </c>
      <c r="P54" s="5">
        <v>5430.7879999999977</v>
      </c>
      <c r="Q54" s="5">
        <v>3777.44</v>
      </c>
      <c r="R54" s="5">
        <v>2284.3130000000019</v>
      </c>
      <c r="S54" s="5">
        <v>8598.8970000000008</v>
      </c>
      <c r="T54" s="5">
        <v>13513.888999999999</v>
      </c>
      <c r="U54" s="5">
        <v>23470.076000000008</v>
      </c>
      <c r="V54" s="5">
        <v>-364.08899999999988</v>
      </c>
      <c r="W54" s="6">
        <v>239.05500000000001</v>
      </c>
      <c r="X54" s="5">
        <v>-758.06600000000026</v>
      </c>
    </row>
    <row r="55" spans="1:24" x14ac:dyDescent="0.2">
      <c r="A55" s="3" t="s">
        <v>84</v>
      </c>
      <c r="B55" s="4">
        <v>50</v>
      </c>
      <c r="C55" s="5">
        <v>3679306.600000001</v>
      </c>
      <c r="D55" s="5">
        <v>3687197.8</v>
      </c>
      <c r="E55" s="5">
        <v>3430928.2700000028</v>
      </c>
      <c r="F55" s="5">
        <v>3357748.14</v>
      </c>
      <c r="G55" s="5">
        <v>2749853.8600000008</v>
      </c>
      <c r="H55" s="5">
        <v>2620846.44</v>
      </c>
      <c r="I55" s="5">
        <v>2775609.54</v>
      </c>
      <c r="J55" s="5">
        <v>2975037.189999999</v>
      </c>
      <c r="K55" s="5">
        <v>3070988.29</v>
      </c>
      <c r="L55" s="5">
        <v>2899283.790000001</v>
      </c>
      <c r="M55" s="5">
        <v>2890323.34</v>
      </c>
      <c r="N55" s="5">
        <v>3008266.2700000009</v>
      </c>
      <c r="O55" s="5">
        <v>3298166.42</v>
      </c>
      <c r="P55" s="5">
        <v>646392.05000000005</v>
      </c>
      <c r="Q55" s="5">
        <v>381449.37999999977</v>
      </c>
      <c r="R55" s="5">
        <v>199487.65100000001</v>
      </c>
      <c r="S55" s="5">
        <v>324710.58100000001</v>
      </c>
      <c r="T55" s="5">
        <v>1013138.03</v>
      </c>
      <c r="U55" s="5">
        <v>2304483.1680000001</v>
      </c>
      <c r="V55" s="5">
        <v>-30001.77</v>
      </c>
      <c r="W55" s="6">
        <v>10711.916999999999</v>
      </c>
      <c r="X55" s="5">
        <v>-158615.033</v>
      </c>
    </row>
    <row r="56" spans="1:24" x14ac:dyDescent="0.2">
      <c r="A56" s="3" t="s">
        <v>85</v>
      </c>
      <c r="B56" s="4">
        <v>480</v>
      </c>
      <c r="C56" s="5">
        <v>692962.6199999993</v>
      </c>
      <c r="D56" s="5">
        <v>691450.1199999986</v>
      </c>
      <c r="E56" s="5">
        <v>586449.32999999926</v>
      </c>
      <c r="F56" s="5">
        <v>538389.60000000056</v>
      </c>
      <c r="G56" s="5">
        <v>374828.31000000029</v>
      </c>
      <c r="H56" s="5">
        <v>318155.39</v>
      </c>
      <c r="I56" s="5">
        <v>342183.91000000032</v>
      </c>
      <c r="J56" s="5">
        <v>386687.74300000042</v>
      </c>
      <c r="K56" s="5">
        <v>424409.83099999971</v>
      </c>
      <c r="L56" s="5">
        <v>405100.6470000004</v>
      </c>
      <c r="M56" s="5">
        <v>420488.49599999952</v>
      </c>
      <c r="N56" s="5">
        <v>444391.92899999971</v>
      </c>
      <c r="O56" s="5">
        <v>385592.92900000018</v>
      </c>
      <c r="P56" s="5">
        <v>184820.201</v>
      </c>
      <c r="Q56" s="5">
        <v>63311.968000000023</v>
      </c>
      <c r="R56" s="5">
        <v>3161.5989999999911</v>
      </c>
      <c r="S56" s="5">
        <v>86346.78300000001</v>
      </c>
      <c r="T56" s="5">
        <v>374555.66300000018</v>
      </c>
      <c r="U56" s="5">
        <v>631205.57199999981</v>
      </c>
      <c r="V56" s="5">
        <v>-14757.772000000001</v>
      </c>
      <c r="W56" s="6">
        <v>4171.5190000000002</v>
      </c>
      <c r="X56" s="5">
        <v>-23382.127000000011</v>
      </c>
    </row>
    <row r="57" spans="1:24" x14ac:dyDescent="0.2">
      <c r="A57" s="3" t="s">
        <v>86</v>
      </c>
      <c r="B57" s="4">
        <v>186</v>
      </c>
      <c r="C57" s="5">
        <v>649294.66999999923</v>
      </c>
      <c r="D57" s="5">
        <v>644763.56000000017</v>
      </c>
      <c r="E57" s="5">
        <v>575353.29999999923</v>
      </c>
      <c r="F57" s="5">
        <v>550171.75000000023</v>
      </c>
      <c r="G57" s="5">
        <v>421439.48000000021</v>
      </c>
      <c r="H57" s="5">
        <v>357879.08999999968</v>
      </c>
      <c r="I57" s="5">
        <v>371312.05</v>
      </c>
      <c r="J57" s="5">
        <v>383438.41</v>
      </c>
      <c r="K57" s="5">
        <v>421393.35999999993</v>
      </c>
      <c r="L57" s="5">
        <v>433066.5900000002</v>
      </c>
      <c r="M57" s="5">
        <v>447546.03</v>
      </c>
      <c r="N57" s="5">
        <v>455452.68999999989</v>
      </c>
      <c r="O57" s="5">
        <v>516351.29</v>
      </c>
      <c r="P57" s="5">
        <v>108855.46799999999</v>
      </c>
      <c r="Q57" s="5">
        <v>73616.577999999965</v>
      </c>
      <c r="R57" s="5">
        <v>36476.145999999979</v>
      </c>
      <c r="S57" s="5">
        <v>30678.078000000001</v>
      </c>
      <c r="T57" s="5">
        <v>540656.13599999994</v>
      </c>
      <c r="U57" s="5">
        <v>445836.6700000001</v>
      </c>
      <c r="V57" s="5">
        <v>-1102.9390000000001</v>
      </c>
      <c r="W57" s="6">
        <v>4247.545000000001</v>
      </c>
      <c r="X57" s="5">
        <v>-34236.141000000018</v>
      </c>
    </row>
    <row r="58" spans="1:24" x14ac:dyDescent="0.2">
      <c r="A58" s="3" t="s">
        <v>87</v>
      </c>
      <c r="B58" s="4">
        <v>415</v>
      </c>
      <c r="C58" s="5">
        <v>741611.01999999909</v>
      </c>
      <c r="D58" s="5">
        <v>731009.02999999945</v>
      </c>
      <c r="E58" s="5">
        <v>637191.27</v>
      </c>
      <c r="F58" s="5">
        <v>597595.69100000034</v>
      </c>
      <c r="G58" s="5">
        <v>473203.92000000022</v>
      </c>
      <c r="H58" s="5">
        <v>417552.66999999981</v>
      </c>
      <c r="I58" s="5">
        <v>445539.75000000017</v>
      </c>
      <c r="J58" s="5">
        <v>445190.34200000012</v>
      </c>
      <c r="K58" s="5">
        <v>494980.05800000043</v>
      </c>
      <c r="L58" s="5">
        <v>488306.31300000002</v>
      </c>
      <c r="M58" s="5">
        <v>503130.58300000028</v>
      </c>
      <c r="N58" s="5">
        <v>531618.65600000042</v>
      </c>
      <c r="O58" s="5">
        <v>1635734.765999998</v>
      </c>
      <c r="P58" s="5">
        <v>111246.1929999999</v>
      </c>
      <c r="Q58" s="5">
        <v>61544.872000000061</v>
      </c>
      <c r="R58" s="5">
        <v>-24202.873</v>
      </c>
      <c r="S58" s="5">
        <v>119723.9499999999</v>
      </c>
      <c r="T58" s="5">
        <v>429928.06900000002</v>
      </c>
      <c r="U58" s="5">
        <v>549157.03399999952</v>
      </c>
      <c r="V58" s="5">
        <v>-8619.1290000000026</v>
      </c>
      <c r="W58" s="6">
        <v>3492.1049999999982</v>
      </c>
      <c r="X58" s="5">
        <v>-20766.080000000009</v>
      </c>
    </row>
    <row r="59" spans="1:24" x14ac:dyDescent="0.2">
      <c r="A59" s="3" t="s">
        <v>88</v>
      </c>
      <c r="B59" s="4">
        <v>323</v>
      </c>
      <c r="C59" s="5">
        <v>279894.84999999998</v>
      </c>
      <c r="D59" s="5">
        <v>279002.53000000009</v>
      </c>
      <c r="E59" s="5">
        <v>250597.25999999989</v>
      </c>
      <c r="F59" s="5">
        <v>254824.8300000001</v>
      </c>
      <c r="G59" s="5">
        <v>220482.74</v>
      </c>
      <c r="H59" s="5">
        <v>200713.60000000001</v>
      </c>
      <c r="I59" s="5">
        <v>215092.62999999989</v>
      </c>
      <c r="J59" s="5">
        <v>211893.61999999979</v>
      </c>
      <c r="K59" s="5">
        <v>235069.89</v>
      </c>
      <c r="L59" s="5">
        <v>232669.32000000009</v>
      </c>
      <c r="M59" s="5">
        <v>227456.53999999989</v>
      </c>
      <c r="N59" s="5">
        <v>236205.13999999981</v>
      </c>
      <c r="O59" s="5">
        <v>279734.30999999988</v>
      </c>
      <c r="P59" s="5">
        <v>41148.966000000008</v>
      </c>
      <c r="Q59" s="5">
        <v>25033.169000000009</v>
      </c>
      <c r="R59" s="5">
        <v>13974.54800000001</v>
      </c>
      <c r="S59" s="5">
        <v>28013.974000000009</v>
      </c>
      <c r="T59" s="5">
        <v>149145.0590000001</v>
      </c>
      <c r="U59" s="5">
        <v>124026.03</v>
      </c>
      <c r="V59" s="5">
        <v>-2479.0870000000009</v>
      </c>
      <c r="W59" s="6">
        <v>1110.857</v>
      </c>
      <c r="X59" s="5">
        <v>-5927.7740000000013</v>
      </c>
    </row>
    <row r="60" spans="1:24" x14ac:dyDescent="0.2">
      <c r="A60" s="3" t="s">
        <v>89</v>
      </c>
      <c r="B60" s="4">
        <v>240</v>
      </c>
      <c r="C60" s="5">
        <v>170879.3</v>
      </c>
      <c r="D60" s="5">
        <v>173092.8000000001</v>
      </c>
      <c r="E60" s="5">
        <v>157412.82</v>
      </c>
      <c r="F60" s="5">
        <v>160580.46</v>
      </c>
      <c r="G60" s="5">
        <v>135345.18000000011</v>
      </c>
      <c r="H60" s="5">
        <v>122202.84</v>
      </c>
      <c r="I60" s="5">
        <v>131708.64000000001</v>
      </c>
      <c r="J60" s="5">
        <v>130084.17</v>
      </c>
      <c r="K60" s="5">
        <v>140441.6699999999</v>
      </c>
      <c r="L60" s="5">
        <v>139677.5799999999</v>
      </c>
      <c r="M60" s="5">
        <v>137142.96</v>
      </c>
      <c r="N60" s="5">
        <v>144072.13</v>
      </c>
      <c r="O60" s="5">
        <v>206764.53000000009</v>
      </c>
      <c r="P60" s="5">
        <v>27369.071999999989</v>
      </c>
      <c r="Q60" s="5">
        <v>14374.930000000009</v>
      </c>
      <c r="R60" s="5">
        <v>8458.773999999994</v>
      </c>
      <c r="S60" s="5">
        <v>25614.506000000001</v>
      </c>
      <c r="T60" s="5">
        <v>114545.575</v>
      </c>
      <c r="U60" s="5">
        <v>146434.6370000001</v>
      </c>
      <c r="V60" s="5">
        <v>-1378.414</v>
      </c>
      <c r="W60" s="6">
        <v>818.74799999999993</v>
      </c>
      <c r="X60" s="5">
        <v>-4934.3860000000004</v>
      </c>
    </row>
    <row r="61" spans="1:24" x14ac:dyDescent="0.2">
      <c r="A61" s="3" t="s">
        <v>90</v>
      </c>
      <c r="B61" s="4">
        <v>501</v>
      </c>
      <c r="C61" s="5">
        <v>2202882.629999998</v>
      </c>
      <c r="D61" s="5">
        <v>2214383.8900000039</v>
      </c>
      <c r="E61" s="5">
        <v>2008063.9000000029</v>
      </c>
      <c r="F61" s="5">
        <v>2093972.679999999</v>
      </c>
      <c r="G61" s="5">
        <v>1761012.870000002</v>
      </c>
      <c r="H61" s="5">
        <v>1591714.7400000021</v>
      </c>
      <c r="I61" s="5">
        <v>1737333.090000001</v>
      </c>
      <c r="J61" s="5">
        <v>1682204.42</v>
      </c>
      <c r="K61" s="5">
        <v>1849788.6300000011</v>
      </c>
      <c r="L61" s="5">
        <v>1840016.579999997</v>
      </c>
      <c r="M61" s="5">
        <v>1794866.73</v>
      </c>
      <c r="N61" s="5">
        <v>1810135.27</v>
      </c>
      <c r="O61" s="5">
        <v>1751090.0960000011</v>
      </c>
      <c r="P61" s="5">
        <v>404637.34100000019</v>
      </c>
      <c r="Q61" s="5">
        <v>226423.9419999996</v>
      </c>
      <c r="R61" s="5">
        <v>117917.071</v>
      </c>
      <c r="S61" s="5">
        <v>238937.11200000011</v>
      </c>
      <c r="T61" s="5">
        <v>1960892.217999998</v>
      </c>
      <c r="U61" s="5">
        <v>1634244.769000002</v>
      </c>
      <c r="V61" s="5">
        <v>-12785.425999999999</v>
      </c>
      <c r="W61" s="6">
        <v>32384.663</v>
      </c>
      <c r="X61" s="5">
        <v>-71416.360000000088</v>
      </c>
    </row>
    <row r="62" spans="1:24" x14ac:dyDescent="0.2">
      <c r="A62" s="3" t="s">
        <v>91</v>
      </c>
      <c r="B62" s="4">
        <v>518</v>
      </c>
      <c r="C62" s="5">
        <v>418987.13999999978</v>
      </c>
      <c r="D62" s="5">
        <v>450049.15000000031</v>
      </c>
      <c r="E62" s="5">
        <v>385786.64000000042</v>
      </c>
      <c r="F62" s="5">
        <v>419831.08</v>
      </c>
      <c r="G62" s="5">
        <v>314500.13000000012</v>
      </c>
      <c r="H62" s="5">
        <v>297953.5460000005</v>
      </c>
      <c r="I62" s="5">
        <v>347492.32999999978</v>
      </c>
      <c r="J62" s="5">
        <v>350728.66000000061</v>
      </c>
      <c r="K62" s="5">
        <v>399697.60000000038</v>
      </c>
      <c r="L62" s="5">
        <v>417386.69999999978</v>
      </c>
      <c r="M62" s="5">
        <v>455500.37000000052</v>
      </c>
      <c r="N62" s="5">
        <v>448303.32999999973</v>
      </c>
      <c r="O62" s="5">
        <v>165477.601</v>
      </c>
      <c r="P62" s="5">
        <v>45519.943999999967</v>
      </c>
      <c r="Q62" s="5">
        <v>23953.56900000001</v>
      </c>
      <c r="R62" s="5">
        <v>14551.30900000001</v>
      </c>
      <c r="S62" s="5">
        <v>33613.959999999992</v>
      </c>
      <c r="T62" s="5">
        <v>81474.001000000106</v>
      </c>
      <c r="U62" s="5">
        <v>218284.80500000031</v>
      </c>
      <c r="V62" s="5">
        <v>-1112.5170000000001</v>
      </c>
      <c r="W62" s="6">
        <v>6225.1679999999988</v>
      </c>
      <c r="X62" s="5">
        <v>-6273.0020000000004</v>
      </c>
    </row>
    <row r="63" spans="1:24" x14ac:dyDescent="0.2">
      <c r="A63" s="3" t="s">
        <v>92</v>
      </c>
      <c r="B63" s="4">
        <v>281</v>
      </c>
      <c r="C63" s="5">
        <v>140062.44</v>
      </c>
      <c r="D63" s="5">
        <v>140144.13</v>
      </c>
      <c r="E63" s="5">
        <v>128273.34</v>
      </c>
      <c r="F63" s="5">
        <v>128980.84</v>
      </c>
      <c r="G63" s="5">
        <v>111693.71000000009</v>
      </c>
      <c r="H63" s="5">
        <v>101157.12</v>
      </c>
      <c r="I63" s="5">
        <v>108788.7800000001</v>
      </c>
      <c r="J63" s="5">
        <v>102929.54</v>
      </c>
      <c r="K63" s="5">
        <v>111858.64</v>
      </c>
      <c r="L63" s="5">
        <v>111220.63</v>
      </c>
      <c r="M63" s="5">
        <v>107987.15</v>
      </c>
      <c r="N63" s="5">
        <v>111235.8000000001</v>
      </c>
      <c r="O63" s="5">
        <v>144335.747</v>
      </c>
      <c r="P63" s="5">
        <v>14633.22099999998</v>
      </c>
      <c r="Q63" s="5">
        <v>8906.4539999999924</v>
      </c>
      <c r="R63" s="5">
        <v>3713.1319999999992</v>
      </c>
      <c r="S63" s="5">
        <v>33008.626999999979</v>
      </c>
      <c r="T63" s="5">
        <v>48571.858999999989</v>
      </c>
      <c r="U63" s="5">
        <v>104367.67999999999</v>
      </c>
      <c r="V63" s="5">
        <v>-1203.1210000000001</v>
      </c>
      <c r="W63" s="6">
        <v>901.5830000000002</v>
      </c>
      <c r="X63" s="5">
        <v>-2907.9639999999999</v>
      </c>
    </row>
    <row r="64" spans="1:24" x14ac:dyDescent="0.2">
      <c r="A64" s="3" t="s">
        <v>93</v>
      </c>
      <c r="B64" s="4">
        <v>754</v>
      </c>
      <c r="C64" s="5">
        <v>2210031.330000001</v>
      </c>
      <c r="D64" s="5">
        <v>2204296.8499999959</v>
      </c>
      <c r="E64" s="5">
        <v>1963993.939999999</v>
      </c>
      <c r="F64" s="5">
        <v>2035325.28</v>
      </c>
      <c r="G64" s="5">
        <v>1734801.890000002</v>
      </c>
      <c r="H64" s="5">
        <v>1325482.9100000011</v>
      </c>
      <c r="I64" s="5">
        <v>1520958.6500000011</v>
      </c>
      <c r="J64" s="5">
        <v>1400471.659999996</v>
      </c>
      <c r="K64" s="5">
        <v>1674452.140000002</v>
      </c>
      <c r="L64" s="5">
        <v>1632035.45</v>
      </c>
      <c r="M64" s="5">
        <v>1562779.09</v>
      </c>
      <c r="N64" s="5">
        <v>1597814.7599999979</v>
      </c>
      <c r="O64" s="5">
        <v>269583.80400000012</v>
      </c>
      <c r="P64" s="5">
        <v>133751.67600000001</v>
      </c>
      <c r="Q64" s="5">
        <v>96813.616000000111</v>
      </c>
      <c r="R64" s="5">
        <v>71613.710999999981</v>
      </c>
      <c r="S64" s="5">
        <v>86373.946999999942</v>
      </c>
      <c r="T64" s="5">
        <v>1500473.080000001</v>
      </c>
      <c r="U64" s="5">
        <v>1299367.6890000009</v>
      </c>
      <c r="V64" s="5">
        <v>-6656.3549999999987</v>
      </c>
      <c r="W64" s="6">
        <v>71420.018999999957</v>
      </c>
      <c r="X64" s="5">
        <v>-79924.59199999983</v>
      </c>
    </row>
    <row r="65" spans="1:24" x14ac:dyDescent="0.2">
      <c r="A65" s="3" t="s">
        <v>94</v>
      </c>
      <c r="B65" s="4">
        <v>707</v>
      </c>
      <c r="C65" s="5">
        <v>810167.38999999932</v>
      </c>
      <c r="D65" s="5">
        <v>791162.75999999954</v>
      </c>
      <c r="E65" s="5">
        <v>767564.14</v>
      </c>
      <c r="F65" s="5">
        <v>793133.91999999899</v>
      </c>
      <c r="G65" s="5">
        <v>718550.94000000029</v>
      </c>
      <c r="H65" s="5">
        <v>641906.34999999939</v>
      </c>
      <c r="I65" s="5">
        <v>670673.30999999947</v>
      </c>
      <c r="J65" s="5">
        <v>671777.23000000045</v>
      </c>
      <c r="K65" s="5">
        <v>698240.9600000002</v>
      </c>
      <c r="L65" s="5">
        <v>697792.70000000065</v>
      </c>
      <c r="M65" s="5">
        <v>678889.71000000043</v>
      </c>
      <c r="N65" s="5">
        <v>707179.48000000219</v>
      </c>
      <c r="O65" s="5">
        <v>884448.14100000006</v>
      </c>
      <c r="P65" s="5">
        <v>173193.52200000011</v>
      </c>
      <c r="Q65" s="5">
        <v>170564.09099999981</v>
      </c>
      <c r="R65" s="5">
        <v>96565.376000000047</v>
      </c>
      <c r="S65" s="5">
        <v>483582.95499999938</v>
      </c>
      <c r="T65" s="5">
        <v>1290381.385999999</v>
      </c>
      <c r="U65" s="5">
        <v>1077214.344</v>
      </c>
      <c r="V65" s="5">
        <v>-4461.0820000000012</v>
      </c>
      <c r="W65" s="6">
        <v>15837.465000000009</v>
      </c>
      <c r="X65" s="5">
        <v>-50668.587999999967</v>
      </c>
    </row>
    <row r="66" spans="1:24" x14ac:dyDescent="0.2">
      <c r="A66" s="3" t="s">
        <v>95</v>
      </c>
      <c r="B66" s="4">
        <v>325</v>
      </c>
      <c r="C66" s="5">
        <v>493787.03000000009</v>
      </c>
      <c r="D66" s="5">
        <v>488936.27000000048</v>
      </c>
      <c r="E66" s="5">
        <v>462054.71999999968</v>
      </c>
      <c r="F66" s="5">
        <v>467259.82999999938</v>
      </c>
      <c r="G66" s="5">
        <v>406616.14000000048</v>
      </c>
      <c r="H66" s="5">
        <v>363270.45000000019</v>
      </c>
      <c r="I66" s="5">
        <v>391658.67000000022</v>
      </c>
      <c r="J66" s="5">
        <v>380362.55999999988</v>
      </c>
      <c r="K66" s="5">
        <v>405697.86999999982</v>
      </c>
      <c r="L66" s="5">
        <v>405468.09999999928</v>
      </c>
      <c r="M66" s="5">
        <v>395014.59999999992</v>
      </c>
      <c r="N66" s="5">
        <v>413560.60999999958</v>
      </c>
      <c r="O66" s="5">
        <v>270043.027</v>
      </c>
      <c r="P66" s="5">
        <v>60550.805999999997</v>
      </c>
      <c r="Q66" s="5">
        <v>52047.333000000042</v>
      </c>
      <c r="R66" s="5">
        <v>38907.326999999983</v>
      </c>
      <c r="S66" s="5">
        <v>101389.0269999999</v>
      </c>
      <c r="T66" s="5">
        <v>467497.59500000038</v>
      </c>
      <c r="U66" s="5">
        <v>684601.19900000002</v>
      </c>
      <c r="V66" s="5">
        <v>-2756.6460000000002</v>
      </c>
      <c r="W66" s="6">
        <v>5665.6689999999962</v>
      </c>
      <c r="X66" s="5">
        <v>-16504.461999999981</v>
      </c>
    </row>
    <row r="67" spans="1:24" x14ac:dyDescent="0.2">
      <c r="A67" s="3" t="s">
        <v>96</v>
      </c>
      <c r="B67" s="4">
        <v>555</v>
      </c>
      <c r="C67" s="5">
        <v>615716.96000000031</v>
      </c>
      <c r="D67" s="5">
        <v>615277.57000000135</v>
      </c>
      <c r="E67" s="5">
        <v>561936.10000000009</v>
      </c>
      <c r="F67" s="5">
        <v>573566.14</v>
      </c>
      <c r="G67" s="5">
        <v>473666.11999999982</v>
      </c>
      <c r="H67" s="5">
        <v>405792.88</v>
      </c>
      <c r="I67" s="5">
        <v>436577.9899999997</v>
      </c>
      <c r="J67" s="5">
        <v>423188.91000000032</v>
      </c>
      <c r="K67" s="5">
        <v>460597.72999999992</v>
      </c>
      <c r="L67" s="5">
        <v>455855.6</v>
      </c>
      <c r="M67" s="5">
        <v>447326.15</v>
      </c>
      <c r="N67" s="5">
        <v>465929.86999999947</v>
      </c>
      <c r="O67" s="5">
        <v>187143.0550000002</v>
      </c>
      <c r="P67" s="5">
        <v>52831.961999999992</v>
      </c>
      <c r="Q67" s="5">
        <v>47668.921000000068</v>
      </c>
      <c r="R67" s="5">
        <v>41718.192000000003</v>
      </c>
      <c r="S67" s="5">
        <v>61317.416999999958</v>
      </c>
      <c r="T67" s="5">
        <v>470470.59100000007</v>
      </c>
      <c r="U67" s="5">
        <v>603790.53899999952</v>
      </c>
      <c r="V67" s="5">
        <v>-2759.0290000000018</v>
      </c>
      <c r="W67" s="6">
        <v>14503.633999999989</v>
      </c>
      <c r="X67" s="5">
        <v>-13468.221999999991</v>
      </c>
    </row>
    <row r="68" spans="1:24" x14ac:dyDescent="0.2">
      <c r="A68" s="3" t="s">
        <v>97</v>
      </c>
      <c r="B68" s="4">
        <v>267</v>
      </c>
      <c r="C68" s="5">
        <v>260361.95999999979</v>
      </c>
      <c r="D68" s="5">
        <v>251754.84999999989</v>
      </c>
      <c r="E68" s="5">
        <v>229382.5900000002</v>
      </c>
      <c r="F68" s="5">
        <v>229507.91</v>
      </c>
      <c r="G68" s="5">
        <v>196966.23000000021</v>
      </c>
      <c r="H68" s="5">
        <v>182664.91</v>
      </c>
      <c r="I68" s="5">
        <v>202387.88000000009</v>
      </c>
      <c r="J68" s="5">
        <v>190364.2900000001</v>
      </c>
      <c r="K68" s="5">
        <v>206736.33</v>
      </c>
      <c r="L68" s="5">
        <v>212568.2800000002</v>
      </c>
      <c r="M68" s="5">
        <v>209864.4399999998</v>
      </c>
      <c r="N68" s="5">
        <v>214272.66</v>
      </c>
      <c r="O68" s="5">
        <v>125484.912</v>
      </c>
      <c r="P68" s="5">
        <v>20084.844000000008</v>
      </c>
      <c r="Q68" s="5">
        <v>13955.391999999991</v>
      </c>
      <c r="R68" s="5">
        <v>8042.8800000000028</v>
      </c>
      <c r="S68" s="5">
        <v>34907.65400000001</v>
      </c>
      <c r="T68" s="5">
        <v>74372.771999999954</v>
      </c>
      <c r="U68" s="5">
        <v>93684.618999999992</v>
      </c>
      <c r="V68" s="5">
        <v>-2181.288</v>
      </c>
      <c r="W68" s="6">
        <v>2787.2170000000001</v>
      </c>
      <c r="X68" s="5">
        <v>-4330.0969999999988</v>
      </c>
    </row>
    <row r="69" spans="1:24" x14ac:dyDescent="0.2">
      <c r="A69" s="3" t="s">
        <v>98</v>
      </c>
      <c r="B69" s="4">
        <v>33</v>
      </c>
      <c r="C69" s="5">
        <v>180567.04000000001</v>
      </c>
      <c r="D69" s="5">
        <v>174152.7</v>
      </c>
      <c r="E69" s="5">
        <v>151600.57</v>
      </c>
      <c r="F69" s="5">
        <v>149572.67000000001</v>
      </c>
      <c r="G69" s="5">
        <v>114566.61</v>
      </c>
      <c r="H69" s="5">
        <v>98174.24</v>
      </c>
      <c r="I69" s="5">
        <v>114841.79</v>
      </c>
      <c r="J69" s="5">
        <v>109100.53</v>
      </c>
      <c r="K69" s="5">
        <v>126513.13</v>
      </c>
      <c r="L69" s="5">
        <v>123654.54</v>
      </c>
      <c r="M69" s="5">
        <v>117524.66</v>
      </c>
      <c r="N69" s="5">
        <v>122043.21</v>
      </c>
      <c r="O69" s="5">
        <v>236670.981</v>
      </c>
      <c r="P69" s="5">
        <v>16857.921999999999</v>
      </c>
      <c r="Q69" s="5">
        <v>17115.398000000001</v>
      </c>
      <c r="R69" s="5">
        <v>11739.315000000001</v>
      </c>
      <c r="S69" s="5">
        <v>71019.830000000016</v>
      </c>
      <c r="T69" s="5">
        <v>42285.279999999992</v>
      </c>
      <c r="U69" s="5">
        <v>160680.64000000001</v>
      </c>
      <c r="V69" s="5">
        <v>-2312.056</v>
      </c>
      <c r="W69" s="6">
        <v>23.05</v>
      </c>
      <c r="X69" s="5">
        <v>-5085.6200000000008</v>
      </c>
    </row>
    <row r="70" spans="1:24" x14ac:dyDescent="0.2">
      <c r="A70" s="3" t="s">
        <v>99</v>
      </c>
      <c r="B70" s="4">
        <v>321</v>
      </c>
      <c r="C70" s="5">
        <v>665515.66000000015</v>
      </c>
      <c r="D70" s="5">
        <v>663076.63999999932</v>
      </c>
      <c r="E70" s="5">
        <v>584097.61999999918</v>
      </c>
      <c r="F70" s="5">
        <v>575756.54999999993</v>
      </c>
      <c r="G70" s="5">
        <v>495024.37000000029</v>
      </c>
      <c r="H70" s="5">
        <v>417175.21000000049</v>
      </c>
      <c r="I70" s="5">
        <v>467182.97999999969</v>
      </c>
      <c r="J70" s="5">
        <v>438681.24999999942</v>
      </c>
      <c r="K70" s="5">
        <v>516140.95</v>
      </c>
      <c r="L70" s="5">
        <v>526768.91000000061</v>
      </c>
      <c r="M70" s="5">
        <v>525673.53999999957</v>
      </c>
      <c r="N70" s="5">
        <v>532373.75000000035</v>
      </c>
      <c r="O70" s="5">
        <v>315425.3140000003</v>
      </c>
      <c r="P70" s="5">
        <v>47843.398000000008</v>
      </c>
      <c r="Q70" s="5">
        <v>34562.911999999997</v>
      </c>
      <c r="R70" s="5">
        <v>21637.902000000009</v>
      </c>
      <c r="S70" s="5">
        <v>31006.243000000009</v>
      </c>
      <c r="T70" s="5">
        <v>220970.2110000001</v>
      </c>
      <c r="U70" s="5">
        <v>45563.916000000048</v>
      </c>
      <c r="V70" s="5">
        <v>-8598.83</v>
      </c>
      <c r="W70" s="6">
        <v>1429.739</v>
      </c>
      <c r="X70" s="5">
        <v>-8740.5240000000031</v>
      </c>
    </row>
    <row r="71" spans="1:24" x14ac:dyDescent="0.2">
      <c r="A71" s="3" t="s">
        <v>100</v>
      </c>
      <c r="B71" s="4">
        <v>163</v>
      </c>
      <c r="C71" s="5">
        <v>194292.90999999989</v>
      </c>
      <c r="D71" s="5">
        <v>196134.1700000001</v>
      </c>
      <c r="E71" s="5">
        <v>182238.03000000009</v>
      </c>
      <c r="F71" s="5">
        <v>179476.18000000011</v>
      </c>
      <c r="G71" s="5">
        <v>158881.27000000011</v>
      </c>
      <c r="H71" s="5">
        <v>122844.98</v>
      </c>
      <c r="I71" s="5">
        <v>140788.59000000011</v>
      </c>
      <c r="J71" s="5">
        <v>132658.40000000011</v>
      </c>
      <c r="K71" s="5">
        <v>154787.44</v>
      </c>
      <c r="L71" s="5">
        <v>158555.3599999999</v>
      </c>
      <c r="M71" s="5">
        <v>160978.72000000009</v>
      </c>
      <c r="N71" s="5">
        <v>163684.97999999981</v>
      </c>
      <c r="O71" s="5">
        <v>406388.25</v>
      </c>
      <c r="P71" s="5">
        <v>23310.311000000009</v>
      </c>
      <c r="Q71" s="5">
        <v>17732.042000000009</v>
      </c>
      <c r="R71" s="5">
        <v>8846.0660000000007</v>
      </c>
      <c r="S71" s="5">
        <v>15479.884</v>
      </c>
      <c r="T71" s="5">
        <v>128179.333</v>
      </c>
      <c r="U71" s="5">
        <v>68462.80799999999</v>
      </c>
      <c r="V71" s="5">
        <v>-5506.8829999999998</v>
      </c>
      <c r="W71" s="6">
        <v>805.71700000000021</v>
      </c>
      <c r="X71" s="5">
        <v>-3626.411000000001</v>
      </c>
    </row>
    <row r="72" spans="1:24" x14ac:dyDescent="0.2">
      <c r="A72" s="3" t="s">
        <v>101</v>
      </c>
      <c r="B72" s="4">
        <v>82</v>
      </c>
      <c r="C72" s="5">
        <v>452768.29999999981</v>
      </c>
      <c r="D72" s="5">
        <v>450259.15999999992</v>
      </c>
      <c r="E72" s="5">
        <v>396243.59499999997</v>
      </c>
      <c r="F72" s="5">
        <v>406170.61499999987</v>
      </c>
      <c r="G72" s="5">
        <v>360983.71600000001</v>
      </c>
      <c r="H72" s="5">
        <v>269560.8820000001</v>
      </c>
      <c r="I72" s="5">
        <v>329039.946</v>
      </c>
      <c r="J72" s="5">
        <v>309278.32299999992</v>
      </c>
      <c r="K72" s="5">
        <v>351532.59300000011</v>
      </c>
      <c r="L72" s="5">
        <v>364497.39</v>
      </c>
      <c r="M72" s="5">
        <v>369450.38000000012</v>
      </c>
      <c r="N72" s="5">
        <v>383820.71</v>
      </c>
      <c r="O72" s="5">
        <v>295241.49999999983</v>
      </c>
      <c r="P72" s="5">
        <v>35318.684000000001</v>
      </c>
      <c r="Q72" s="5">
        <v>28904.445999999989</v>
      </c>
      <c r="R72" s="5">
        <v>17733.967000000019</v>
      </c>
      <c r="S72" s="5">
        <v>13064.993</v>
      </c>
      <c r="T72" s="5">
        <v>98196.01999999996</v>
      </c>
      <c r="U72" s="5">
        <v>40686.379999999997</v>
      </c>
      <c r="V72" s="5">
        <v>-12333.991</v>
      </c>
      <c r="W72" s="6">
        <v>853.19800000000021</v>
      </c>
      <c r="X72" s="5">
        <v>-9329.7909999999974</v>
      </c>
    </row>
    <row r="73" spans="1:24" x14ac:dyDescent="0.2">
      <c r="A73" s="3" t="s">
        <v>102</v>
      </c>
      <c r="B73" s="4">
        <v>727</v>
      </c>
      <c r="C73" s="5">
        <v>608847.8199999989</v>
      </c>
      <c r="D73" s="5">
        <v>606739.42000000132</v>
      </c>
      <c r="E73" s="5">
        <v>556398.48000000021</v>
      </c>
      <c r="F73" s="5">
        <v>556026.84000000055</v>
      </c>
      <c r="G73" s="5">
        <v>470811.87</v>
      </c>
      <c r="H73" s="5">
        <v>418361.9399999993</v>
      </c>
      <c r="I73" s="5">
        <v>464114.58999999939</v>
      </c>
      <c r="J73" s="5">
        <v>429649.09000000037</v>
      </c>
      <c r="K73" s="5">
        <v>475215.73999999929</v>
      </c>
      <c r="L73" s="5">
        <v>471184.63</v>
      </c>
      <c r="M73" s="5">
        <v>468787.72999999969</v>
      </c>
      <c r="N73" s="5">
        <v>482698.58</v>
      </c>
      <c r="O73" s="5">
        <v>1495201.829000002</v>
      </c>
      <c r="P73" s="5">
        <v>89424.971999999922</v>
      </c>
      <c r="Q73" s="5">
        <v>61883.693000000007</v>
      </c>
      <c r="R73" s="5">
        <v>44390.36299999999</v>
      </c>
      <c r="S73" s="5">
        <v>133927.55600000019</v>
      </c>
      <c r="T73" s="5">
        <v>577649.14299999911</v>
      </c>
      <c r="U73" s="5">
        <v>494641.89199999988</v>
      </c>
      <c r="V73" s="5">
        <v>-9416.2600000000075</v>
      </c>
      <c r="W73" s="6">
        <v>2951.561999999999</v>
      </c>
      <c r="X73" s="5">
        <v>-18062.572999999989</v>
      </c>
    </row>
    <row r="74" spans="1:24" x14ac:dyDescent="0.2">
      <c r="A74" s="3" t="s">
        <v>103</v>
      </c>
      <c r="B74" s="4">
        <v>202</v>
      </c>
      <c r="C74" s="5">
        <v>1056622.07</v>
      </c>
      <c r="D74" s="5">
        <v>1057801.1499999999</v>
      </c>
      <c r="E74" s="5">
        <v>952795.5700000003</v>
      </c>
      <c r="F74" s="5">
        <v>997309.45000000065</v>
      </c>
      <c r="G74" s="5">
        <v>928841.18000000028</v>
      </c>
      <c r="H74" s="5">
        <v>886071.82</v>
      </c>
      <c r="I74" s="5">
        <v>887614.55999999936</v>
      </c>
      <c r="J74" s="5">
        <v>903848.4499999996</v>
      </c>
      <c r="K74" s="5">
        <v>954969.69000000018</v>
      </c>
      <c r="L74" s="5">
        <v>1004628.23</v>
      </c>
      <c r="M74" s="5">
        <v>981397.8200000003</v>
      </c>
      <c r="N74" s="5">
        <v>967841.83999999927</v>
      </c>
      <c r="O74" s="5">
        <v>1647939.0699999989</v>
      </c>
      <c r="P74" s="5">
        <v>113711.6749999999</v>
      </c>
      <c r="Q74" s="5">
        <v>74047.396000000022</v>
      </c>
      <c r="R74" s="5">
        <v>41596.286999999982</v>
      </c>
      <c r="S74" s="5">
        <v>108440.7690000001</v>
      </c>
      <c r="T74" s="5">
        <v>408920.05899999989</v>
      </c>
      <c r="U74" s="5">
        <v>380409</v>
      </c>
      <c r="V74" s="5">
        <v>-11681.875</v>
      </c>
      <c r="W74" s="6">
        <v>3287.4450000000002</v>
      </c>
      <c r="X74" s="5">
        <v>-18721.67300000001</v>
      </c>
    </row>
    <row r="75" spans="1:24" x14ac:dyDescent="0.2">
      <c r="A75" s="3" t="s">
        <v>104</v>
      </c>
      <c r="B75" s="4">
        <v>151</v>
      </c>
      <c r="C75" s="5">
        <v>479616.39999999979</v>
      </c>
      <c r="D75" s="5">
        <v>476755.32</v>
      </c>
      <c r="E75" s="5">
        <v>440854.28999999951</v>
      </c>
      <c r="F75" s="5">
        <v>461742.35999999993</v>
      </c>
      <c r="G75" s="5">
        <v>405463.31999999989</v>
      </c>
      <c r="H75" s="5">
        <v>397678.33999999968</v>
      </c>
      <c r="I75" s="5">
        <v>415148.15</v>
      </c>
      <c r="J75" s="5">
        <v>417397.78000000009</v>
      </c>
      <c r="K75" s="5">
        <v>433644.04999999987</v>
      </c>
      <c r="L75" s="5">
        <v>445665.01000000018</v>
      </c>
      <c r="M75" s="5">
        <v>446517.16999999993</v>
      </c>
      <c r="N75" s="5">
        <v>444070.87000000011</v>
      </c>
      <c r="O75" s="5">
        <v>1053525.6419999991</v>
      </c>
      <c r="P75" s="5">
        <v>69430.577000000005</v>
      </c>
      <c r="Q75" s="5">
        <v>42938.405000000013</v>
      </c>
      <c r="R75" s="5">
        <v>18417.292999999991</v>
      </c>
      <c r="S75" s="5">
        <v>62607.327000000012</v>
      </c>
      <c r="T75" s="5">
        <v>269304.55899999989</v>
      </c>
      <c r="U75" s="5">
        <v>219009.23</v>
      </c>
      <c r="V75" s="5">
        <v>-4711.4899999999989</v>
      </c>
      <c r="W75" s="6">
        <v>1031.17</v>
      </c>
      <c r="X75" s="5">
        <v>-10192.171</v>
      </c>
    </row>
    <row r="76" spans="1:24" x14ac:dyDescent="0.2">
      <c r="A76" s="3" t="s">
        <v>105</v>
      </c>
      <c r="B76" s="4">
        <v>251</v>
      </c>
      <c r="C76" s="5">
        <v>2455863.6999999979</v>
      </c>
      <c r="D76" s="5">
        <v>2408564.3100000028</v>
      </c>
      <c r="E76" s="5">
        <v>2215431.52</v>
      </c>
      <c r="F76" s="5">
        <v>2226281.7700000009</v>
      </c>
      <c r="G76" s="5">
        <v>2041063.4600000009</v>
      </c>
      <c r="H76" s="5">
        <v>1989522.18</v>
      </c>
      <c r="I76" s="5">
        <v>2098064.3400000008</v>
      </c>
      <c r="J76" s="5">
        <v>2081565.880000002</v>
      </c>
      <c r="K76" s="5">
        <v>2243773.7400000002</v>
      </c>
      <c r="L76" s="5">
        <v>2484024.5800000038</v>
      </c>
      <c r="M76" s="5">
        <v>2499146.2699999991</v>
      </c>
      <c r="N76" s="5">
        <v>2418166.379999999</v>
      </c>
      <c r="O76" s="5">
        <v>683300.13599999982</v>
      </c>
      <c r="P76" s="5">
        <v>73749.092999999964</v>
      </c>
      <c r="Q76" s="5">
        <v>37066.523999999998</v>
      </c>
      <c r="R76" s="5">
        <v>53314.68400000003</v>
      </c>
      <c r="S76" s="5">
        <v>211470.9</v>
      </c>
      <c r="T76" s="5">
        <v>173881.47099999999</v>
      </c>
      <c r="U76" s="5">
        <v>375393.03200000018</v>
      </c>
      <c r="V76" s="5">
        <v>-19748.853999999999</v>
      </c>
      <c r="W76" s="6">
        <v>7474.6219999999976</v>
      </c>
      <c r="X76" s="5">
        <v>-2545.7860000000001</v>
      </c>
    </row>
    <row r="77" spans="1:24" x14ac:dyDescent="0.2">
      <c r="A77" s="3" t="s">
        <v>106</v>
      </c>
      <c r="B77" s="4">
        <v>418</v>
      </c>
      <c r="C77" s="5">
        <v>815167.48000000068</v>
      </c>
      <c r="D77" s="5">
        <v>807581.32999999973</v>
      </c>
      <c r="E77" s="5">
        <v>732861.53000000014</v>
      </c>
      <c r="F77" s="5">
        <v>735180.26000000024</v>
      </c>
      <c r="G77" s="5">
        <v>624518.61</v>
      </c>
      <c r="H77" s="5">
        <v>547858.58000000031</v>
      </c>
      <c r="I77" s="5">
        <v>600287.5699999996</v>
      </c>
      <c r="J77" s="5">
        <v>555226.66000000096</v>
      </c>
      <c r="K77" s="5">
        <v>636429.02999999945</v>
      </c>
      <c r="L77" s="5">
        <v>648975.79999999888</v>
      </c>
      <c r="M77" s="5">
        <v>624392.74000000057</v>
      </c>
      <c r="N77" s="5">
        <v>644207.53999999946</v>
      </c>
      <c r="O77" s="5">
        <v>960119.19699999935</v>
      </c>
      <c r="P77" s="5">
        <v>75635.476999999999</v>
      </c>
      <c r="Q77" s="5">
        <v>53614.713999999942</v>
      </c>
      <c r="R77" s="5">
        <v>30405.55200000004</v>
      </c>
      <c r="S77" s="5">
        <v>94481.372000000018</v>
      </c>
      <c r="T77" s="5">
        <v>276228.13999999978</v>
      </c>
      <c r="U77" s="5">
        <v>248660.7050000001</v>
      </c>
      <c r="V77" s="5">
        <v>-11291.365000000011</v>
      </c>
      <c r="W77" s="6">
        <v>2231.6999999999998</v>
      </c>
      <c r="X77" s="5">
        <v>-15917.329</v>
      </c>
    </row>
    <row r="78" spans="1:24" x14ac:dyDescent="0.2">
      <c r="A78" s="3" t="s">
        <v>107</v>
      </c>
      <c r="B78" s="4">
        <v>79</v>
      </c>
      <c r="C78" s="5">
        <v>106488.04</v>
      </c>
      <c r="D78" s="5">
        <v>107568.13</v>
      </c>
      <c r="E78" s="5">
        <v>99114.169999999984</v>
      </c>
      <c r="F78" s="5">
        <v>98683.879999999976</v>
      </c>
      <c r="G78" s="5">
        <v>85154.529999999955</v>
      </c>
      <c r="H78" s="5">
        <v>78521.90999999996</v>
      </c>
      <c r="I78" s="5">
        <v>83170.669999999984</v>
      </c>
      <c r="J78" s="5">
        <v>79348.409999999945</v>
      </c>
      <c r="K78" s="5">
        <v>86772.319999999949</v>
      </c>
      <c r="L78" s="5">
        <v>86937.89999999998</v>
      </c>
      <c r="M78" s="5">
        <v>83749.009999999995</v>
      </c>
      <c r="N78" s="5">
        <v>88246.87</v>
      </c>
      <c r="O78" s="5">
        <v>152630.61900000001</v>
      </c>
      <c r="P78" s="5">
        <v>22649.344000000008</v>
      </c>
      <c r="Q78" s="5">
        <v>12821.31</v>
      </c>
      <c r="R78" s="5">
        <v>7667.8649999999989</v>
      </c>
      <c r="S78" s="5">
        <v>20010.839</v>
      </c>
      <c r="T78" s="5">
        <v>54220.933000000026</v>
      </c>
      <c r="U78" s="5">
        <v>93764.620000000039</v>
      </c>
      <c r="V78" s="5">
        <v>-2056.4270000000001</v>
      </c>
      <c r="W78" s="6">
        <v>564.298</v>
      </c>
      <c r="X78" s="5">
        <v>-3456.3660000000009</v>
      </c>
    </row>
    <row r="79" spans="1:24" x14ac:dyDescent="0.2">
      <c r="A79" s="3" t="s">
        <v>108</v>
      </c>
      <c r="B79" s="4">
        <v>508</v>
      </c>
      <c r="C79" s="5">
        <v>2059221.550000001</v>
      </c>
      <c r="D79" s="5">
        <v>2025304.97</v>
      </c>
      <c r="E79" s="5">
        <v>1832945.9800000009</v>
      </c>
      <c r="F79" s="5">
        <v>1838038.159999999</v>
      </c>
      <c r="G79" s="5">
        <v>1669322.1700000011</v>
      </c>
      <c r="H79" s="5">
        <v>1457284.419999999</v>
      </c>
      <c r="I79" s="5">
        <v>1592398.4000000011</v>
      </c>
      <c r="J79" s="5">
        <v>1582484.939999999</v>
      </c>
      <c r="K79" s="5">
        <v>1697351.140000002</v>
      </c>
      <c r="L79" s="5">
        <v>1801380.32</v>
      </c>
      <c r="M79" s="5">
        <v>1774872.46</v>
      </c>
      <c r="N79" s="5">
        <v>1789521.4799999979</v>
      </c>
      <c r="O79" s="5">
        <v>478971.94700000022</v>
      </c>
      <c r="P79" s="5">
        <v>156012.14600000021</v>
      </c>
      <c r="Q79" s="5">
        <v>88634.538999999932</v>
      </c>
      <c r="R79" s="5">
        <v>71571.662000000098</v>
      </c>
      <c r="S79" s="5">
        <v>179523.6319999999</v>
      </c>
      <c r="T79" s="5">
        <v>247560.70200000019</v>
      </c>
      <c r="U79" s="5">
        <v>509457.73400000052</v>
      </c>
      <c r="V79" s="5">
        <v>-31549.097999999991</v>
      </c>
      <c r="W79" s="6">
        <v>10085.651</v>
      </c>
      <c r="X79" s="5">
        <v>-25862.29400000002</v>
      </c>
    </row>
    <row r="80" spans="1:24" x14ac:dyDescent="0.2">
      <c r="A80" s="3" t="s">
        <v>109</v>
      </c>
      <c r="B80" s="4">
        <v>285</v>
      </c>
      <c r="C80" s="5">
        <v>526815.43999999959</v>
      </c>
      <c r="D80" s="5">
        <v>509427.62999999971</v>
      </c>
      <c r="E80" s="5">
        <v>457391.32999999978</v>
      </c>
      <c r="F80" s="5">
        <v>466143.39999999967</v>
      </c>
      <c r="G80" s="5">
        <v>398978.52999999962</v>
      </c>
      <c r="H80" s="5">
        <v>341410.4500000003</v>
      </c>
      <c r="I80" s="5">
        <v>394461.73999999982</v>
      </c>
      <c r="J80" s="5">
        <v>373830.93000000028</v>
      </c>
      <c r="K80" s="5">
        <v>426820.08999999991</v>
      </c>
      <c r="L80" s="5">
        <v>452750.23000000021</v>
      </c>
      <c r="M80" s="5">
        <v>438667.48999999987</v>
      </c>
      <c r="N80" s="5">
        <v>441111.51000000059</v>
      </c>
      <c r="O80" s="5">
        <v>131888.342</v>
      </c>
      <c r="P80" s="5">
        <v>28933.883000000009</v>
      </c>
      <c r="Q80" s="5">
        <v>22372.847999999991</v>
      </c>
      <c r="R80" s="5">
        <v>17468.296999999999</v>
      </c>
      <c r="S80" s="5">
        <v>44302.222999999962</v>
      </c>
      <c r="T80" s="5">
        <v>48099.305999999997</v>
      </c>
      <c r="U80" s="5">
        <v>108018.382</v>
      </c>
      <c r="V80" s="5">
        <v>-8982.83</v>
      </c>
      <c r="W80" s="6">
        <v>1717.9339999999991</v>
      </c>
      <c r="X80" s="5">
        <v>-6711.3400000000011</v>
      </c>
    </row>
    <row r="81" spans="1:24" x14ac:dyDescent="0.2">
      <c r="A81" s="3" t="s">
        <v>110</v>
      </c>
      <c r="B81" s="4">
        <v>300</v>
      </c>
      <c r="C81" s="5">
        <v>271800.30999999988</v>
      </c>
      <c r="D81" s="5">
        <v>272881.17000000022</v>
      </c>
      <c r="E81" s="5">
        <v>251954.43</v>
      </c>
      <c r="F81" s="5">
        <v>254353.07999999981</v>
      </c>
      <c r="G81" s="5">
        <v>229761.11</v>
      </c>
      <c r="H81" s="5">
        <v>209208.84000000011</v>
      </c>
      <c r="I81" s="5">
        <v>220322.35000000009</v>
      </c>
      <c r="J81" s="5">
        <v>214767.7700000004</v>
      </c>
      <c r="K81" s="5">
        <v>229144.92999999991</v>
      </c>
      <c r="L81" s="5">
        <v>230526.91</v>
      </c>
      <c r="M81" s="5">
        <v>235703.83999999991</v>
      </c>
      <c r="N81" s="5">
        <v>241341.07000000009</v>
      </c>
      <c r="O81" s="5">
        <v>287546.14799999981</v>
      </c>
      <c r="P81" s="5">
        <v>44181.812999999973</v>
      </c>
      <c r="Q81" s="5">
        <v>23570.910000000011</v>
      </c>
      <c r="R81" s="5">
        <v>15333.70399999998</v>
      </c>
      <c r="S81" s="5">
        <v>60632.78899999999</v>
      </c>
      <c r="T81" s="5">
        <v>239033.29900000009</v>
      </c>
      <c r="U81" s="5">
        <v>289123.15999999992</v>
      </c>
      <c r="V81" s="5">
        <v>-1651.537</v>
      </c>
      <c r="W81" s="6">
        <v>1846.76</v>
      </c>
      <c r="X81" s="5">
        <v>-8400.6500000000033</v>
      </c>
    </row>
    <row r="82" spans="1:24" x14ac:dyDescent="0.2">
      <c r="A82" s="3" t="s">
        <v>111</v>
      </c>
      <c r="B82" s="4">
        <v>63</v>
      </c>
      <c r="C82" s="5">
        <v>258686.73</v>
      </c>
      <c r="D82" s="5">
        <v>254110.7300000001</v>
      </c>
      <c r="E82" s="5">
        <v>226705.82</v>
      </c>
      <c r="F82" s="5">
        <v>225411.06</v>
      </c>
      <c r="G82" s="5">
        <v>191741.26</v>
      </c>
      <c r="H82" s="5">
        <v>168253.62999999989</v>
      </c>
      <c r="I82" s="5">
        <v>200749.04</v>
      </c>
      <c r="J82" s="5">
        <v>186910.43</v>
      </c>
      <c r="K82" s="5">
        <v>208204.94</v>
      </c>
      <c r="L82" s="5">
        <v>214680.58</v>
      </c>
      <c r="M82" s="5">
        <v>209413.05</v>
      </c>
      <c r="N82" s="5">
        <v>208931.53</v>
      </c>
      <c r="O82" s="5">
        <v>106942.22</v>
      </c>
      <c r="P82" s="5">
        <v>12726.152999999989</v>
      </c>
      <c r="Q82" s="5">
        <v>10153.504000000001</v>
      </c>
      <c r="R82" s="5">
        <v>7745.78</v>
      </c>
      <c r="S82" s="5">
        <v>14735.054</v>
      </c>
      <c r="T82" s="5">
        <v>25300.899000000001</v>
      </c>
      <c r="U82" s="5">
        <v>43355.04599999998</v>
      </c>
      <c r="V82" s="5">
        <v>-4652.7649999999994</v>
      </c>
      <c r="W82" s="6">
        <v>1123.3340000000001</v>
      </c>
      <c r="X82" s="5">
        <v>-2783.902</v>
      </c>
    </row>
    <row r="83" spans="1:24" x14ac:dyDescent="0.2">
      <c r="A83" s="3" t="s">
        <v>112</v>
      </c>
      <c r="B83" s="4">
        <v>233</v>
      </c>
      <c r="C83" s="5">
        <v>2579186.1400000011</v>
      </c>
      <c r="D83" s="5">
        <v>2519513.2809999972</v>
      </c>
      <c r="E83" s="5">
        <v>2309457.2840000042</v>
      </c>
      <c r="F83" s="5">
        <v>2255210.5849999981</v>
      </c>
      <c r="G83" s="5">
        <v>2085036.485000001</v>
      </c>
      <c r="H83" s="5">
        <v>1873357.945000001</v>
      </c>
      <c r="I83" s="5">
        <v>1983288.1170000001</v>
      </c>
      <c r="J83" s="5">
        <v>1947031.9989999989</v>
      </c>
      <c r="K83" s="5">
        <v>2135598.0099999979</v>
      </c>
      <c r="L83" s="5">
        <v>2230533.7200000002</v>
      </c>
      <c r="M83" s="5">
        <v>2263115.1220000009</v>
      </c>
      <c r="N83" s="5">
        <v>2334680.1920000012</v>
      </c>
      <c r="O83" s="5">
        <v>396776.73300000001</v>
      </c>
      <c r="P83" s="5">
        <v>115811.69</v>
      </c>
      <c r="Q83" s="5">
        <v>84802.237999999983</v>
      </c>
      <c r="R83" s="5">
        <v>73260.962000000014</v>
      </c>
      <c r="S83" s="5">
        <v>288523.20199999982</v>
      </c>
      <c r="T83" s="5">
        <v>116805.614</v>
      </c>
      <c r="U83" s="5">
        <v>508677.99500000052</v>
      </c>
      <c r="V83" s="5">
        <v>-40012.892999999989</v>
      </c>
      <c r="W83" s="6">
        <v>7299.8089999999984</v>
      </c>
      <c r="X83" s="5">
        <v>-2564.0269999999991</v>
      </c>
    </row>
    <row r="84" spans="1:24" x14ac:dyDescent="0.2">
      <c r="A84" s="3" t="s">
        <v>113</v>
      </c>
      <c r="B84" s="4">
        <v>108</v>
      </c>
      <c r="C84" s="5">
        <v>226938.16000000009</v>
      </c>
      <c r="D84" s="5">
        <v>222668.99</v>
      </c>
      <c r="E84" s="5">
        <v>202692.77000000011</v>
      </c>
      <c r="F84" s="5">
        <v>204849.59999999989</v>
      </c>
      <c r="G84" s="5">
        <v>177607.51000000021</v>
      </c>
      <c r="H84" s="5">
        <v>166703.67999999999</v>
      </c>
      <c r="I84" s="5">
        <v>184581.13800000001</v>
      </c>
      <c r="J84" s="5">
        <v>173933.88000000021</v>
      </c>
      <c r="K84" s="5">
        <v>192310.07199999999</v>
      </c>
      <c r="L84" s="5">
        <v>224558.28099999981</v>
      </c>
      <c r="M84" s="5">
        <v>233025.22200000001</v>
      </c>
      <c r="N84" s="5">
        <v>224947.12000000011</v>
      </c>
      <c r="O84" s="5">
        <v>38035.218999999997</v>
      </c>
      <c r="P84" s="5">
        <v>4265.67</v>
      </c>
      <c r="Q84" s="5">
        <v>2095.373999999998</v>
      </c>
      <c r="R84" s="5">
        <v>506.16500000000008</v>
      </c>
      <c r="S84" s="5">
        <v>20055.00399999999</v>
      </c>
      <c r="T84" s="5">
        <v>27690.915000000001</v>
      </c>
      <c r="U84" s="5">
        <v>24146.003000000019</v>
      </c>
      <c r="V84" s="5">
        <v>-2203.7159999999999</v>
      </c>
      <c r="W84" s="6">
        <v>3467.826</v>
      </c>
      <c r="X84" s="5">
        <v>-385.2299999999999</v>
      </c>
    </row>
    <row r="85" spans="1:24" x14ac:dyDescent="0.2">
      <c r="A85" s="3" t="s">
        <v>114</v>
      </c>
      <c r="B85" s="4">
        <v>1074</v>
      </c>
      <c r="C85" s="5">
        <v>3763360.1100000008</v>
      </c>
      <c r="D85" s="5">
        <v>3689929.089999998</v>
      </c>
      <c r="E85" s="5">
        <v>3357095.1599999978</v>
      </c>
      <c r="F85" s="5">
        <v>3319220.2500000028</v>
      </c>
      <c r="G85" s="5">
        <v>3079678.432</v>
      </c>
      <c r="H85" s="5">
        <v>2790674.6720000012</v>
      </c>
      <c r="I85" s="5">
        <v>3033663.1609999998</v>
      </c>
      <c r="J85" s="5">
        <v>2967668.100000001</v>
      </c>
      <c r="K85" s="5">
        <v>3237534.4499999979</v>
      </c>
      <c r="L85" s="5">
        <v>3450690.9209999982</v>
      </c>
      <c r="M85" s="5">
        <v>3392967.4690000089</v>
      </c>
      <c r="N85" s="5">
        <v>3415427.1860000002</v>
      </c>
      <c r="O85" s="5">
        <v>475969.87099999993</v>
      </c>
      <c r="P85" s="5">
        <v>123728.4059999999</v>
      </c>
      <c r="Q85" s="5">
        <v>93766.233000000037</v>
      </c>
      <c r="R85" s="5">
        <v>81897.623999999734</v>
      </c>
      <c r="S85" s="5">
        <v>306942.4820000006</v>
      </c>
      <c r="T85" s="5">
        <v>284624.11200000031</v>
      </c>
      <c r="U85" s="5">
        <v>426548.87899999972</v>
      </c>
      <c r="V85" s="5">
        <v>-62438.846999999972</v>
      </c>
      <c r="W85" s="6">
        <v>20166.222000000002</v>
      </c>
      <c r="X85" s="5">
        <v>-25047.649000000001</v>
      </c>
    </row>
    <row r="86" spans="1:24" x14ac:dyDescent="0.2">
      <c r="A86" s="3" t="s">
        <v>115</v>
      </c>
      <c r="B86" s="4">
        <v>582</v>
      </c>
      <c r="C86" s="5">
        <v>538843.73999999953</v>
      </c>
      <c r="D86" s="5">
        <v>530072.69999999972</v>
      </c>
      <c r="E86" s="5">
        <v>478445.27199999912</v>
      </c>
      <c r="F86" s="5">
        <v>475751.09999999969</v>
      </c>
      <c r="G86" s="5">
        <v>416945.79400000081</v>
      </c>
      <c r="H86" s="5">
        <v>375731.73200000019</v>
      </c>
      <c r="I86" s="5">
        <v>391105.61599999981</v>
      </c>
      <c r="J86" s="5">
        <v>384531.01399999921</v>
      </c>
      <c r="K86" s="5">
        <v>419602.19000000018</v>
      </c>
      <c r="L86" s="5">
        <v>416715.0689999999</v>
      </c>
      <c r="M86" s="5">
        <v>404718.04999999952</v>
      </c>
      <c r="N86" s="5">
        <v>419999.30299999949</v>
      </c>
      <c r="O86" s="5">
        <v>1110747.2699999979</v>
      </c>
      <c r="P86" s="5">
        <v>118755.951</v>
      </c>
      <c r="Q86" s="5">
        <v>64934.115000000027</v>
      </c>
      <c r="R86" s="5">
        <v>22577.73999999994</v>
      </c>
      <c r="S86" s="5">
        <v>131078.12699999989</v>
      </c>
      <c r="T86" s="5">
        <v>397192.22899999988</v>
      </c>
      <c r="U86" s="5">
        <v>613702.56700000062</v>
      </c>
      <c r="V86" s="5">
        <v>-3122.641000000001</v>
      </c>
      <c r="W86" s="6">
        <v>1703</v>
      </c>
      <c r="X86" s="5">
        <v>-24778.246999999981</v>
      </c>
    </row>
    <row r="87" spans="1:24" x14ac:dyDescent="0.2">
      <c r="A87" s="3" t="s">
        <v>116</v>
      </c>
      <c r="B87" s="4">
        <v>92</v>
      </c>
      <c r="C87" s="5">
        <v>1045446.86</v>
      </c>
      <c r="D87" s="5">
        <v>1044006</v>
      </c>
      <c r="E87" s="5">
        <v>966993.05000000028</v>
      </c>
      <c r="F87" s="5">
        <v>981122.35</v>
      </c>
      <c r="G87" s="5">
        <v>857574.33999999973</v>
      </c>
      <c r="H87" s="5">
        <v>821662.1599999998</v>
      </c>
      <c r="I87" s="5">
        <v>887783.89</v>
      </c>
      <c r="J87" s="5">
        <v>897616.16</v>
      </c>
      <c r="K87" s="5">
        <v>945883.96</v>
      </c>
      <c r="L87" s="5">
        <v>957660.64999999991</v>
      </c>
      <c r="M87" s="5">
        <v>950816.37999999989</v>
      </c>
      <c r="N87" s="5">
        <v>963693.65000000061</v>
      </c>
      <c r="O87" s="5">
        <v>704441.54699999979</v>
      </c>
      <c r="P87" s="5">
        <v>224537.12600000011</v>
      </c>
      <c r="Q87" s="5">
        <v>100677.423</v>
      </c>
      <c r="R87" s="5">
        <v>32680.498</v>
      </c>
      <c r="S87" s="5">
        <v>185010.27100000001</v>
      </c>
      <c r="T87" s="5">
        <v>640093.47300000035</v>
      </c>
      <c r="U87" s="5">
        <v>637802.91</v>
      </c>
      <c r="V87" s="5">
        <v>-13090.636</v>
      </c>
      <c r="W87" s="6">
        <v>9358.6160000000018</v>
      </c>
      <c r="X87" s="5">
        <v>-24166.200000000012</v>
      </c>
    </row>
    <row r="88" spans="1:24" x14ac:dyDescent="0.2">
      <c r="A88" s="3" t="s">
        <v>117</v>
      </c>
      <c r="B88" s="4">
        <v>409</v>
      </c>
      <c r="C88" s="5">
        <v>556920.85999999894</v>
      </c>
      <c r="D88" s="5">
        <v>566462.17000000027</v>
      </c>
      <c r="E88" s="5">
        <v>515979.40999999951</v>
      </c>
      <c r="F88" s="5">
        <v>524605.03000000038</v>
      </c>
      <c r="G88" s="5">
        <v>488317.45999999979</v>
      </c>
      <c r="H88" s="5">
        <v>454534.18000000023</v>
      </c>
      <c r="I88" s="5">
        <v>474202.10000000021</v>
      </c>
      <c r="J88" s="5">
        <v>472238.62999999977</v>
      </c>
      <c r="K88" s="5">
        <v>503516.87999999977</v>
      </c>
      <c r="L88" s="5">
        <v>514722.82</v>
      </c>
      <c r="M88" s="5">
        <v>509660.21000000008</v>
      </c>
      <c r="N88" s="5">
        <v>508183.24499999947</v>
      </c>
      <c r="O88" s="5">
        <v>245997.20600000041</v>
      </c>
      <c r="P88" s="5">
        <v>37174.781999999963</v>
      </c>
      <c r="Q88" s="5">
        <v>27318.21199999997</v>
      </c>
      <c r="R88" s="5">
        <v>12715.592999999981</v>
      </c>
      <c r="S88" s="5">
        <v>79399.031000000003</v>
      </c>
      <c r="T88" s="5">
        <v>83892.376000000047</v>
      </c>
      <c r="U88" s="5">
        <v>151659.73900000009</v>
      </c>
      <c r="V88" s="5">
        <v>-17042.420999999998</v>
      </c>
      <c r="W88" s="6">
        <v>3644.552000000001</v>
      </c>
      <c r="X88" s="5">
        <v>-9293.0489999999918</v>
      </c>
    </row>
    <row r="89" spans="1:24" x14ac:dyDescent="0.2">
      <c r="A89" s="3" t="s">
        <v>118</v>
      </c>
      <c r="B89" s="4">
        <v>240</v>
      </c>
      <c r="C89" s="5">
        <v>1589928.7500000009</v>
      </c>
      <c r="D89" s="5">
        <v>1593113.33</v>
      </c>
      <c r="E89" s="5">
        <v>1476038.97</v>
      </c>
      <c r="F89" s="5">
        <v>1521586.7499999991</v>
      </c>
      <c r="G89" s="5">
        <v>1348246.0600000019</v>
      </c>
      <c r="H89" s="5">
        <v>1265413.430000003</v>
      </c>
      <c r="I89" s="5">
        <v>1315455.27</v>
      </c>
      <c r="J89" s="5">
        <v>1312002.81</v>
      </c>
      <c r="K89" s="5">
        <v>1389395.66</v>
      </c>
      <c r="L89" s="5">
        <v>1397472.560000001</v>
      </c>
      <c r="M89" s="5">
        <v>1369386.7500000021</v>
      </c>
      <c r="N89" s="5">
        <v>1387558.1500000011</v>
      </c>
      <c r="O89" s="5">
        <v>1171437.253</v>
      </c>
      <c r="P89" s="5">
        <v>350457.61200000002</v>
      </c>
      <c r="Q89" s="5">
        <v>173515.06899999981</v>
      </c>
      <c r="R89" s="5">
        <v>71300.666000000012</v>
      </c>
      <c r="S89" s="5">
        <v>135863.98900000009</v>
      </c>
      <c r="T89" s="5">
        <v>1077066.0730000001</v>
      </c>
      <c r="U89" s="5">
        <v>963013.64999999991</v>
      </c>
      <c r="V89" s="5">
        <v>-15456.338</v>
      </c>
      <c r="W89" s="6">
        <v>8935.9779999999955</v>
      </c>
      <c r="X89" s="5">
        <v>-64949.295000000013</v>
      </c>
    </row>
    <row r="90" spans="1:24" x14ac:dyDescent="0.2">
      <c r="A90" s="3" t="s">
        <v>119</v>
      </c>
      <c r="B90" s="4">
        <v>38</v>
      </c>
      <c r="C90" s="5">
        <v>483172.36</v>
      </c>
      <c r="D90" s="5">
        <v>482962.30000000022</v>
      </c>
      <c r="E90" s="5">
        <v>439050.43000000023</v>
      </c>
      <c r="F90" s="5">
        <v>453085.37000000011</v>
      </c>
      <c r="G90" s="5">
        <v>403513.05</v>
      </c>
      <c r="H90" s="5">
        <v>347758.06999999989</v>
      </c>
      <c r="I90" s="5">
        <v>373826.43000000011</v>
      </c>
      <c r="J90" s="5">
        <v>395104.28</v>
      </c>
      <c r="K90" s="5">
        <v>415152.94</v>
      </c>
      <c r="L90" s="5">
        <v>416742.06000000011</v>
      </c>
      <c r="M90" s="5">
        <v>404656.1399999999</v>
      </c>
      <c r="N90" s="5">
        <v>405832.36999999988</v>
      </c>
      <c r="O90" s="5">
        <v>163073.91</v>
      </c>
      <c r="P90" s="5">
        <v>58970.602999999981</v>
      </c>
      <c r="Q90" s="5">
        <v>52916.388000000014</v>
      </c>
      <c r="R90" s="5">
        <v>24760.274000000001</v>
      </c>
      <c r="S90" s="5">
        <v>28665.089000000011</v>
      </c>
      <c r="T90" s="5">
        <v>154551.43799999999</v>
      </c>
      <c r="U90" s="5">
        <v>138114.35</v>
      </c>
      <c r="V90" s="5">
        <v>-1364.489</v>
      </c>
      <c r="W90" s="6">
        <v>92.77600000000001</v>
      </c>
      <c r="X90" s="5">
        <v>-27216.629000000012</v>
      </c>
    </row>
    <row r="91" spans="1:24" x14ac:dyDescent="0.2">
      <c r="A91" s="3" t="s">
        <v>120</v>
      </c>
      <c r="B91" s="4">
        <v>239</v>
      </c>
      <c r="C91" s="5">
        <v>547525.98000000068</v>
      </c>
      <c r="D91" s="5">
        <v>546447.02999999921</v>
      </c>
      <c r="E91" s="5">
        <v>497345.72999999992</v>
      </c>
      <c r="F91" s="5">
        <v>497544.30000000022</v>
      </c>
      <c r="G91" s="5">
        <v>443938.05999999988</v>
      </c>
      <c r="H91" s="5">
        <v>414870.33900000021</v>
      </c>
      <c r="I91" s="5">
        <v>443205.23000000021</v>
      </c>
      <c r="J91" s="5">
        <v>434192.55999999982</v>
      </c>
      <c r="K91" s="5">
        <v>465406.58100000018</v>
      </c>
      <c r="L91" s="5">
        <v>475822.08299999981</v>
      </c>
      <c r="M91" s="5">
        <v>471226.21400000033</v>
      </c>
      <c r="N91" s="5">
        <v>475954.27099999978</v>
      </c>
      <c r="O91" s="5">
        <v>609069.03500000015</v>
      </c>
      <c r="P91" s="5">
        <v>65375.005999999943</v>
      </c>
      <c r="Q91" s="5">
        <v>40789.504999999961</v>
      </c>
      <c r="R91" s="5">
        <v>23314.010000000038</v>
      </c>
      <c r="S91" s="5">
        <v>75438.492000000086</v>
      </c>
      <c r="T91" s="5">
        <v>290868.19600000029</v>
      </c>
      <c r="U91" s="5">
        <v>240886.3269999999</v>
      </c>
      <c r="V91" s="5">
        <v>-4536.7919999999986</v>
      </c>
      <c r="W91" s="6">
        <v>3004.8850000000002</v>
      </c>
      <c r="X91" s="5">
        <v>-15708.579999999991</v>
      </c>
    </row>
    <row r="92" spans="1:24" x14ac:dyDescent="0.2">
      <c r="A92" s="3" t="s">
        <v>121</v>
      </c>
      <c r="B92" s="4">
        <v>49</v>
      </c>
      <c r="C92" s="5">
        <v>682670.4800000001</v>
      </c>
      <c r="D92" s="5">
        <v>671486.86000000045</v>
      </c>
      <c r="E92" s="5">
        <v>607738.7899999998</v>
      </c>
      <c r="F92" s="5">
        <v>600461.91</v>
      </c>
      <c r="G92" s="5">
        <v>536184.18999999971</v>
      </c>
      <c r="H92" s="5">
        <v>504575.15999999992</v>
      </c>
      <c r="I92" s="5">
        <v>551367.87</v>
      </c>
      <c r="J92" s="5">
        <v>532496.18999999971</v>
      </c>
      <c r="K92" s="5">
        <v>568379.79999999993</v>
      </c>
      <c r="L92" s="5">
        <v>568968.39999999991</v>
      </c>
      <c r="M92" s="5">
        <v>567508.43000000005</v>
      </c>
      <c r="N92" s="5">
        <v>572620.6</v>
      </c>
      <c r="O92" s="5">
        <v>243348.09999999989</v>
      </c>
      <c r="P92" s="5">
        <v>77211.42</v>
      </c>
      <c r="Q92" s="5">
        <v>53607.494000000013</v>
      </c>
      <c r="R92" s="5">
        <v>34430.940999999992</v>
      </c>
      <c r="S92" s="5">
        <v>27830.28</v>
      </c>
      <c r="T92" s="5">
        <v>266259.59000000008</v>
      </c>
      <c r="U92" s="5">
        <v>295211.40000000002</v>
      </c>
      <c r="V92" s="5">
        <v>-14338.668</v>
      </c>
      <c r="W92" s="6">
        <v>4987.28</v>
      </c>
      <c r="X92" s="5">
        <v>-12395.29</v>
      </c>
    </row>
    <row r="93" spans="1:24" x14ac:dyDescent="0.2">
      <c r="A93" s="3" t="s">
        <v>122</v>
      </c>
      <c r="B93" s="4">
        <v>179</v>
      </c>
      <c r="C93" s="5">
        <v>238748.78000000009</v>
      </c>
      <c r="D93" s="5">
        <v>240507.7</v>
      </c>
      <c r="E93" s="5">
        <v>208772.60000000009</v>
      </c>
      <c r="F93" s="5">
        <v>200561.72999999981</v>
      </c>
      <c r="G93" s="5">
        <v>163689.09</v>
      </c>
      <c r="H93" s="5">
        <v>149018.99</v>
      </c>
      <c r="I93" s="5">
        <v>172190.80999999991</v>
      </c>
      <c r="J93" s="5">
        <v>153195.12000000011</v>
      </c>
      <c r="K93" s="5">
        <v>176611.54</v>
      </c>
      <c r="L93" s="5">
        <v>178789.2</v>
      </c>
      <c r="M93" s="5">
        <v>180314.5400000003</v>
      </c>
      <c r="N93" s="5">
        <v>183049.63000000009</v>
      </c>
      <c r="O93" s="5">
        <v>244828.3110000001</v>
      </c>
      <c r="P93" s="5">
        <v>16768.232</v>
      </c>
      <c r="Q93" s="5">
        <v>3168.6310000000012</v>
      </c>
      <c r="R93" s="5">
        <v>-4607.3179999999993</v>
      </c>
      <c r="S93" s="5">
        <v>36651.341999999997</v>
      </c>
      <c r="T93" s="5">
        <v>147330.2649999999</v>
      </c>
      <c r="U93" s="5">
        <v>111147.5030000001</v>
      </c>
      <c r="V93" s="5">
        <v>-3521.85</v>
      </c>
      <c r="W93" s="6">
        <v>13547.409000000011</v>
      </c>
      <c r="X93" s="5">
        <v>-2016.693</v>
      </c>
    </row>
    <row r="94" spans="1:24" x14ac:dyDescent="0.2">
      <c r="A94" s="3" t="s">
        <v>123</v>
      </c>
      <c r="B94" s="4">
        <v>51</v>
      </c>
      <c r="C94" s="5">
        <v>624309.80000000016</v>
      </c>
      <c r="D94" s="5">
        <v>629417.50000000047</v>
      </c>
      <c r="E94" s="5">
        <v>569937.79999999981</v>
      </c>
      <c r="F94" s="5">
        <v>603748</v>
      </c>
      <c r="G94" s="5">
        <v>501282.1</v>
      </c>
      <c r="H94" s="5">
        <v>441812.49999999988</v>
      </c>
      <c r="I94" s="5">
        <v>492583.3</v>
      </c>
      <c r="J94" s="5">
        <v>462922.79999999987</v>
      </c>
      <c r="K94" s="5">
        <v>526927.80000000028</v>
      </c>
      <c r="L94" s="5">
        <v>522015.6</v>
      </c>
      <c r="M94" s="5">
        <v>506065.69999999978</v>
      </c>
      <c r="N94" s="5">
        <v>503834.79999999987</v>
      </c>
      <c r="O94" s="5">
        <v>452224.95000000013</v>
      </c>
      <c r="P94" s="5">
        <v>84101.462</v>
      </c>
      <c r="Q94" s="5">
        <v>46406.216999999997</v>
      </c>
      <c r="R94" s="5">
        <v>31742.192999999999</v>
      </c>
      <c r="S94" s="5">
        <v>72200.92</v>
      </c>
      <c r="T94" s="5">
        <v>493564.15000000008</v>
      </c>
      <c r="U94" s="5">
        <v>363202.3</v>
      </c>
      <c r="V94" s="5">
        <v>-3871.6579999999999</v>
      </c>
      <c r="W94" s="6">
        <v>13502.575000000001</v>
      </c>
      <c r="X94" s="5">
        <v>-20421.554</v>
      </c>
    </row>
    <row r="95" spans="1:24" x14ac:dyDescent="0.2">
      <c r="A95" s="3" t="s">
        <v>124</v>
      </c>
      <c r="B95" s="4">
        <v>89</v>
      </c>
      <c r="C95" s="5">
        <v>143483.98000000001</v>
      </c>
      <c r="D95" s="5">
        <v>144148.28</v>
      </c>
      <c r="E95" s="5">
        <v>130531.5190000001</v>
      </c>
      <c r="F95" s="5">
        <v>139636.03999999989</v>
      </c>
      <c r="G95" s="5">
        <v>125074.129</v>
      </c>
      <c r="H95" s="5">
        <v>112221.96</v>
      </c>
      <c r="I95" s="5">
        <v>121477.56999999991</v>
      </c>
      <c r="J95" s="5">
        <v>117368.049</v>
      </c>
      <c r="K95" s="5">
        <v>127646.35</v>
      </c>
      <c r="L95" s="5">
        <v>127903.44</v>
      </c>
      <c r="M95" s="5">
        <v>124595.75900000001</v>
      </c>
      <c r="N95" s="5">
        <v>124804.97900000001</v>
      </c>
      <c r="O95" s="5">
        <v>43874.466</v>
      </c>
      <c r="P95" s="5">
        <v>17329.704000000002</v>
      </c>
      <c r="Q95" s="5">
        <v>12368.06</v>
      </c>
      <c r="R95" s="5">
        <v>7178.8900000000031</v>
      </c>
      <c r="S95" s="5">
        <v>18989.186000000002</v>
      </c>
      <c r="T95" s="5">
        <v>86408.816999999995</v>
      </c>
      <c r="U95" s="5">
        <v>77820.569999999992</v>
      </c>
      <c r="V95" s="5">
        <v>-91.362999999999985</v>
      </c>
      <c r="W95" s="6">
        <v>3807.3760000000002</v>
      </c>
      <c r="X95" s="5">
        <v>-3982.878999999999</v>
      </c>
    </row>
    <row r="96" spans="1:24" x14ac:dyDescent="0.2">
      <c r="A96" s="3" t="s">
        <v>125</v>
      </c>
      <c r="B96" s="4">
        <v>5</v>
      </c>
      <c r="C96" s="5">
        <v>880.5</v>
      </c>
      <c r="D96" s="5">
        <v>877.1</v>
      </c>
      <c r="E96" s="5">
        <v>829.2</v>
      </c>
      <c r="F96" s="5">
        <v>864.69999999999993</v>
      </c>
      <c r="G96" s="5">
        <v>748.7</v>
      </c>
      <c r="H96" s="5">
        <v>682.50999999999988</v>
      </c>
      <c r="I96" s="5">
        <v>727.85</v>
      </c>
      <c r="J96" s="5">
        <v>722.95</v>
      </c>
      <c r="K96" s="5">
        <v>752.71</v>
      </c>
      <c r="L96" s="5">
        <v>774.3</v>
      </c>
      <c r="M96" s="5">
        <v>766.8900000000001</v>
      </c>
      <c r="N96" s="5">
        <v>783.7</v>
      </c>
      <c r="O96" s="5">
        <v>2.9</v>
      </c>
      <c r="P96" s="5">
        <v>0.314</v>
      </c>
      <c r="Q96" s="5">
        <v>0.27500000000000002</v>
      </c>
      <c r="R96" s="5">
        <v>1.39</v>
      </c>
      <c r="S96" s="5">
        <v>13.361000000000001</v>
      </c>
      <c r="T96" s="5">
        <v>0.17599999999999999</v>
      </c>
      <c r="U96" s="5">
        <v>14.99</v>
      </c>
      <c r="V96" s="5">
        <v>0</v>
      </c>
      <c r="W96" s="6">
        <v>3.84</v>
      </c>
      <c r="X96" s="5">
        <v>-0.90100000000000002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FD178-503A-6B4E-BDF5-AFB63C611404}">
  <dimension ref="A1:K96"/>
  <sheetViews>
    <sheetView tabSelected="1" topLeftCell="A80" workbookViewId="0">
      <selection activeCell="A97" sqref="A97:XFD98"/>
    </sheetView>
  </sheetViews>
  <sheetFormatPr baseColWidth="10" defaultRowHeight="15" x14ac:dyDescent="0.2"/>
  <cols>
    <col min="1" max="1" width="29.5" customWidth="1"/>
    <col min="2" max="2" width="16.5" style="7" bestFit="1" customWidth="1"/>
    <col min="3" max="3" width="15" customWidth="1"/>
    <col min="4" max="4" width="13.6640625" customWidth="1"/>
    <col min="5" max="8" width="15.33203125" customWidth="1"/>
    <col min="9" max="9" width="11.1640625" bestFit="1" customWidth="1"/>
    <col min="10" max="10" width="10" bestFit="1" customWidth="1"/>
    <col min="11" max="11" width="10.33203125" bestFit="1" customWidth="1"/>
  </cols>
  <sheetData>
    <row r="1" spans="1:11" s="10" customFormat="1" ht="20" thickBot="1" x14ac:dyDescent="0.3">
      <c r="B1" s="11"/>
      <c r="C1" s="20" t="s">
        <v>26</v>
      </c>
      <c r="D1" s="21"/>
      <c r="E1" s="21"/>
      <c r="F1" s="29" t="s">
        <v>29</v>
      </c>
      <c r="G1" s="30"/>
      <c r="H1" s="31"/>
      <c r="I1" s="21" t="s">
        <v>27</v>
      </c>
      <c r="J1" s="21"/>
      <c r="K1" s="22"/>
    </row>
    <row r="2" spans="1:11" s="10" customFormat="1" ht="19" x14ac:dyDescent="0.25">
      <c r="A2" s="13" t="str">
        <f>'Pivot 1'!A1</f>
        <v>Industry</v>
      </c>
      <c r="B2" s="14" t="s">
        <v>23</v>
      </c>
      <c r="C2" s="15">
        <v>43875</v>
      </c>
      <c r="D2" s="15">
        <v>43910</v>
      </c>
      <c r="E2" s="15">
        <v>43952</v>
      </c>
      <c r="F2" s="32" t="s">
        <v>24</v>
      </c>
      <c r="G2" s="32" t="s">
        <v>25</v>
      </c>
      <c r="H2" s="33" t="s">
        <v>28</v>
      </c>
      <c r="I2" s="26" t="s">
        <v>24</v>
      </c>
      <c r="J2" s="26" t="s">
        <v>25</v>
      </c>
      <c r="K2" s="23" t="s">
        <v>28</v>
      </c>
    </row>
    <row r="3" spans="1:11" s="8" customFormat="1" ht="19" x14ac:dyDescent="0.25">
      <c r="A3" s="16" t="str">
        <f>'Pivot 1'!A2</f>
        <v>Advertising</v>
      </c>
      <c r="B3" s="9">
        <f>'Pivot 1'!B2</f>
        <v>259</v>
      </c>
      <c r="C3" s="12">
        <f>'Pivot 1'!C2</f>
        <v>175192.38000000021</v>
      </c>
      <c r="D3" s="12">
        <f>'Pivot 1'!H2</f>
        <v>109936.13</v>
      </c>
      <c r="E3" s="12">
        <f>'Pivot 1'!N2</f>
        <v>134435.78200000009</v>
      </c>
      <c r="F3" s="12">
        <f>D3-C3</f>
        <v>-65256.250000000204</v>
      </c>
      <c r="G3" s="12">
        <f>E3-D3</f>
        <v>24499.652000000089</v>
      </c>
      <c r="H3" s="12">
        <f>E3-C3</f>
        <v>-40756.598000000115</v>
      </c>
      <c r="I3" s="27">
        <f>D3/C3-1</f>
        <v>-0.3724833808411081</v>
      </c>
      <c r="J3" s="27">
        <f>E3/D3-1</f>
        <v>0.22285350594022257</v>
      </c>
      <c r="K3" s="24">
        <f>E3/C3-1</f>
        <v>-0.23263910222579354</v>
      </c>
    </row>
    <row r="4" spans="1:11" ht="19" x14ac:dyDescent="0.25">
      <c r="A4" s="16" t="str">
        <f>'Pivot 1'!A3</f>
        <v>Aerospace/Defense</v>
      </c>
      <c r="B4" s="9">
        <f>'Pivot 1'!B3</f>
        <v>212</v>
      </c>
      <c r="C4" s="12">
        <f>'Pivot 1'!C3</f>
        <v>1217843.73</v>
      </c>
      <c r="D4" s="12">
        <f>'Pivot 1'!H3</f>
        <v>674146.36000000092</v>
      </c>
      <c r="E4" s="12">
        <f>'Pivot 1'!N3</f>
        <v>799014.85000000009</v>
      </c>
      <c r="F4" s="12">
        <f t="shared" ref="F4:F14" si="0">D4-C4</f>
        <v>-543697.36999999906</v>
      </c>
      <c r="G4" s="12">
        <f t="shared" ref="G4:G14" si="1">E4-D4</f>
        <v>124868.48999999918</v>
      </c>
      <c r="H4" s="12">
        <f t="shared" ref="H4:H14" si="2">E4-C4</f>
        <v>-418828.87999999989</v>
      </c>
      <c r="I4" s="27">
        <f>D4/C4-1</f>
        <v>-0.44644264005858869</v>
      </c>
      <c r="J4" s="27">
        <f>E4/D4-1</f>
        <v>0.18522460018919196</v>
      </c>
      <c r="K4" s="24">
        <f>E4/C4-1</f>
        <v>-0.34391019938165623</v>
      </c>
    </row>
    <row r="5" spans="1:11" ht="19" x14ac:dyDescent="0.25">
      <c r="A5" s="16" t="str">
        <f>'Pivot 1'!A4</f>
        <v>Air Transport</v>
      </c>
      <c r="B5" s="9">
        <f>'Pivot 1'!B4</f>
        <v>150</v>
      </c>
      <c r="C5" s="12">
        <f>'Pivot 1'!C4</f>
        <v>556178.05000000051</v>
      </c>
      <c r="D5" s="12">
        <f>'Pivot 1'!H4</f>
        <v>313481.5</v>
      </c>
      <c r="E5" s="12">
        <f>'Pivot 1'!N4</f>
        <v>351688.05000000022</v>
      </c>
      <c r="F5" s="12">
        <f t="shared" si="0"/>
        <v>-242696.55000000051</v>
      </c>
      <c r="G5" s="12">
        <f t="shared" si="1"/>
        <v>38206.550000000221</v>
      </c>
      <c r="H5" s="12">
        <f t="shared" si="2"/>
        <v>-204490.00000000029</v>
      </c>
      <c r="I5" s="27">
        <f>D5/C5-1</f>
        <v>-0.43636484755196703</v>
      </c>
      <c r="J5" s="27">
        <f>E5/D5-1</f>
        <v>0.12187816505918292</v>
      </c>
      <c r="K5" s="24">
        <f>E5/C5-1</f>
        <v>-0.36767002940874793</v>
      </c>
    </row>
    <row r="6" spans="1:11" ht="19" x14ac:dyDescent="0.25">
      <c r="A6" s="16" t="str">
        <f>'Pivot 1'!A5</f>
        <v>Apparel</v>
      </c>
      <c r="B6" s="9">
        <f>'Pivot 1'!B5</f>
        <v>799</v>
      </c>
      <c r="C6" s="12">
        <f>'Pivot 1'!C5</f>
        <v>1064738.020000003</v>
      </c>
      <c r="D6" s="12">
        <f>'Pivot 1'!H5</f>
        <v>754026.81999999983</v>
      </c>
      <c r="E6" s="12">
        <f>'Pivot 1'!N5</f>
        <v>859757.12000000058</v>
      </c>
      <c r="F6" s="12">
        <f t="shared" si="0"/>
        <v>-310711.20000000321</v>
      </c>
      <c r="G6" s="12">
        <f t="shared" si="1"/>
        <v>105730.30000000075</v>
      </c>
      <c r="H6" s="12">
        <f t="shared" si="2"/>
        <v>-204980.90000000247</v>
      </c>
      <c r="I6" s="27">
        <f>D6/C6-1</f>
        <v>-0.29181939046377092</v>
      </c>
      <c r="J6" s="27">
        <f>E6/D6-1</f>
        <v>0.14022087437155184</v>
      </c>
      <c r="K6" s="24">
        <f>E6/C6-1</f>
        <v>-0.19251768618162235</v>
      </c>
    </row>
    <row r="7" spans="1:11" ht="19" x14ac:dyDescent="0.25">
      <c r="A7" s="16" t="str">
        <f>'Pivot 1'!A6</f>
        <v>Auto &amp; Truck</v>
      </c>
      <c r="B7" s="9">
        <f>'Pivot 1'!B6</f>
        <v>126</v>
      </c>
      <c r="C7" s="12">
        <f>'Pivot 1'!C6</f>
        <v>1203034.080000001</v>
      </c>
      <c r="D7" s="12">
        <f>'Pivot 1'!H6</f>
        <v>809317.62000000023</v>
      </c>
      <c r="E7" s="12">
        <f>'Pivot 1'!N6</f>
        <v>975049.67</v>
      </c>
      <c r="F7" s="12">
        <f t="shared" si="0"/>
        <v>-393716.46000000078</v>
      </c>
      <c r="G7" s="12">
        <f t="shared" si="1"/>
        <v>165732.04999999981</v>
      </c>
      <c r="H7" s="12">
        <f t="shared" si="2"/>
        <v>-227984.41000000096</v>
      </c>
      <c r="I7" s="27">
        <f>D7/C7-1</f>
        <v>-0.32726958158990849</v>
      </c>
      <c r="J7" s="27">
        <f>E7/D7-1</f>
        <v>0.20477998489641158</v>
      </c>
      <c r="K7" s="24">
        <f>E7/C7-1</f>
        <v>-0.1895078566685332</v>
      </c>
    </row>
    <row r="8" spans="1:11" ht="19" x14ac:dyDescent="0.25">
      <c r="A8" s="16" t="str">
        <f>'Pivot 1'!A7</f>
        <v>Auto Parts</v>
      </c>
      <c r="B8" s="9">
        <f>'Pivot 1'!B7</f>
        <v>645</v>
      </c>
      <c r="C8" s="12">
        <f>'Pivot 1'!C7</f>
        <v>533518.32999999938</v>
      </c>
      <c r="D8" s="12">
        <f>'Pivot 1'!H7</f>
        <v>355903.7300000001</v>
      </c>
      <c r="E8" s="12">
        <f>'Pivot 1'!N7</f>
        <v>416874.91999999929</v>
      </c>
      <c r="F8" s="12">
        <f t="shared" si="0"/>
        <v>-177614.59999999928</v>
      </c>
      <c r="G8" s="12">
        <f t="shared" si="1"/>
        <v>60971.189999999187</v>
      </c>
      <c r="H8" s="12">
        <f t="shared" si="2"/>
        <v>-116643.41000000009</v>
      </c>
      <c r="I8" s="27">
        <f>D8/C8-1</f>
        <v>-0.33291189826598744</v>
      </c>
      <c r="J8" s="27">
        <f>E8/D8-1</f>
        <v>0.1713137145261141</v>
      </c>
      <c r="K8" s="24">
        <f>E8/C8-1</f>
        <v>-0.21863055764175943</v>
      </c>
    </row>
    <row r="9" spans="1:11" ht="19" x14ac:dyDescent="0.25">
      <c r="A9" s="16" t="str">
        <f>'Pivot 1'!A8</f>
        <v>Bank (Money Center)</v>
      </c>
      <c r="B9" s="9">
        <f>'Pivot 1'!B8</f>
        <v>551</v>
      </c>
      <c r="C9" s="12">
        <f>'Pivot 1'!C8</f>
        <v>6809927.360000005</v>
      </c>
      <c r="D9" s="12">
        <f>'Pivot 1'!H8</f>
        <v>4624099.8600000031</v>
      </c>
      <c r="E9" s="12">
        <f>'Pivot 1'!N8</f>
        <v>4926012.8400000064</v>
      </c>
      <c r="F9" s="12">
        <f t="shared" si="0"/>
        <v>-2185827.5000000019</v>
      </c>
      <c r="G9" s="12">
        <f t="shared" si="1"/>
        <v>301912.98000000324</v>
      </c>
      <c r="H9" s="12">
        <f t="shared" si="2"/>
        <v>-1883914.5199999986</v>
      </c>
      <c r="I9" s="27">
        <f>D9/C9-1</f>
        <v>-0.3209766249254089</v>
      </c>
      <c r="J9" s="27">
        <f>E9/D9-1</f>
        <v>6.5291189451086584E-2</v>
      </c>
      <c r="K9" s="24">
        <f>E9/C9-1</f>
        <v>-0.27664238110169759</v>
      </c>
    </row>
    <row r="10" spans="1:11" ht="19" x14ac:dyDescent="0.25">
      <c r="A10" s="16" t="str">
        <f>'Pivot 1'!A9</f>
        <v>Banks (Regional)</v>
      </c>
      <c r="B10" s="9">
        <f>'Pivot 1'!B9</f>
        <v>775</v>
      </c>
      <c r="C10" s="12">
        <f>'Pivot 1'!C9</f>
        <v>1012959.079999999</v>
      </c>
      <c r="D10" s="12">
        <f>'Pivot 1'!H9</f>
        <v>655871.27000000037</v>
      </c>
      <c r="E10" s="12">
        <f>'Pivot 1'!N9</f>
        <v>738530.18999999959</v>
      </c>
      <c r="F10" s="12">
        <f t="shared" si="0"/>
        <v>-357087.80999999866</v>
      </c>
      <c r="G10" s="12">
        <f t="shared" si="1"/>
        <v>82658.919999999227</v>
      </c>
      <c r="H10" s="12">
        <f t="shared" si="2"/>
        <v>-274428.88999999943</v>
      </c>
      <c r="I10" s="27">
        <f>D10/C10-1</f>
        <v>-0.3525194818333619</v>
      </c>
      <c r="J10" s="27">
        <f>E10/D10-1</f>
        <v>0.12602918252540496</v>
      </c>
      <c r="K10" s="24">
        <f>E10/C10-1</f>
        <v>-0.27091804142769493</v>
      </c>
    </row>
    <row r="11" spans="1:11" ht="19" x14ac:dyDescent="0.25">
      <c r="A11" s="16" t="str">
        <f>'Pivot 1'!A10</f>
        <v>Beverage (Alcoholic)</v>
      </c>
      <c r="B11" s="9">
        <f>'Pivot 1'!B10</f>
        <v>187</v>
      </c>
      <c r="C11" s="12">
        <f>'Pivot 1'!C10</f>
        <v>1143249.5100000009</v>
      </c>
      <c r="D11" s="12">
        <f>'Pivot 1'!H10</f>
        <v>871541.68999999959</v>
      </c>
      <c r="E11" s="12">
        <f>'Pivot 1'!N10</f>
        <v>1004591.32</v>
      </c>
      <c r="F11" s="12">
        <f t="shared" si="0"/>
        <v>-271707.82000000135</v>
      </c>
      <c r="G11" s="12">
        <f t="shared" si="1"/>
        <v>133049.63000000035</v>
      </c>
      <c r="H11" s="12">
        <f t="shared" si="2"/>
        <v>-138658.19000000099</v>
      </c>
      <c r="I11" s="27">
        <f>D11/C11-1</f>
        <v>-0.23766274782833807</v>
      </c>
      <c r="J11" s="27">
        <f>E11/D11-1</f>
        <v>0.15266008674811693</v>
      </c>
      <c r="K11" s="24">
        <f>E11/C11-1</f>
        <v>-0.12128427678049114</v>
      </c>
    </row>
    <row r="12" spans="1:11" ht="19" x14ac:dyDescent="0.25">
      <c r="A12" s="16" t="str">
        <f>'Pivot 1'!A11</f>
        <v>Beverage (Soft)</v>
      </c>
      <c r="B12" s="9">
        <f>'Pivot 1'!B11</f>
        <v>75</v>
      </c>
      <c r="C12" s="12">
        <f>'Pivot 1'!C11</f>
        <v>702349.02999999991</v>
      </c>
      <c r="D12" s="12">
        <f>'Pivot 1'!H11</f>
        <v>480407.1</v>
      </c>
      <c r="E12" s="12">
        <f>'Pivot 1'!N11</f>
        <v>566317.45000000065</v>
      </c>
      <c r="F12" s="12">
        <f t="shared" si="0"/>
        <v>-221941.92999999993</v>
      </c>
      <c r="G12" s="12">
        <f t="shared" si="1"/>
        <v>85910.350000000675</v>
      </c>
      <c r="H12" s="12">
        <f t="shared" si="2"/>
        <v>-136031.57999999926</v>
      </c>
      <c r="I12" s="27">
        <f>D12/C12-1</f>
        <v>-0.31599948247953014</v>
      </c>
      <c r="J12" s="27">
        <f>E12/D12-1</f>
        <v>0.17882822714318891</v>
      </c>
      <c r="K12" s="24">
        <f>E12/C12-1</f>
        <v>-0.19368088256632077</v>
      </c>
    </row>
    <row r="13" spans="1:11" ht="19" x14ac:dyDescent="0.25">
      <c r="A13" s="16" t="str">
        <f>'Pivot 1'!A12</f>
        <v>Broadcasting</v>
      </c>
      <c r="B13" s="9">
        <f>'Pivot 1'!B12</f>
        <v>121</v>
      </c>
      <c r="C13" s="12">
        <f>'Pivot 1'!C12</f>
        <v>164680.75</v>
      </c>
      <c r="D13" s="12">
        <f>'Pivot 1'!H12</f>
        <v>93966.680000000066</v>
      </c>
      <c r="E13" s="12">
        <f>'Pivot 1'!N12</f>
        <v>108624.56</v>
      </c>
      <c r="F13" s="12">
        <f t="shared" si="0"/>
        <v>-70714.069999999934</v>
      </c>
      <c r="G13" s="12">
        <f t="shared" si="1"/>
        <v>14657.879999999932</v>
      </c>
      <c r="H13" s="12">
        <f t="shared" si="2"/>
        <v>-56056.19</v>
      </c>
      <c r="I13" s="27">
        <f>D13/C13-1</f>
        <v>-0.42940094698378495</v>
      </c>
      <c r="J13" s="27">
        <f>E13/D13-1</f>
        <v>0.15599018715995849</v>
      </c>
      <c r="K13" s="24">
        <f>E13/C13-1</f>
        <v>-0.34039309391049044</v>
      </c>
    </row>
    <row r="14" spans="1:11" ht="20" thickBot="1" x14ac:dyDescent="0.3">
      <c r="A14" s="17" t="str">
        <f>'Pivot 1'!A13</f>
        <v>Brokerage &amp; Investment Banking</v>
      </c>
      <c r="B14" s="18">
        <f>'Pivot 1'!B13</f>
        <v>380</v>
      </c>
      <c r="C14" s="19">
        <f>'Pivot 1'!C13</f>
        <v>823411.25999999919</v>
      </c>
      <c r="D14" s="19">
        <f>'Pivot 1'!H13</f>
        <v>633203.61999999953</v>
      </c>
      <c r="E14" s="19">
        <f>'Pivot 1'!N13</f>
        <v>700202.07000000158</v>
      </c>
      <c r="F14" s="12">
        <f t="shared" si="0"/>
        <v>-190207.63999999966</v>
      </c>
      <c r="G14" s="12">
        <f t="shared" si="1"/>
        <v>66998.450000002049</v>
      </c>
      <c r="H14" s="12">
        <f t="shared" si="2"/>
        <v>-123209.18999999762</v>
      </c>
      <c r="I14" s="28">
        <f>D14/C14-1</f>
        <v>-0.23099956150708922</v>
      </c>
      <c r="J14" s="28">
        <f>E14/D14-1</f>
        <v>0.1058086970507246</v>
      </c>
      <c r="K14" s="25">
        <f>E14/C14-1</f>
        <v>-0.14963262707871849</v>
      </c>
    </row>
    <row r="15" spans="1:11" ht="20" thickBot="1" x14ac:dyDescent="0.3">
      <c r="A15" s="17" t="str">
        <f>'Pivot 1'!A14</f>
        <v>Building Materials</v>
      </c>
      <c r="B15" s="18">
        <f>'Pivot 1'!B14</f>
        <v>357</v>
      </c>
      <c r="C15" s="19">
        <f>'Pivot 1'!C14</f>
        <v>440920.74000000022</v>
      </c>
      <c r="D15" s="19">
        <f>'Pivot 1'!H14</f>
        <v>298091.87000000011</v>
      </c>
      <c r="E15" s="19">
        <f>'Pivot 1'!N14</f>
        <v>344959.12000000011</v>
      </c>
      <c r="F15" s="12">
        <f t="shared" ref="F15:F78" si="3">D15-C15</f>
        <v>-142828.87000000011</v>
      </c>
      <c r="G15" s="12">
        <f t="shared" ref="G15:G78" si="4">E15-D15</f>
        <v>46867.25</v>
      </c>
      <c r="H15" s="12">
        <f t="shared" ref="H15:H78" si="5">E15-C15</f>
        <v>-95961.620000000112</v>
      </c>
      <c r="I15" s="28">
        <f t="shared" ref="I15:I78" si="6">D15/C15-1</f>
        <v>-0.32393320849456986</v>
      </c>
      <c r="J15" s="28">
        <f t="shared" ref="J15:J78" si="7">E15/D15-1</f>
        <v>0.15722418058566978</v>
      </c>
      <c r="K15" s="25">
        <f t="shared" ref="K15:K78" si="8">E15/C15-1</f>
        <v>-0.21763916117894577</v>
      </c>
    </row>
    <row r="16" spans="1:11" ht="20" thickBot="1" x14ac:dyDescent="0.3">
      <c r="A16" s="17" t="str">
        <f>'Pivot 1'!A15</f>
        <v>Business &amp; Consumer Services</v>
      </c>
      <c r="B16" s="18">
        <f>'Pivot 1'!B15</f>
        <v>713</v>
      </c>
      <c r="C16" s="19">
        <f>'Pivot 1'!C15</f>
        <v>910182.81000000122</v>
      </c>
      <c r="D16" s="19">
        <f>'Pivot 1'!H15</f>
        <v>592289.24000000115</v>
      </c>
      <c r="E16" s="19">
        <f>'Pivot 1'!N15</f>
        <v>723999.33999999741</v>
      </c>
      <c r="F16" s="12">
        <f t="shared" si="3"/>
        <v>-317893.57000000007</v>
      </c>
      <c r="G16" s="12">
        <f t="shared" si="4"/>
        <v>131710.09999999625</v>
      </c>
      <c r="H16" s="12">
        <f t="shared" si="5"/>
        <v>-186183.47000000381</v>
      </c>
      <c r="I16" s="28">
        <f t="shared" si="6"/>
        <v>-0.34926342983779235</v>
      </c>
      <c r="J16" s="28">
        <f t="shared" si="7"/>
        <v>0.22237462899038318</v>
      </c>
      <c r="K16" s="25">
        <f t="shared" si="8"/>
        <v>-0.20455612647749699</v>
      </c>
    </row>
    <row r="17" spans="1:11" ht="20" thickBot="1" x14ac:dyDescent="0.3">
      <c r="A17" s="17" t="str">
        <f>'Pivot 1'!A16</f>
        <v>Cable TV</v>
      </c>
      <c r="B17" s="18">
        <f>'Pivot 1'!B16</f>
        <v>58</v>
      </c>
      <c r="C17" s="19">
        <f>'Pivot 1'!C16</f>
        <v>568815.79999999993</v>
      </c>
      <c r="D17" s="19">
        <f>'Pivot 1'!H16</f>
        <v>404636.99999999983</v>
      </c>
      <c r="E17" s="19">
        <f>'Pivot 1'!N16</f>
        <v>473278.49999999971</v>
      </c>
      <c r="F17" s="12">
        <f t="shared" si="3"/>
        <v>-164178.8000000001</v>
      </c>
      <c r="G17" s="12">
        <f t="shared" si="4"/>
        <v>68641.499999999884</v>
      </c>
      <c r="H17" s="12">
        <f t="shared" si="5"/>
        <v>-95537.300000000221</v>
      </c>
      <c r="I17" s="28">
        <f t="shared" si="6"/>
        <v>-0.28863262940305123</v>
      </c>
      <c r="J17" s="28">
        <f t="shared" si="7"/>
        <v>0.16963723040651235</v>
      </c>
      <c r="K17" s="25">
        <f t="shared" si="8"/>
        <v>-0.16795823885342187</v>
      </c>
    </row>
    <row r="18" spans="1:11" ht="20" thickBot="1" x14ac:dyDescent="0.3">
      <c r="A18" s="17" t="str">
        <f>'Pivot 1'!A17</f>
        <v>Chemical (Basic)</v>
      </c>
      <c r="B18" s="18">
        <f>'Pivot 1'!B17</f>
        <v>697</v>
      </c>
      <c r="C18" s="19">
        <f>'Pivot 1'!C17</f>
        <v>714130.42</v>
      </c>
      <c r="D18" s="19">
        <f>'Pivot 1'!H17</f>
        <v>528084.43000000052</v>
      </c>
      <c r="E18" s="19">
        <f>'Pivot 1'!N17</f>
        <v>614356.92000000004</v>
      </c>
      <c r="F18" s="12">
        <f t="shared" si="3"/>
        <v>-186045.98999999953</v>
      </c>
      <c r="G18" s="12">
        <f t="shared" si="4"/>
        <v>86272.489999999525</v>
      </c>
      <c r="H18" s="12">
        <f t="shared" si="5"/>
        <v>-99773.5</v>
      </c>
      <c r="I18" s="28">
        <f t="shared" si="6"/>
        <v>-0.26052102639739039</v>
      </c>
      <c r="J18" s="28">
        <f t="shared" si="7"/>
        <v>0.16336874389574296</v>
      </c>
      <c r="K18" s="25">
        <f t="shared" si="8"/>
        <v>-0.13971327534261879</v>
      </c>
    </row>
    <row r="19" spans="1:11" ht="20" thickBot="1" x14ac:dyDescent="0.3">
      <c r="A19" s="17" t="str">
        <f>'Pivot 1'!A18</f>
        <v>Chemical (Diversified)</v>
      </c>
      <c r="B19" s="18">
        <f>'Pivot 1'!B18</f>
        <v>71</v>
      </c>
      <c r="C19" s="19">
        <f>'Pivot 1'!C18</f>
        <v>211957.6399999999</v>
      </c>
      <c r="D19" s="19">
        <f>'Pivot 1'!H18</f>
        <v>139662.2399999999</v>
      </c>
      <c r="E19" s="19">
        <f>'Pivot 1'!N18</f>
        <v>164797.53000000009</v>
      </c>
      <c r="F19" s="12">
        <f t="shared" si="3"/>
        <v>-72295.399999999994</v>
      </c>
      <c r="G19" s="12">
        <f t="shared" si="4"/>
        <v>25135.290000000183</v>
      </c>
      <c r="H19" s="12">
        <f t="shared" si="5"/>
        <v>-47160.109999999811</v>
      </c>
      <c r="I19" s="28">
        <f t="shared" si="6"/>
        <v>-0.34108419021838532</v>
      </c>
      <c r="J19" s="28">
        <f t="shared" si="7"/>
        <v>0.17997198097352718</v>
      </c>
      <c r="K19" s="25">
        <f t="shared" si="8"/>
        <v>-0.22249780663721219</v>
      </c>
    </row>
    <row r="20" spans="1:11" ht="20" thickBot="1" x14ac:dyDescent="0.3">
      <c r="A20" s="17" t="str">
        <f>'Pivot 1'!A19</f>
        <v>Chemical (Specialty)</v>
      </c>
      <c r="B20" s="18">
        <f>'Pivot 1'!B19</f>
        <v>699</v>
      </c>
      <c r="C20" s="19">
        <f>'Pivot 1'!C19</f>
        <v>1324398.2899999979</v>
      </c>
      <c r="D20" s="19">
        <f>'Pivot 1'!H19</f>
        <v>967595.67000000074</v>
      </c>
      <c r="E20" s="19">
        <f>'Pivot 1'!N19</f>
        <v>1144968.929999999</v>
      </c>
      <c r="F20" s="12">
        <f t="shared" si="3"/>
        <v>-356802.6199999972</v>
      </c>
      <c r="G20" s="12">
        <f t="shared" si="4"/>
        <v>177373.25999999826</v>
      </c>
      <c r="H20" s="12">
        <f t="shared" si="5"/>
        <v>-179429.35999999894</v>
      </c>
      <c r="I20" s="28">
        <f t="shared" si="6"/>
        <v>-0.26940733969084008</v>
      </c>
      <c r="J20" s="28">
        <f t="shared" si="7"/>
        <v>0.18331340817182262</v>
      </c>
      <c r="K20" s="25">
        <f t="shared" si="8"/>
        <v>-0.13547990914424934</v>
      </c>
    </row>
    <row r="21" spans="1:11" ht="20" thickBot="1" x14ac:dyDescent="0.3">
      <c r="A21" s="17" t="str">
        <f>'Pivot 1'!A20</f>
        <v>Coal &amp; Related Energy</v>
      </c>
      <c r="B21" s="18">
        <f>'Pivot 1'!B20</f>
        <v>182</v>
      </c>
      <c r="C21" s="19">
        <f>'Pivot 1'!C20</f>
        <v>167072.3000000001</v>
      </c>
      <c r="D21" s="19">
        <f>'Pivot 1'!H20</f>
        <v>138181.25</v>
      </c>
      <c r="E21" s="19">
        <f>'Pivot 1'!N20</f>
        <v>146944.54999999999</v>
      </c>
      <c r="F21" s="12">
        <f t="shared" si="3"/>
        <v>-28891.050000000105</v>
      </c>
      <c r="G21" s="12">
        <f t="shared" si="4"/>
        <v>8763.2999999999884</v>
      </c>
      <c r="H21" s="12">
        <f t="shared" si="5"/>
        <v>-20127.750000000116</v>
      </c>
      <c r="I21" s="28">
        <f t="shared" si="6"/>
        <v>-0.17292543407854022</v>
      </c>
      <c r="J21" s="28">
        <f t="shared" si="7"/>
        <v>6.3418879189470312E-2</v>
      </c>
      <c r="K21" s="25">
        <f t="shared" si="8"/>
        <v>-0.12047329210168356</v>
      </c>
    </row>
    <row r="22" spans="1:11" ht="20" thickBot="1" x14ac:dyDescent="0.3">
      <c r="A22" s="17" t="str">
        <f>'Pivot 1'!A21</f>
        <v>Computer Services</v>
      </c>
      <c r="B22" s="18">
        <f>'Pivot 1'!B21</f>
        <v>791</v>
      </c>
      <c r="C22" s="19">
        <f>'Pivot 1'!C21</f>
        <v>1110447.0399999979</v>
      </c>
      <c r="D22" s="19">
        <f>'Pivot 1'!H21</f>
        <v>779219.28999999922</v>
      </c>
      <c r="E22" s="19">
        <f>'Pivot 1'!N21</f>
        <v>942931.70999999961</v>
      </c>
      <c r="F22" s="12">
        <f t="shared" si="3"/>
        <v>-331227.74999999872</v>
      </c>
      <c r="G22" s="12">
        <f t="shared" si="4"/>
        <v>163712.42000000039</v>
      </c>
      <c r="H22" s="12">
        <f t="shared" si="5"/>
        <v>-167515.32999999833</v>
      </c>
      <c r="I22" s="28">
        <f t="shared" si="6"/>
        <v>-0.29828324815922724</v>
      </c>
      <c r="J22" s="28">
        <f t="shared" si="7"/>
        <v>0.21009800719897553</v>
      </c>
      <c r="K22" s="25">
        <f t="shared" si="8"/>
        <v>-0.1508539569793429</v>
      </c>
    </row>
    <row r="23" spans="1:11" ht="20" thickBot="1" x14ac:dyDescent="0.3">
      <c r="A23" s="17" t="str">
        <f>'Pivot 1'!A22</f>
        <v>Computers/Peripherals</v>
      </c>
      <c r="B23" s="18">
        <f>'Pivot 1'!B22</f>
        <v>297</v>
      </c>
      <c r="C23" s="19">
        <f>'Pivot 1'!C22</f>
        <v>2218652.4599999972</v>
      </c>
      <c r="D23" s="19">
        <f>'Pivot 1'!H22</f>
        <v>1567233.03</v>
      </c>
      <c r="E23" s="19">
        <f>'Pivot 1'!N22</f>
        <v>1885533.7500000021</v>
      </c>
      <c r="F23" s="12">
        <f t="shared" si="3"/>
        <v>-651419.42999999714</v>
      </c>
      <c r="G23" s="12">
        <f t="shared" si="4"/>
        <v>318300.72000000207</v>
      </c>
      <c r="H23" s="12">
        <f t="shared" si="5"/>
        <v>-333118.70999999507</v>
      </c>
      <c r="I23" s="28">
        <f t="shared" si="6"/>
        <v>-0.29361039718676718</v>
      </c>
      <c r="J23" s="28">
        <f t="shared" si="7"/>
        <v>0.20309725095571918</v>
      </c>
      <c r="K23" s="25">
        <f t="shared" si="8"/>
        <v>-0.15014461075169727</v>
      </c>
    </row>
    <row r="24" spans="1:11" ht="20" thickBot="1" x14ac:dyDescent="0.3">
      <c r="A24" s="17" t="str">
        <f>'Pivot 1'!A23</f>
        <v>Construction Supplies</v>
      </c>
      <c r="B24" s="18">
        <f>'Pivot 1'!B23</f>
        <v>651</v>
      </c>
      <c r="C24" s="19">
        <f>'Pivot 1'!C23</f>
        <v>1047857.03</v>
      </c>
      <c r="D24" s="19">
        <f>'Pivot 1'!H23</f>
        <v>760159.63999999955</v>
      </c>
      <c r="E24" s="19">
        <f>'Pivot 1'!N23</f>
        <v>891765.35999999929</v>
      </c>
      <c r="F24" s="12">
        <f t="shared" si="3"/>
        <v>-287697.39000000048</v>
      </c>
      <c r="G24" s="12">
        <f t="shared" si="4"/>
        <v>131605.71999999974</v>
      </c>
      <c r="H24" s="12">
        <f t="shared" si="5"/>
        <v>-156091.67000000074</v>
      </c>
      <c r="I24" s="28">
        <f t="shared" si="6"/>
        <v>-0.27455786597146792</v>
      </c>
      <c r="J24" s="28">
        <f t="shared" si="7"/>
        <v>0.1731290548390596</v>
      </c>
      <c r="K24" s="25">
        <f t="shared" si="8"/>
        <v>-0.14896275496667777</v>
      </c>
    </row>
    <row r="25" spans="1:11" ht="20" thickBot="1" x14ac:dyDescent="0.3">
      <c r="A25" s="17" t="str">
        <f>'Pivot 1'!A24</f>
        <v>Diversified</v>
      </c>
      <c r="B25" s="18">
        <f>'Pivot 1'!B24</f>
        <v>275</v>
      </c>
      <c r="C25" s="19">
        <f>'Pivot 1'!C24</f>
        <v>1722014.5799999989</v>
      </c>
      <c r="D25" s="19">
        <f>'Pivot 1'!H24</f>
        <v>1188597.2999999991</v>
      </c>
      <c r="E25" s="19">
        <f>'Pivot 1'!N24</f>
        <v>1339117.95</v>
      </c>
      <c r="F25" s="12">
        <f t="shared" si="3"/>
        <v>-533417.2799999998</v>
      </c>
      <c r="G25" s="12">
        <f t="shared" si="4"/>
        <v>150520.65000000084</v>
      </c>
      <c r="H25" s="12">
        <f t="shared" si="5"/>
        <v>-382896.62999999896</v>
      </c>
      <c r="I25" s="28">
        <f t="shared" si="6"/>
        <v>-0.30976350966784505</v>
      </c>
      <c r="J25" s="28">
        <f t="shared" si="7"/>
        <v>0.12663721346161649</v>
      </c>
      <c r="K25" s="25">
        <f t="shared" si="8"/>
        <v>-0.22235388390265498</v>
      </c>
    </row>
    <row r="26" spans="1:11" ht="20" thickBot="1" x14ac:dyDescent="0.3">
      <c r="A26" s="17" t="str">
        <f>'Pivot 1'!A25</f>
        <v>Drugs (Biotechnology)</v>
      </c>
      <c r="B26" s="18">
        <f>'Pivot 1'!B25</f>
        <v>912</v>
      </c>
      <c r="C26" s="19">
        <f>'Pivot 1'!C25</f>
        <v>1408987.7399999991</v>
      </c>
      <c r="D26" s="19">
        <f>'Pivot 1'!H25</f>
        <v>1134635.401000001</v>
      </c>
      <c r="E26" s="19">
        <f>'Pivot 1'!N25</f>
        <v>1401349.7049999989</v>
      </c>
      <c r="F26" s="12">
        <f t="shared" si="3"/>
        <v>-274352.33899999806</v>
      </c>
      <c r="G26" s="12">
        <f t="shared" si="4"/>
        <v>266714.30399999791</v>
      </c>
      <c r="H26" s="12">
        <f t="shared" si="5"/>
        <v>-7638.035000000149</v>
      </c>
      <c r="I26" s="28">
        <f t="shared" si="6"/>
        <v>-0.19471591640676611</v>
      </c>
      <c r="J26" s="28">
        <f t="shared" si="7"/>
        <v>0.23506608710157595</v>
      </c>
      <c r="K26" s="25">
        <f t="shared" si="8"/>
        <v>-5.4209378713261369E-3</v>
      </c>
    </row>
    <row r="27" spans="1:11" ht="20" thickBot="1" x14ac:dyDescent="0.3">
      <c r="A27" s="17" t="str">
        <f>'Pivot 1'!A26</f>
        <v>Drugs (Pharmaceutical)</v>
      </c>
      <c r="B27" s="18">
        <f>'Pivot 1'!B26</f>
        <v>1050</v>
      </c>
      <c r="C27" s="19">
        <f>'Pivot 1'!C26</f>
        <v>3626609.6300000022</v>
      </c>
      <c r="D27" s="19">
        <f>'Pivot 1'!H26</f>
        <v>2891126.2159999898</v>
      </c>
      <c r="E27" s="19">
        <f>'Pivot 1'!N26</f>
        <v>3493441.0000000061</v>
      </c>
      <c r="F27" s="12">
        <f t="shared" si="3"/>
        <v>-735483.41400001245</v>
      </c>
      <c r="G27" s="12">
        <f t="shared" si="4"/>
        <v>602314.78400001628</v>
      </c>
      <c r="H27" s="12">
        <f t="shared" si="5"/>
        <v>-133168.62999999616</v>
      </c>
      <c r="I27" s="28">
        <f t="shared" si="6"/>
        <v>-0.20280192494829175</v>
      </c>
      <c r="J27" s="28">
        <f t="shared" si="7"/>
        <v>0.20833223422301761</v>
      </c>
      <c r="K27" s="25">
        <f t="shared" si="8"/>
        <v>-3.6719868854480531E-2</v>
      </c>
    </row>
    <row r="28" spans="1:11" ht="20" thickBot="1" x14ac:dyDescent="0.3">
      <c r="A28" s="17" t="str">
        <f>'Pivot 1'!A27</f>
        <v>Education</v>
      </c>
      <c r="B28" s="18">
        <f>'Pivot 1'!B27</f>
        <v>183</v>
      </c>
      <c r="C28" s="19">
        <f>'Pivot 1'!C27</f>
        <v>192488.7000000001</v>
      </c>
      <c r="D28" s="19">
        <f>'Pivot 1'!H27</f>
        <v>150406.84000000011</v>
      </c>
      <c r="E28" s="19">
        <f>'Pivot 1'!N27</f>
        <v>172720.1700000001</v>
      </c>
      <c r="F28" s="12">
        <f t="shared" si="3"/>
        <v>-42081.859999999986</v>
      </c>
      <c r="G28" s="12">
        <f t="shared" si="4"/>
        <v>22313.329999999987</v>
      </c>
      <c r="H28" s="12">
        <f t="shared" si="5"/>
        <v>-19768.53</v>
      </c>
      <c r="I28" s="28">
        <f t="shared" si="6"/>
        <v>-0.21861989820701144</v>
      </c>
      <c r="J28" s="28">
        <f t="shared" si="7"/>
        <v>0.1483531600025636</v>
      </c>
      <c r="K28" s="25">
        <f t="shared" si="8"/>
        <v>-0.10269969094289688</v>
      </c>
    </row>
    <row r="29" spans="1:11" ht="20" thickBot="1" x14ac:dyDescent="0.3">
      <c r="A29" s="17" t="str">
        <f>'Pivot 1'!A28</f>
        <v>Electrical Equipment</v>
      </c>
      <c r="B29" s="18">
        <f>'Pivot 1'!B28</f>
        <v>759</v>
      </c>
      <c r="C29" s="19">
        <f>'Pivot 1'!C28</f>
        <v>894654.26999999955</v>
      </c>
      <c r="D29" s="19">
        <f>'Pivot 1'!H28</f>
        <v>677716.84999999881</v>
      </c>
      <c r="E29" s="19">
        <f>'Pivot 1'!N28</f>
        <v>768591.52999999968</v>
      </c>
      <c r="F29" s="12">
        <f t="shared" si="3"/>
        <v>-216937.42000000074</v>
      </c>
      <c r="G29" s="12">
        <f t="shared" si="4"/>
        <v>90874.680000000866</v>
      </c>
      <c r="H29" s="12">
        <f t="shared" si="5"/>
        <v>-126062.73999999987</v>
      </c>
      <c r="I29" s="28">
        <f t="shared" si="6"/>
        <v>-0.24248184720562593</v>
      </c>
      <c r="J29" s="28">
        <f t="shared" si="7"/>
        <v>0.1340894504836363</v>
      </c>
      <c r="K29" s="25">
        <f t="shared" si="8"/>
        <v>-0.1409066543660491</v>
      </c>
    </row>
    <row r="30" spans="1:11" ht="20" thickBot="1" x14ac:dyDescent="0.3">
      <c r="A30" s="17" t="str">
        <f>'Pivot 1'!A29</f>
        <v>Electronics (Consumer &amp; Office)</v>
      </c>
      <c r="B30" s="18">
        <f>'Pivot 1'!B29</f>
        <v>123</v>
      </c>
      <c r="C30" s="19">
        <f>'Pivot 1'!C29</f>
        <v>216497.25</v>
      </c>
      <c r="D30" s="19">
        <f>'Pivot 1'!H29</f>
        <v>161081.47999999981</v>
      </c>
      <c r="E30" s="19">
        <f>'Pivot 1'!N29</f>
        <v>184790.4600000002</v>
      </c>
      <c r="F30" s="12">
        <f t="shared" si="3"/>
        <v>-55415.770000000193</v>
      </c>
      <c r="G30" s="12">
        <f t="shared" si="4"/>
        <v>23708.980000000389</v>
      </c>
      <c r="H30" s="12">
        <f t="shared" si="5"/>
        <v>-31706.789999999804</v>
      </c>
      <c r="I30" s="28">
        <f t="shared" si="6"/>
        <v>-0.25596523743373278</v>
      </c>
      <c r="J30" s="28">
        <f t="shared" si="7"/>
        <v>0.14718625629712623</v>
      </c>
      <c r="K30" s="25">
        <f t="shared" si="8"/>
        <v>-0.1464535461766826</v>
      </c>
    </row>
    <row r="31" spans="1:11" ht="20" thickBot="1" x14ac:dyDescent="0.3">
      <c r="A31" s="17" t="str">
        <f>'Pivot 1'!A30</f>
        <v>Electronics (General)</v>
      </c>
      <c r="B31" s="18">
        <f>'Pivot 1'!B30</f>
        <v>1215</v>
      </c>
      <c r="C31" s="19">
        <f>'Pivot 1'!C30</f>
        <v>1447400.71</v>
      </c>
      <c r="D31" s="19">
        <f>'Pivot 1'!H30</f>
        <v>1088381.1400000011</v>
      </c>
      <c r="E31" s="19">
        <f>'Pivot 1'!N30</f>
        <v>1270955.7999999991</v>
      </c>
      <c r="F31" s="12">
        <f t="shared" si="3"/>
        <v>-359019.5699999989</v>
      </c>
      <c r="G31" s="12">
        <f t="shared" si="4"/>
        <v>182574.65999999805</v>
      </c>
      <c r="H31" s="12">
        <f t="shared" si="5"/>
        <v>-176444.91000000085</v>
      </c>
      <c r="I31" s="28">
        <f t="shared" si="6"/>
        <v>-0.24804435117349011</v>
      </c>
      <c r="J31" s="28">
        <f t="shared" si="7"/>
        <v>0.16774882740066399</v>
      </c>
      <c r="K31" s="25">
        <f t="shared" si="8"/>
        <v>-0.12190467282553763</v>
      </c>
    </row>
    <row r="32" spans="1:11" ht="20" thickBot="1" x14ac:dyDescent="0.3">
      <c r="A32" s="17" t="str">
        <f>'Pivot 1'!A31</f>
        <v>Engineering/Construction</v>
      </c>
      <c r="B32" s="18">
        <f>'Pivot 1'!B31</f>
        <v>1023</v>
      </c>
      <c r="C32" s="19">
        <f>'Pivot 1'!C31</f>
        <v>738849.5899999981</v>
      </c>
      <c r="D32" s="19">
        <f>'Pivot 1'!H31</f>
        <v>540624.69000000029</v>
      </c>
      <c r="E32" s="19">
        <f>'Pivot 1'!N31</f>
        <v>611613.7699999999</v>
      </c>
      <c r="F32" s="12">
        <f t="shared" si="3"/>
        <v>-198224.89999999781</v>
      </c>
      <c r="G32" s="12">
        <f t="shared" si="4"/>
        <v>70989.079999999609</v>
      </c>
      <c r="H32" s="12">
        <f t="shared" si="5"/>
        <v>-127235.8199999982</v>
      </c>
      <c r="I32" s="28">
        <f t="shared" si="6"/>
        <v>-0.26828857007283213</v>
      </c>
      <c r="J32" s="28">
        <f t="shared" si="7"/>
        <v>0.13130935621900575</v>
      </c>
      <c r="K32" s="25">
        <f t="shared" si="8"/>
        <v>-0.17220801327100765</v>
      </c>
    </row>
    <row r="33" spans="1:11" ht="20" thickBot="1" x14ac:dyDescent="0.3">
      <c r="A33" s="17" t="str">
        <f>'Pivot 1'!A32</f>
        <v>Entertainment</v>
      </c>
      <c r="B33" s="18">
        <f>'Pivot 1'!B32</f>
        <v>513</v>
      </c>
      <c r="C33" s="19">
        <f>'Pivot 1'!C32</f>
        <v>1114400.780000001</v>
      </c>
      <c r="D33" s="19">
        <f>'Pivot 1'!H32</f>
        <v>842718.50000000047</v>
      </c>
      <c r="E33" s="19">
        <f>'Pivot 1'!N32</f>
        <v>1003049.33</v>
      </c>
      <c r="F33" s="12">
        <f t="shared" si="3"/>
        <v>-271682.28000000049</v>
      </c>
      <c r="G33" s="12">
        <f t="shared" si="4"/>
        <v>160330.82999999949</v>
      </c>
      <c r="H33" s="12">
        <f t="shared" si="5"/>
        <v>-111351.450000001</v>
      </c>
      <c r="I33" s="28">
        <f t="shared" si="6"/>
        <v>-0.24379225578072572</v>
      </c>
      <c r="J33" s="28">
        <f t="shared" si="7"/>
        <v>0.19025431386637348</v>
      </c>
      <c r="K33" s="25">
        <f t="shared" si="8"/>
        <v>-9.9920470263849648E-2</v>
      </c>
    </row>
    <row r="34" spans="1:11" ht="20" thickBot="1" x14ac:dyDescent="0.3">
      <c r="A34" s="17" t="str">
        <f>'Pivot 1'!A33</f>
        <v>Environmental &amp; Waste Services</v>
      </c>
      <c r="B34" s="18">
        <f>'Pivot 1'!B33</f>
        <v>248</v>
      </c>
      <c r="C34" s="19">
        <f>'Pivot 1'!C33</f>
        <v>273427.80999999942</v>
      </c>
      <c r="D34" s="19">
        <f>'Pivot 1'!H33</f>
        <v>213914.61999999991</v>
      </c>
      <c r="E34" s="19">
        <f>'Pivot 1'!N33</f>
        <v>234899.4</v>
      </c>
      <c r="F34" s="12">
        <f t="shared" si="3"/>
        <v>-59513.189999999508</v>
      </c>
      <c r="G34" s="12">
        <f t="shared" si="4"/>
        <v>20984.780000000086</v>
      </c>
      <c r="H34" s="12">
        <f t="shared" si="5"/>
        <v>-38528.409999999421</v>
      </c>
      <c r="I34" s="28">
        <f t="shared" si="6"/>
        <v>-0.2176559509436865</v>
      </c>
      <c r="J34" s="28">
        <f t="shared" si="7"/>
        <v>9.8098858320203153E-2</v>
      </c>
      <c r="K34" s="25">
        <f t="shared" si="8"/>
        <v>-0.14090889291765718</v>
      </c>
    </row>
    <row r="35" spans="1:11" ht="20" thickBot="1" x14ac:dyDescent="0.3">
      <c r="A35" s="17" t="str">
        <f>'Pivot 1'!A34</f>
        <v>Farming/Agriculture</v>
      </c>
      <c r="B35" s="18">
        <f>'Pivot 1'!B34</f>
        <v>310</v>
      </c>
      <c r="C35" s="19">
        <f>'Pivot 1'!C34</f>
        <v>313025.59999999969</v>
      </c>
      <c r="D35" s="19">
        <f>'Pivot 1'!H34</f>
        <v>235999.15000000011</v>
      </c>
      <c r="E35" s="19">
        <f>'Pivot 1'!N34</f>
        <v>272189.7099999999</v>
      </c>
      <c r="F35" s="12">
        <f t="shared" si="3"/>
        <v>-77026.449999999575</v>
      </c>
      <c r="G35" s="12">
        <f t="shared" si="4"/>
        <v>36190.559999999794</v>
      </c>
      <c r="H35" s="12">
        <f t="shared" si="5"/>
        <v>-40835.889999999781</v>
      </c>
      <c r="I35" s="28">
        <f t="shared" si="6"/>
        <v>-0.24607076865278643</v>
      </c>
      <c r="J35" s="28">
        <f t="shared" si="7"/>
        <v>0.15335038282976776</v>
      </c>
      <c r="K35" s="25">
        <f t="shared" si="8"/>
        <v>-0.1304554323991387</v>
      </c>
    </row>
    <row r="36" spans="1:11" ht="20" thickBot="1" x14ac:dyDescent="0.3">
      <c r="A36" s="17" t="str">
        <f>'Pivot 1'!A35</f>
        <v>Financial Svcs. (Non-bank &amp; Insurance)</v>
      </c>
      <c r="B36" s="18">
        <f>'Pivot 1'!B35</f>
        <v>763</v>
      </c>
      <c r="C36" s="19">
        <f>'Pivot 1'!C35</f>
        <v>1647206.830000001</v>
      </c>
      <c r="D36" s="19">
        <f>'Pivot 1'!H35</f>
        <v>1033451.76</v>
      </c>
      <c r="E36" s="19">
        <f>'Pivot 1'!N35</f>
        <v>1222956.9700000009</v>
      </c>
      <c r="F36" s="12">
        <f t="shared" si="3"/>
        <v>-613755.070000001</v>
      </c>
      <c r="G36" s="12">
        <f t="shared" si="4"/>
        <v>189505.21000000089</v>
      </c>
      <c r="H36" s="12">
        <f t="shared" si="5"/>
        <v>-424249.8600000001</v>
      </c>
      <c r="I36" s="28">
        <f t="shared" si="6"/>
        <v>-0.37260352423380894</v>
      </c>
      <c r="J36" s="28">
        <f t="shared" si="7"/>
        <v>0.18337112319592053</v>
      </c>
      <c r="K36" s="25">
        <f t="shared" si="8"/>
        <v>-0.25755712778340034</v>
      </c>
    </row>
    <row r="37" spans="1:11" ht="20" thickBot="1" x14ac:dyDescent="0.3">
      <c r="A37" s="17" t="str">
        <f>'Pivot 1'!A36</f>
        <v>Food Processing</v>
      </c>
      <c r="B37" s="18">
        <f>'Pivot 1'!B36</f>
        <v>1019</v>
      </c>
      <c r="C37" s="19">
        <f>'Pivot 1'!C36</f>
        <v>1786740.2999999961</v>
      </c>
      <c r="D37" s="19">
        <f>'Pivot 1'!H36</f>
        <v>1497756.825</v>
      </c>
      <c r="E37" s="19">
        <f>'Pivot 1'!N36</f>
        <v>1703794.849999998</v>
      </c>
      <c r="F37" s="12">
        <f t="shared" si="3"/>
        <v>-288983.47499999614</v>
      </c>
      <c r="G37" s="12">
        <f t="shared" si="4"/>
        <v>206038.02499999804</v>
      </c>
      <c r="H37" s="12">
        <f t="shared" si="5"/>
        <v>-82945.449999998091</v>
      </c>
      <c r="I37" s="28">
        <f t="shared" si="6"/>
        <v>-0.16173781662617492</v>
      </c>
      <c r="J37" s="28">
        <f t="shared" si="7"/>
        <v>0.13756440402132575</v>
      </c>
      <c r="K37" s="25">
        <f t="shared" si="8"/>
        <v>-4.6422778956739408E-2</v>
      </c>
    </row>
    <row r="38" spans="1:11" ht="20" thickBot="1" x14ac:dyDescent="0.3">
      <c r="A38" s="17" t="str">
        <f>'Pivot 1'!A37</f>
        <v>Food Wholesalers</v>
      </c>
      <c r="B38" s="18">
        <f>'Pivot 1'!B37</f>
        <v>118</v>
      </c>
      <c r="C38" s="19">
        <f>'Pivot 1'!C37</f>
        <v>93190.779999999955</v>
      </c>
      <c r="D38" s="19">
        <f>'Pivot 1'!H37</f>
        <v>50096.940000000017</v>
      </c>
      <c r="E38" s="19">
        <f>'Pivot 1'!N37</f>
        <v>64747.55000000001</v>
      </c>
      <c r="F38" s="12">
        <f t="shared" si="3"/>
        <v>-43093.839999999938</v>
      </c>
      <c r="G38" s="12">
        <f t="shared" si="4"/>
        <v>14650.609999999993</v>
      </c>
      <c r="H38" s="12">
        <f t="shared" si="5"/>
        <v>-28443.229999999945</v>
      </c>
      <c r="I38" s="28">
        <f t="shared" si="6"/>
        <v>-0.46242600394588351</v>
      </c>
      <c r="J38" s="28">
        <f t="shared" si="7"/>
        <v>0.2924452072322179</v>
      </c>
      <c r="K38" s="25">
        <f t="shared" si="8"/>
        <v>-0.30521506526718589</v>
      </c>
    </row>
    <row r="39" spans="1:11" ht="20" thickBot="1" x14ac:dyDescent="0.3">
      <c r="A39" s="17" t="str">
        <f>'Pivot 1'!A38</f>
        <v>Furn/Home Furnishings</v>
      </c>
      <c r="B39" s="18">
        <f>'Pivot 1'!B38</f>
        <v>288</v>
      </c>
      <c r="C39" s="19">
        <f>'Pivot 1'!C38</f>
        <v>332147.30000000022</v>
      </c>
      <c r="D39" s="19">
        <f>'Pivot 1'!H38</f>
        <v>253254.0500000001</v>
      </c>
      <c r="E39" s="19">
        <f>'Pivot 1'!N38</f>
        <v>286481.5500000004</v>
      </c>
      <c r="F39" s="12">
        <f t="shared" si="3"/>
        <v>-78893.250000000116</v>
      </c>
      <c r="G39" s="12">
        <f t="shared" si="4"/>
        <v>33227.500000000291</v>
      </c>
      <c r="H39" s="12">
        <f t="shared" si="5"/>
        <v>-45665.749999999825</v>
      </c>
      <c r="I39" s="28">
        <f t="shared" si="6"/>
        <v>-0.23752488730150767</v>
      </c>
      <c r="J39" s="28">
        <f t="shared" si="7"/>
        <v>0.13120224533428093</v>
      </c>
      <c r="K39" s="25">
        <f t="shared" si="8"/>
        <v>-0.13748644050395653</v>
      </c>
    </row>
    <row r="40" spans="1:11" ht="20" thickBot="1" x14ac:dyDescent="0.3">
      <c r="A40" s="17" t="str">
        <f>'Pivot 1'!A39</f>
        <v>Green &amp; Renewable Energy</v>
      </c>
      <c r="B40" s="18">
        <f>'Pivot 1'!B39</f>
        <v>173</v>
      </c>
      <c r="C40" s="19">
        <f>'Pivot 1'!C39</f>
        <v>229083.50000000009</v>
      </c>
      <c r="D40" s="19">
        <f>'Pivot 1'!H39</f>
        <v>181024.8000000001</v>
      </c>
      <c r="E40" s="19">
        <f>'Pivot 1'!N39</f>
        <v>201668.91</v>
      </c>
      <c r="F40" s="12">
        <f t="shared" si="3"/>
        <v>-48058.699999999983</v>
      </c>
      <c r="G40" s="12">
        <f t="shared" si="4"/>
        <v>20644.109999999899</v>
      </c>
      <c r="H40" s="12">
        <f t="shared" si="5"/>
        <v>-27414.590000000084</v>
      </c>
      <c r="I40" s="28">
        <f t="shared" si="6"/>
        <v>-0.20978682445483832</v>
      </c>
      <c r="J40" s="28">
        <f t="shared" si="7"/>
        <v>0.11404023095178051</v>
      </c>
      <c r="K40" s="25">
        <f t="shared" si="8"/>
        <v>-0.11967073141452822</v>
      </c>
    </row>
    <row r="41" spans="1:11" ht="20" thickBot="1" x14ac:dyDescent="0.3">
      <c r="A41" s="17" t="str">
        <f>'Pivot 1'!A40</f>
        <v>Healthcare Products</v>
      </c>
      <c r="B41" s="18">
        <f>'Pivot 1'!B40</f>
        <v>633</v>
      </c>
      <c r="C41" s="19">
        <f>'Pivot 1'!C40</f>
        <v>1830537.0599999989</v>
      </c>
      <c r="D41" s="19">
        <f>'Pivot 1'!H40</f>
        <v>1350855.459999999</v>
      </c>
      <c r="E41" s="19">
        <f>'Pivot 1'!N40</f>
        <v>1699442.326000002</v>
      </c>
      <c r="F41" s="12">
        <f t="shared" si="3"/>
        <v>-479681.59999999986</v>
      </c>
      <c r="G41" s="12">
        <f t="shared" si="4"/>
        <v>348586.86600000295</v>
      </c>
      <c r="H41" s="12">
        <f t="shared" si="5"/>
        <v>-131094.73399999691</v>
      </c>
      <c r="I41" s="28">
        <f t="shared" si="6"/>
        <v>-0.26204418937030438</v>
      </c>
      <c r="J41" s="28">
        <f t="shared" si="7"/>
        <v>0.25804897438842445</v>
      </c>
      <c r="K41" s="25">
        <f t="shared" si="8"/>
        <v>-7.1615449293333078E-2</v>
      </c>
    </row>
    <row r="42" spans="1:11" ht="20" thickBot="1" x14ac:dyDescent="0.3">
      <c r="A42" s="17" t="str">
        <f>'Pivot 1'!A41</f>
        <v>Healthcare Support Services</v>
      </c>
      <c r="B42" s="18">
        <f>'Pivot 1'!B41</f>
        <v>322</v>
      </c>
      <c r="C42" s="19">
        <f>'Pivot 1'!C41</f>
        <v>1082854.8999999999</v>
      </c>
      <c r="D42" s="19">
        <f>'Pivot 1'!H41</f>
        <v>763483.21000000031</v>
      </c>
      <c r="E42" s="19">
        <f>'Pivot 1'!N41</f>
        <v>970571.4300000004</v>
      </c>
      <c r="F42" s="12">
        <f t="shared" si="3"/>
        <v>-319371.68999999959</v>
      </c>
      <c r="G42" s="12">
        <f t="shared" si="4"/>
        <v>207088.22000000009</v>
      </c>
      <c r="H42" s="12">
        <f t="shared" si="5"/>
        <v>-112283.46999999951</v>
      </c>
      <c r="I42" s="28">
        <f t="shared" si="6"/>
        <v>-0.29493488924508693</v>
      </c>
      <c r="J42" s="28">
        <f t="shared" si="7"/>
        <v>0.2712413544758896</v>
      </c>
      <c r="K42" s="25">
        <f t="shared" si="8"/>
        <v>-0.10369207361023114</v>
      </c>
    </row>
    <row r="43" spans="1:11" ht="20" thickBot="1" x14ac:dyDescent="0.3">
      <c r="A43" s="17" t="str">
        <f>'Pivot 1'!A42</f>
        <v>Heathcare Information and Technology</v>
      </c>
      <c r="B43" s="18">
        <f>'Pivot 1'!B42</f>
        <v>318</v>
      </c>
      <c r="C43" s="19">
        <f>'Pivot 1'!C42</f>
        <v>772658.43999999971</v>
      </c>
      <c r="D43" s="19">
        <f>'Pivot 1'!H42</f>
        <v>607128.24000000081</v>
      </c>
      <c r="E43" s="19">
        <f>'Pivot 1'!N42</f>
        <v>772518.08999999962</v>
      </c>
      <c r="F43" s="12">
        <f t="shared" si="3"/>
        <v>-165530.19999999891</v>
      </c>
      <c r="G43" s="12">
        <f t="shared" si="4"/>
        <v>165389.84999999881</v>
      </c>
      <c r="H43" s="12">
        <f t="shared" si="5"/>
        <v>-140.35000000009313</v>
      </c>
      <c r="I43" s="28">
        <f t="shared" si="6"/>
        <v>-0.21423463645850938</v>
      </c>
      <c r="J43" s="28">
        <f t="shared" si="7"/>
        <v>0.27241337019671263</v>
      </c>
      <c r="K43" s="25">
        <f t="shared" si="8"/>
        <v>-1.8164559232680677E-4</v>
      </c>
    </row>
    <row r="44" spans="1:11" ht="20" thickBot="1" x14ac:dyDescent="0.3">
      <c r="A44" s="17" t="str">
        <f>'Pivot 1'!A43</f>
        <v>Homebuilding</v>
      </c>
      <c r="B44" s="18">
        <f>'Pivot 1'!B43</f>
        <v>147</v>
      </c>
      <c r="C44" s="19">
        <f>'Pivot 1'!C43</f>
        <v>247004.3900000001</v>
      </c>
      <c r="D44" s="19">
        <f>'Pivot 1'!H43</f>
        <v>127535.65</v>
      </c>
      <c r="E44" s="19">
        <f>'Pivot 1'!N43</f>
        <v>166749.25000000009</v>
      </c>
      <c r="F44" s="12">
        <f t="shared" si="3"/>
        <v>-119468.74000000011</v>
      </c>
      <c r="G44" s="12">
        <f t="shared" si="4"/>
        <v>39213.600000000093</v>
      </c>
      <c r="H44" s="12">
        <f t="shared" si="5"/>
        <v>-80255.140000000014</v>
      </c>
      <c r="I44" s="28">
        <f t="shared" si="6"/>
        <v>-0.48367051290060092</v>
      </c>
      <c r="J44" s="28">
        <f t="shared" si="7"/>
        <v>0.30747167556679322</v>
      </c>
      <c r="K44" s="25">
        <f t="shared" si="8"/>
        <v>-0.32491382035760574</v>
      </c>
    </row>
    <row r="45" spans="1:11" ht="20" thickBot="1" x14ac:dyDescent="0.3">
      <c r="A45" s="17" t="str">
        <f>'Pivot 1'!A44</f>
        <v>Hospitals/Healthcare Facilities</v>
      </c>
      <c r="B45" s="18">
        <f>'Pivot 1'!B44</f>
        <v>173</v>
      </c>
      <c r="C45" s="19">
        <f>'Pivot 1'!C44</f>
        <v>248498.66999999981</v>
      </c>
      <c r="D45" s="19">
        <f>'Pivot 1'!H44</f>
        <v>162188.4500000001</v>
      </c>
      <c r="E45" s="19">
        <f>'Pivot 1'!N44</f>
        <v>192175.32</v>
      </c>
      <c r="F45" s="12">
        <f t="shared" si="3"/>
        <v>-86310.21999999971</v>
      </c>
      <c r="G45" s="12">
        <f t="shared" si="4"/>
        <v>29986.869999999908</v>
      </c>
      <c r="H45" s="12">
        <f t="shared" si="5"/>
        <v>-56323.349999999802</v>
      </c>
      <c r="I45" s="28">
        <f t="shared" si="6"/>
        <v>-0.34732668790541121</v>
      </c>
      <c r="J45" s="28">
        <f t="shared" si="7"/>
        <v>0.18488905960936108</v>
      </c>
      <c r="K45" s="25">
        <f t="shared" si="8"/>
        <v>-0.22665453300011562</v>
      </c>
    </row>
    <row r="46" spans="1:11" ht="20" thickBot="1" x14ac:dyDescent="0.3">
      <c r="A46" s="17" t="str">
        <f>'Pivot 1'!A45</f>
        <v>Hotel/Gaming</v>
      </c>
      <c r="B46" s="18">
        <f>'Pivot 1'!B45</f>
        <v>505</v>
      </c>
      <c r="C46" s="19">
        <f>'Pivot 1'!C45</f>
        <v>715671.49</v>
      </c>
      <c r="D46" s="19">
        <f>'Pivot 1'!H45</f>
        <v>386317.98999999941</v>
      </c>
      <c r="E46" s="19">
        <f>'Pivot 1'!N45</f>
        <v>483033.85000000033</v>
      </c>
      <c r="F46" s="12">
        <f t="shared" si="3"/>
        <v>-329353.50000000058</v>
      </c>
      <c r="G46" s="12">
        <f t="shared" si="4"/>
        <v>96715.860000000917</v>
      </c>
      <c r="H46" s="12">
        <f t="shared" si="5"/>
        <v>-232637.63999999966</v>
      </c>
      <c r="I46" s="28">
        <f t="shared" si="6"/>
        <v>-0.46020206840990774</v>
      </c>
      <c r="J46" s="28">
        <f t="shared" si="7"/>
        <v>0.25035297993759253</v>
      </c>
      <c r="K46" s="25">
        <f t="shared" si="8"/>
        <v>-0.32506204767217939</v>
      </c>
    </row>
    <row r="47" spans="1:11" ht="20" thickBot="1" x14ac:dyDescent="0.3">
      <c r="A47" s="17" t="str">
        <f>'Pivot 1'!A46</f>
        <v>Household Products</v>
      </c>
      <c r="B47" s="18">
        <f>'Pivot 1'!B46</f>
        <v>410</v>
      </c>
      <c r="C47" s="19">
        <f>'Pivot 1'!C46</f>
        <v>1453701.4700000009</v>
      </c>
      <c r="D47" s="19">
        <f>'Pivot 1'!H46</f>
        <v>1186735.600000002</v>
      </c>
      <c r="E47" s="19">
        <f>'Pivot 1'!N46</f>
        <v>1351159.3299999989</v>
      </c>
      <c r="F47" s="12">
        <f t="shared" si="3"/>
        <v>-266965.86999999895</v>
      </c>
      <c r="G47" s="12">
        <f t="shared" si="4"/>
        <v>164423.72999999695</v>
      </c>
      <c r="H47" s="12">
        <f t="shared" si="5"/>
        <v>-102542.14000000199</v>
      </c>
      <c r="I47" s="28">
        <f t="shared" si="6"/>
        <v>-0.18364559402970049</v>
      </c>
      <c r="J47" s="28">
        <f t="shared" si="7"/>
        <v>0.13855127460573069</v>
      </c>
      <c r="K47" s="25">
        <f t="shared" si="8"/>
        <v>-7.0538650552511295E-2</v>
      </c>
    </row>
    <row r="48" spans="1:11" ht="20" thickBot="1" x14ac:dyDescent="0.3">
      <c r="A48" s="17" t="str">
        <f>'Pivot 1'!A47</f>
        <v>Information Services</v>
      </c>
      <c r="B48" s="18">
        <f>'Pivot 1'!B47</f>
        <v>180</v>
      </c>
      <c r="C48" s="19">
        <f>'Pivot 1'!C47</f>
        <v>1684997.5599999989</v>
      </c>
      <c r="D48" s="19">
        <f>'Pivot 1'!H47</f>
        <v>1089190.29</v>
      </c>
      <c r="E48" s="19">
        <f>'Pivot 1'!N47</f>
        <v>1368048.5899999989</v>
      </c>
      <c r="F48" s="12">
        <f t="shared" si="3"/>
        <v>-595807.26999999885</v>
      </c>
      <c r="G48" s="12">
        <f t="shared" si="4"/>
        <v>278858.29999999888</v>
      </c>
      <c r="H48" s="12">
        <f t="shared" si="5"/>
        <v>-316948.96999999997</v>
      </c>
      <c r="I48" s="28">
        <f t="shared" si="6"/>
        <v>-0.35359533102231866</v>
      </c>
      <c r="J48" s="28">
        <f t="shared" si="7"/>
        <v>0.25602349062439655</v>
      </c>
      <c r="K48" s="25">
        <f t="shared" si="8"/>
        <v>-0.18810055131474501</v>
      </c>
    </row>
    <row r="49" spans="1:11" ht="20" thickBot="1" x14ac:dyDescent="0.3">
      <c r="A49" s="17" t="str">
        <f>'Pivot 1'!A48</f>
        <v>Insurance (General)</v>
      </c>
      <c r="B49" s="18">
        <f>'Pivot 1'!B48</f>
        <v>177</v>
      </c>
      <c r="C49" s="19">
        <f>'Pivot 1'!C48</f>
        <v>832086.85999999917</v>
      </c>
      <c r="D49" s="19">
        <f>'Pivot 1'!H48</f>
        <v>506705.80999999988</v>
      </c>
      <c r="E49" s="19">
        <f>'Pivot 1'!N48</f>
        <v>593616.5419999999</v>
      </c>
      <c r="F49" s="12">
        <f t="shared" si="3"/>
        <v>-325381.04999999929</v>
      </c>
      <c r="G49" s="12">
        <f t="shared" si="4"/>
        <v>86910.732000000018</v>
      </c>
      <c r="H49" s="12">
        <f t="shared" si="5"/>
        <v>-238470.31799999927</v>
      </c>
      <c r="I49" s="28">
        <f t="shared" si="6"/>
        <v>-0.39104216836208616</v>
      </c>
      <c r="J49" s="28">
        <f t="shared" si="7"/>
        <v>0.17152108834118174</v>
      </c>
      <c r="K49" s="25">
        <f t="shared" si="8"/>
        <v>-0.28659305832566506</v>
      </c>
    </row>
    <row r="50" spans="1:11" ht="20" thickBot="1" x14ac:dyDescent="0.3">
      <c r="A50" s="17" t="str">
        <f>'Pivot 1'!A49</f>
        <v>Insurance (Life)</v>
      </c>
      <c r="B50" s="18">
        <f>'Pivot 1'!B49</f>
        <v>113</v>
      </c>
      <c r="C50" s="19">
        <f>'Pivot 1'!C49</f>
        <v>1207542.56</v>
      </c>
      <c r="D50" s="19">
        <f>'Pivot 1'!H49</f>
        <v>789763.51999999967</v>
      </c>
      <c r="E50" s="19">
        <f>'Pivot 1'!N49</f>
        <v>933561.89999999979</v>
      </c>
      <c r="F50" s="12">
        <f t="shared" si="3"/>
        <v>-417779.04000000039</v>
      </c>
      <c r="G50" s="12">
        <f t="shared" si="4"/>
        <v>143798.38000000012</v>
      </c>
      <c r="H50" s="12">
        <f t="shared" si="5"/>
        <v>-273980.66000000027</v>
      </c>
      <c r="I50" s="28">
        <f t="shared" si="6"/>
        <v>-0.34597458825799099</v>
      </c>
      <c r="J50" s="28">
        <f t="shared" si="7"/>
        <v>0.18207776930491826</v>
      </c>
      <c r="K50" s="25">
        <f t="shared" si="8"/>
        <v>-0.22689110021927528</v>
      </c>
    </row>
    <row r="51" spans="1:11" ht="20" thickBot="1" x14ac:dyDescent="0.3">
      <c r="A51" s="17" t="str">
        <f>'Pivot 1'!A50</f>
        <v>Insurance (Prop/Cas.)</v>
      </c>
      <c r="B51" s="18">
        <f>'Pivot 1'!B50</f>
        <v>168</v>
      </c>
      <c r="C51" s="19">
        <f>'Pivot 1'!C50</f>
        <v>655043.05000000016</v>
      </c>
      <c r="D51" s="19">
        <f>'Pivot 1'!H50</f>
        <v>433198.32999999961</v>
      </c>
      <c r="E51" s="19">
        <f>'Pivot 1'!N50</f>
        <v>480960.7099999999</v>
      </c>
      <c r="F51" s="12">
        <f t="shared" si="3"/>
        <v>-221844.72000000055</v>
      </c>
      <c r="G51" s="12">
        <f t="shared" si="4"/>
        <v>47762.380000000296</v>
      </c>
      <c r="H51" s="12">
        <f t="shared" si="5"/>
        <v>-174082.34000000026</v>
      </c>
      <c r="I51" s="28">
        <f t="shared" si="6"/>
        <v>-0.3386719697277919</v>
      </c>
      <c r="J51" s="28">
        <f t="shared" si="7"/>
        <v>0.11025522651483977</v>
      </c>
      <c r="K51" s="25">
        <f t="shared" si="8"/>
        <v>-0.26575709794951674</v>
      </c>
    </row>
    <row r="52" spans="1:11" ht="20" thickBot="1" x14ac:dyDescent="0.3">
      <c r="A52" s="17" t="str">
        <f>'Pivot 1'!A51</f>
        <v>Investments &amp; Asset Management</v>
      </c>
      <c r="B52" s="18">
        <f>'Pivot 1'!B51</f>
        <v>754</v>
      </c>
      <c r="C52" s="19">
        <f>'Pivot 1'!C51</f>
        <v>875375.12000000128</v>
      </c>
      <c r="D52" s="19">
        <f>'Pivot 1'!H51</f>
        <v>538395.28999999992</v>
      </c>
      <c r="E52" s="19">
        <f>'Pivot 1'!N51</f>
        <v>664378.58999999973</v>
      </c>
      <c r="F52" s="12">
        <f t="shared" si="3"/>
        <v>-336979.83000000136</v>
      </c>
      <c r="G52" s="12">
        <f t="shared" si="4"/>
        <v>125983.29999999981</v>
      </c>
      <c r="H52" s="12">
        <f t="shared" si="5"/>
        <v>-210996.53000000154</v>
      </c>
      <c r="I52" s="28">
        <f t="shared" si="6"/>
        <v>-0.38495477230378772</v>
      </c>
      <c r="J52" s="28">
        <f t="shared" si="7"/>
        <v>0.23399777512912467</v>
      </c>
      <c r="K52" s="25">
        <f t="shared" si="8"/>
        <v>-0.24103555741908822</v>
      </c>
    </row>
    <row r="53" spans="1:11" ht="20" thickBot="1" x14ac:dyDescent="0.3">
      <c r="A53" s="17" t="str">
        <f>'Pivot 1'!A52</f>
        <v>Machinery</v>
      </c>
      <c r="B53" s="18">
        <f>'Pivot 1'!B52</f>
        <v>1174</v>
      </c>
      <c r="C53" s="19">
        <f>'Pivot 1'!C52</f>
        <v>1187725.6499999959</v>
      </c>
      <c r="D53" s="19">
        <f>'Pivot 1'!H52</f>
        <v>827678.20000000135</v>
      </c>
      <c r="E53" s="19">
        <f>'Pivot 1'!N52</f>
        <v>999760.70999999798</v>
      </c>
      <c r="F53" s="12">
        <f t="shared" si="3"/>
        <v>-360047.4499999946</v>
      </c>
      <c r="G53" s="12">
        <f t="shared" si="4"/>
        <v>172082.50999999663</v>
      </c>
      <c r="H53" s="12">
        <f t="shared" si="5"/>
        <v>-187964.93999999797</v>
      </c>
      <c r="I53" s="28">
        <f t="shared" si="6"/>
        <v>-0.30314024960225106</v>
      </c>
      <c r="J53" s="28">
        <f t="shared" si="7"/>
        <v>0.20790992199624969</v>
      </c>
      <c r="K53" s="25">
        <f t="shared" si="8"/>
        <v>-0.15825619325472895</v>
      </c>
    </row>
    <row r="54" spans="1:11" ht="20" thickBot="1" x14ac:dyDescent="0.3">
      <c r="A54" s="17" t="str">
        <f>'Pivot 1'!A53</f>
        <v>Metals &amp; Mining</v>
      </c>
      <c r="B54" s="18">
        <f>'Pivot 1'!B53</f>
        <v>894</v>
      </c>
      <c r="C54" s="19">
        <f>'Pivot 1'!C53</f>
        <v>846237.96999999858</v>
      </c>
      <c r="D54" s="19">
        <f>'Pivot 1'!H53</f>
        <v>547690.68099999952</v>
      </c>
      <c r="E54" s="19">
        <f>'Pivot 1'!N53</f>
        <v>656437.78200000082</v>
      </c>
      <c r="F54" s="12">
        <f t="shared" si="3"/>
        <v>-298547.28899999906</v>
      </c>
      <c r="G54" s="12">
        <f t="shared" si="4"/>
        <v>108747.1010000013</v>
      </c>
      <c r="H54" s="12">
        <f t="shared" si="5"/>
        <v>-189800.18799999775</v>
      </c>
      <c r="I54" s="28">
        <f t="shared" si="6"/>
        <v>-0.35279353985971529</v>
      </c>
      <c r="J54" s="28">
        <f t="shared" si="7"/>
        <v>0.1985556898675831</v>
      </c>
      <c r="K54" s="25">
        <f t="shared" si="8"/>
        <v>-0.22428701467980461</v>
      </c>
    </row>
    <row r="55" spans="1:11" ht="20" thickBot="1" x14ac:dyDescent="0.3">
      <c r="A55" s="17" t="str">
        <f>'Pivot 1'!A54</f>
        <v>Office Equipment &amp; Services</v>
      </c>
      <c r="B55" s="18">
        <f>'Pivot 1'!B54</f>
        <v>116</v>
      </c>
      <c r="C55" s="19">
        <f>'Pivot 1'!C54</f>
        <v>46135.610000000022</v>
      </c>
      <c r="D55" s="19">
        <f>'Pivot 1'!H54</f>
        <v>31565.065999999992</v>
      </c>
      <c r="E55" s="19">
        <f>'Pivot 1'!N54</f>
        <v>36242.609000000019</v>
      </c>
      <c r="F55" s="12">
        <f t="shared" si="3"/>
        <v>-14570.544000000031</v>
      </c>
      <c r="G55" s="12">
        <f t="shared" si="4"/>
        <v>4677.543000000027</v>
      </c>
      <c r="H55" s="12">
        <f t="shared" si="5"/>
        <v>-9893.0010000000038</v>
      </c>
      <c r="I55" s="28">
        <f t="shared" si="6"/>
        <v>-0.31581990570841101</v>
      </c>
      <c r="J55" s="28">
        <f t="shared" si="7"/>
        <v>0.14818733469462808</v>
      </c>
      <c r="K55" s="25">
        <f t="shared" si="8"/>
        <v>-0.21443308108422099</v>
      </c>
    </row>
    <row r="56" spans="1:11" ht="20" thickBot="1" x14ac:dyDescent="0.3">
      <c r="A56" s="17" t="str">
        <f>'Pivot 1'!A55</f>
        <v>Oil/Gas (Integrated)</v>
      </c>
      <c r="B56" s="18">
        <f>'Pivot 1'!B55</f>
        <v>50</v>
      </c>
      <c r="C56" s="19">
        <f>'Pivot 1'!C55</f>
        <v>3679306.600000001</v>
      </c>
      <c r="D56" s="19">
        <f>'Pivot 1'!H55</f>
        <v>2620846.44</v>
      </c>
      <c r="E56" s="19">
        <f>'Pivot 1'!N55</f>
        <v>3008266.2700000009</v>
      </c>
      <c r="F56" s="12">
        <f t="shared" si="3"/>
        <v>-1058460.1600000011</v>
      </c>
      <c r="G56" s="12">
        <f t="shared" si="4"/>
        <v>387419.83000000101</v>
      </c>
      <c r="H56" s="12">
        <f t="shared" si="5"/>
        <v>-671040.33000000007</v>
      </c>
      <c r="I56" s="28">
        <f t="shared" si="6"/>
        <v>-0.28767924912808318</v>
      </c>
      <c r="J56" s="28">
        <f t="shared" si="7"/>
        <v>0.14782240732883256</v>
      </c>
      <c r="K56" s="25">
        <f t="shared" si="8"/>
        <v>-0.18238228094391473</v>
      </c>
    </row>
    <row r="57" spans="1:11" ht="20" thickBot="1" x14ac:dyDescent="0.3">
      <c r="A57" s="17" t="str">
        <f>'Pivot 1'!A56</f>
        <v>Oil/Gas (Production and Exploration)</v>
      </c>
      <c r="B57" s="18">
        <f>'Pivot 1'!B56</f>
        <v>480</v>
      </c>
      <c r="C57" s="19">
        <f>'Pivot 1'!C56</f>
        <v>692962.6199999993</v>
      </c>
      <c r="D57" s="19">
        <f>'Pivot 1'!H56</f>
        <v>318155.39</v>
      </c>
      <c r="E57" s="19">
        <f>'Pivot 1'!N56</f>
        <v>444391.92899999971</v>
      </c>
      <c r="F57" s="12">
        <f t="shared" si="3"/>
        <v>-374807.22999999928</v>
      </c>
      <c r="G57" s="12">
        <f t="shared" si="4"/>
        <v>126236.5389999997</v>
      </c>
      <c r="H57" s="12">
        <f t="shared" si="5"/>
        <v>-248570.69099999958</v>
      </c>
      <c r="I57" s="28">
        <f t="shared" si="6"/>
        <v>-0.54087654829058407</v>
      </c>
      <c r="J57" s="28">
        <f t="shared" si="7"/>
        <v>0.39677636453055132</v>
      </c>
      <c r="K57" s="25">
        <f t="shared" si="8"/>
        <v>-0.35870721425060392</v>
      </c>
    </row>
    <row r="58" spans="1:11" ht="20" thickBot="1" x14ac:dyDescent="0.3">
      <c r="A58" s="17" t="str">
        <f>'Pivot 1'!A57</f>
        <v>Oil/Gas Distribution</v>
      </c>
      <c r="B58" s="18">
        <f>'Pivot 1'!B57</f>
        <v>186</v>
      </c>
      <c r="C58" s="19">
        <f>'Pivot 1'!C57</f>
        <v>649294.66999999923</v>
      </c>
      <c r="D58" s="19">
        <f>'Pivot 1'!H57</f>
        <v>357879.08999999968</v>
      </c>
      <c r="E58" s="19">
        <f>'Pivot 1'!N57</f>
        <v>455452.68999999989</v>
      </c>
      <c r="F58" s="12">
        <f t="shared" si="3"/>
        <v>-291415.57999999955</v>
      </c>
      <c r="G58" s="12">
        <f t="shared" si="4"/>
        <v>97573.60000000021</v>
      </c>
      <c r="H58" s="12">
        <f t="shared" si="5"/>
        <v>-193841.97999999934</v>
      </c>
      <c r="I58" s="28">
        <f t="shared" si="6"/>
        <v>-0.44881868505096445</v>
      </c>
      <c r="J58" s="28">
        <f t="shared" si="7"/>
        <v>0.27264403740380661</v>
      </c>
      <c r="K58" s="25">
        <f t="shared" si="8"/>
        <v>-0.29854238600172023</v>
      </c>
    </row>
    <row r="59" spans="1:11" ht="20" thickBot="1" x14ac:dyDescent="0.3">
      <c r="A59" s="17" t="str">
        <f>'Pivot 1'!A58</f>
        <v>Oilfield Svcs/Equip.</v>
      </c>
      <c r="B59" s="18">
        <f>'Pivot 1'!B58</f>
        <v>415</v>
      </c>
      <c r="C59" s="19">
        <f>'Pivot 1'!C58</f>
        <v>741611.01999999909</v>
      </c>
      <c r="D59" s="19">
        <f>'Pivot 1'!H58</f>
        <v>417552.66999999981</v>
      </c>
      <c r="E59" s="19">
        <f>'Pivot 1'!N58</f>
        <v>531618.65600000042</v>
      </c>
      <c r="F59" s="12">
        <f t="shared" si="3"/>
        <v>-324058.34999999928</v>
      </c>
      <c r="G59" s="12">
        <f t="shared" si="4"/>
        <v>114065.98600000062</v>
      </c>
      <c r="H59" s="12">
        <f t="shared" si="5"/>
        <v>-209992.36399999866</v>
      </c>
      <c r="I59" s="28">
        <f t="shared" si="6"/>
        <v>-0.43696539191124706</v>
      </c>
      <c r="J59" s="28">
        <f t="shared" si="7"/>
        <v>0.27317747962191374</v>
      </c>
      <c r="K59" s="25">
        <f t="shared" si="8"/>
        <v>-0.28315701673364957</v>
      </c>
    </row>
    <row r="60" spans="1:11" ht="20" thickBot="1" x14ac:dyDescent="0.3">
      <c r="A60" s="17" t="str">
        <f>'Pivot 1'!A59</f>
        <v>Packaging &amp; Container</v>
      </c>
      <c r="B60" s="18">
        <f>'Pivot 1'!B59</f>
        <v>323</v>
      </c>
      <c r="C60" s="19">
        <f>'Pivot 1'!C59</f>
        <v>279894.84999999998</v>
      </c>
      <c r="D60" s="19">
        <f>'Pivot 1'!H59</f>
        <v>200713.60000000001</v>
      </c>
      <c r="E60" s="19">
        <f>'Pivot 1'!N59</f>
        <v>236205.13999999981</v>
      </c>
      <c r="F60" s="12">
        <f t="shared" si="3"/>
        <v>-79181.249999999971</v>
      </c>
      <c r="G60" s="12">
        <f t="shared" si="4"/>
        <v>35491.539999999804</v>
      </c>
      <c r="H60" s="12">
        <f t="shared" si="5"/>
        <v>-43689.710000000166</v>
      </c>
      <c r="I60" s="28">
        <f t="shared" si="6"/>
        <v>-0.28289641627918471</v>
      </c>
      <c r="J60" s="28">
        <f t="shared" si="7"/>
        <v>0.17682678204167424</v>
      </c>
      <c r="K60" s="25">
        <f t="shared" si="8"/>
        <v>-0.15609329717928067</v>
      </c>
    </row>
    <row r="61" spans="1:11" ht="20" thickBot="1" x14ac:dyDescent="0.3">
      <c r="A61" s="17" t="str">
        <f>'Pivot 1'!A60</f>
        <v>Paper/Forest Products</v>
      </c>
      <c r="B61" s="18">
        <f>'Pivot 1'!B60</f>
        <v>240</v>
      </c>
      <c r="C61" s="19">
        <f>'Pivot 1'!C60</f>
        <v>170879.3</v>
      </c>
      <c r="D61" s="19">
        <f>'Pivot 1'!H60</f>
        <v>122202.84</v>
      </c>
      <c r="E61" s="19">
        <f>'Pivot 1'!N60</f>
        <v>144072.13</v>
      </c>
      <c r="F61" s="12">
        <f t="shared" si="3"/>
        <v>-48676.459999999992</v>
      </c>
      <c r="G61" s="12">
        <f t="shared" si="4"/>
        <v>21869.290000000008</v>
      </c>
      <c r="H61" s="12">
        <f t="shared" si="5"/>
        <v>-26807.169999999984</v>
      </c>
      <c r="I61" s="28">
        <f t="shared" si="6"/>
        <v>-0.28485872776866472</v>
      </c>
      <c r="J61" s="28">
        <f t="shared" si="7"/>
        <v>0.17895893417861664</v>
      </c>
      <c r="K61" s="25">
        <f t="shared" si="8"/>
        <v>-0.1568778079030051</v>
      </c>
    </row>
    <row r="62" spans="1:11" ht="20" thickBot="1" x14ac:dyDescent="0.3">
      <c r="A62" s="17" t="str">
        <f>'Pivot 1'!A61</f>
        <v>Power</v>
      </c>
      <c r="B62" s="18">
        <f>'Pivot 1'!B61</f>
        <v>501</v>
      </c>
      <c r="C62" s="19">
        <f>'Pivot 1'!C61</f>
        <v>2202882.629999998</v>
      </c>
      <c r="D62" s="19">
        <f>'Pivot 1'!H61</f>
        <v>1591714.7400000021</v>
      </c>
      <c r="E62" s="19">
        <f>'Pivot 1'!N61</f>
        <v>1810135.27</v>
      </c>
      <c r="F62" s="12">
        <f t="shared" si="3"/>
        <v>-611167.88999999594</v>
      </c>
      <c r="G62" s="12">
        <f t="shared" si="4"/>
        <v>218420.52999999793</v>
      </c>
      <c r="H62" s="12">
        <f t="shared" si="5"/>
        <v>-392747.35999999801</v>
      </c>
      <c r="I62" s="28">
        <f t="shared" si="6"/>
        <v>-0.27744006043571945</v>
      </c>
      <c r="J62" s="28">
        <f t="shared" si="7"/>
        <v>0.13722341353702472</v>
      </c>
      <c r="K62" s="25">
        <f t="shared" si="8"/>
        <v>-0.17828791904360264</v>
      </c>
    </row>
    <row r="63" spans="1:11" ht="20" thickBot="1" x14ac:dyDescent="0.3">
      <c r="A63" s="17" t="str">
        <f>'Pivot 1'!A62</f>
        <v>Precious Metals</v>
      </c>
      <c r="B63" s="18">
        <f>'Pivot 1'!B62</f>
        <v>518</v>
      </c>
      <c r="C63" s="19">
        <f>'Pivot 1'!C62</f>
        <v>418987.13999999978</v>
      </c>
      <c r="D63" s="19">
        <f>'Pivot 1'!H62</f>
        <v>297953.5460000005</v>
      </c>
      <c r="E63" s="19">
        <f>'Pivot 1'!N62</f>
        <v>448303.32999999973</v>
      </c>
      <c r="F63" s="12">
        <f t="shared" si="3"/>
        <v>-121033.59399999928</v>
      </c>
      <c r="G63" s="12">
        <f t="shared" si="4"/>
        <v>150349.78399999923</v>
      </c>
      <c r="H63" s="12">
        <f t="shared" si="5"/>
        <v>29316.189999999944</v>
      </c>
      <c r="I63" s="28">
        <f t="shared" si="6"/>
        <v>-0.28887185893103862</v>
      </c>
      <c r="J63" s="28">
        <f t="shared" si="7"/>
        <v>0.50460813780682101</v>
      </c>
      <c r="K63" s="25">
        <f t="shared" si="8"/>
        <v>6.9969188075796218E-2</v>
      </c>
    </row>
    <row r="64" spans="1:11" ht="20" thickBot="1" x14ac:dyDescent="0.3">
      <c r="A64" s="17" t="str">
        <f>'Pivot 1'!A63</f>
        <v>Publishing &amp; Newspapers</v>
      </c>
      <c r="B64" s="18">
        <f>'Pivot 1'!B63</f>
        <v>281</v>
      </c>
      <c r="C64" s="19">
        <f>'Pivot 1'!C63</f>
        <v>140062.44</v>
      </c>
      <c r="D64" s="19">
        <f>'Pivot 1'!H63</f>
        <v>101157.12</v>
      </c>
      <c r="E64" s="19">
        <f>'Pivot 1'!N63</f>
        <v>111235.8000000001</v>
      </c>
      <c r="F64" s="12">
        <f t="shared" si="3"/>
        <v>-38905.320000000007</v>
      </c>
      <c r="G64" s="12">
        <f t="shared" si="4"/>
        <v>10078.680000000109</v>
      </c>
      <c r="H64" s="12">
        <f t="shared" si="5"/>
        <v>-28826.639999999898</v>
      </c>
      <c r="I64" s="28">
        <f t="shared" si="6"/>
        <v>-0.277771256876576</v>
      </c>
      <c r="J64" s="28">
        <f t="shared" si="7"/>
        <v>9.9633916030825276E-2</v>
      </c>
      <c r="K64" s="25">
        <f t="shared" si="8"/>
        <v>-0.20581277892916827</v>
      </c>
    </row>
    <row r="65" spans="1:11" ht="20" thickBot="1" x14ac:dyDescent="0.3">
      <c r="A65" s="17" t="str">
        <f>'Pivot 1'!A64</f>
        <v>R.E.I.T.</v>
      </c>
      <c r="B65" s="18">
        <f>'Pivot 1'!B64</f>
        <v>754</v>
      </c>
      <c r="C65" s="19">
        <f>'Pivot 1'!C64</f>
        <v>2210031.330000001</v>
      </c>
      <c r="D65" s="19">
        <f>'Pivot 1'!H64</f>
        <v>1325482.9100000011</v>
      </c>
      <c r="E65" s="19">
        <f>'Pivot 1'!N64</f>
        <v>1597814.7599999979</v>
      </c>
      <c r="F65" s="12">
        <f t="shared" si="3"/>
        <v>-884548.41999999993</v>
      </c>
      <c r="G65" s="12">
        <f t="shared" si="4"/>
        <v>272331.84999999683</v>
      </c>
      <c r="H65" s="12">
        <f t="shared" si="5"/>
        <v>-612216.57000000309</v>
      </c>
      <c r="I65" s="28">
        <f t="shared" si="6"/>
        <v>-0.40024247982041028</v>
      </c>
      <c r="J65" s="28">
        <f t="shared" si="7"/>
        <v>0.20545859018280099</v>
      </c>
      <c r="K65" s="25">
        <f t="shared" si="8"/>
        <v>-0.27701714527277888</v>
      </c>
    </row>
    <row r="66" spans="1:11" ht="20" thickBot="1" x14ac:dyDescent="0.3">
      <c r="A66" s="17" t="str">
        <f>'Pivot 1'!A65</f>
        <v>Real Estate (Development)</v>
      </c>
      <c r="B66" s="18">
        <f>'Pivot 1'!B65</f>
        <v>707</v>
      </c>
      <c r="C66" s="19">
        <f>'Pivot 1'!C65</f>
        <v>810167.38999999932</v>
      </c>
      <c r="D66" s="19">
        <f>'Pivot 1'!H65</f>
        <v>641906.34999999939</v>
      </c>
      <c r="E66" s="19">
        <f>'Pivot 1'!N65</f>
        <v>707179.48000000219</v>
      </c>
      <c r="F66" s="12">
        <f t="shared" si="3"/>
        <v>-168261.03999999992</v>
      </c>
      <c r="G66" s="12">
        <f t="shared" si="4"/>
        <v>65273.130000002799</v>
      </c>
      <c r="H66" s="12">
        <f t="shared" si="5"/>
        <v>-102987.90999999712</v>
      </c>
      <c r="I66" s="28">
        <f t="shared" si="6"/>
        <v>-0.20768675964605299</v>
      </c>
      <c r="J66" s="28">
        <f t="shared" si="7"/>
        <v>0.10168637527889057</v>
      </c>
      <c r="K66" s="25">
        <f t="shared" si="8"/>
        <v>-0.1271192981489877</v>
      </c>
    </row>
    <row r="67" spans="1:11" ht="20" thickBot="1" x14ac:dyDescent="0.3">
      <c r="A67" s="17" t="str">
        <f>'Pivot 1'!A66</f>
        <v>Real Estate (General/Diversified)</v>
      </c>
      <c r="B67" s="18">
        <f>'Pivot 1'!B66</f>
        <v>325</v>
      </c>
      <c r="C67" s="19">
        <f>'Pivot 1'!C66</f>
        <v>493787.03000000009</v>
      </c>
      <c r="D67" s="19">
        <f>'Pivot 1'!H66</f>
        <v>363270.45000000019</v>
      </c>
      <c r="E67" s="19">
        <f>'Pivot 1'!N66</f>
        <v>413560.60999999958</v>
      </c>
      <c r="F67" s="12">
        <f t="shared" si="3"/>
        <v>-130516.5799999999</v>
      </c>
      <c r="G67" s="12">
        <f t="shared" si="4"/>
        <v>50290.159999999392</v>
      </c>
      <c r="H67" s="12">
        <f t="shared" si="5"/>
        <v>-80226.420000000508</v>
      </c>
      <c r="I67" s="28">
        <f t="shared" si="6"/>
        <v>-0.26431755406779289</v>
      </c>
      <c r="J67" s="28">
        <f t="shared" si="7"/>
        <v>0.13843724420744752</v>
      </c>
      <c r="K67" s="25">
        <f t="shared" si="8"/>
        <v>-0.16247170364114361</v>
      </c>
    </row>
    <row r="68" spans="1:11" ht="20" thickBot="1" x14ac:dyDescent="0.3">
      <c r="A68" s="17" t="str">
        <f>'Pivot 1'!A67</f>
        <v>Real Estate (Operations &amp; Services)</v>
      </c>
      <c r="B68" s="18">
        <f>'Pivot 1'!B67</f>
        <v>555</v>
      </c>
      <c r="C68" s="19">
        <f>'Pivot 1'!C67</f>
        <v>615716.96000000031</v>
      </c>
      <c r="D68" s="19">
        <f>'Pivot 1'!H67</f>
        <v>405792.88</v>
      </c>
      <c r="E68" s="19">
        <f>'Pivot 1'!N67</f>
        <v>465929.86999999947</v>
      </c>
      <c r="F68" s="12">
        <f t="shared" si="3"/>
        <v>-209924.08000000031</v>
      </c>
      <c r="G68" s="12">
        <f t="shared" si="4"/>
        <v>60136.989999999467</v>
      </c>
      <c r="H68" s="12">
        <f t="shared" si="5"/>
        <v>-149787.09000000084</v>
      </c>
      <c r="I68" s="28">
        <f t="shared" si="6"/>
        <v>-0.34094250059313003</v>
      </c>
      <c r="J68" s="28">
        <f t="shared" si="7"/>
        <v>0.14819626702173649</v>
      </c>
      <c r="K68" s="25">
        <f t="shared" si="8"/>
        <v>-0.24327263942835153</v>
      </c>
    </row>
    <row r="69" spans="1:11" ht="20" thickBot="1" x14ac:dyDescent="0.3">
      <c r="A69" s="17" t="str">
        <f>'Pivot 1'!A68</f>
        <v>Recreation</v>
      </c>
      <c r="B69" s="18">
        <f>'Pivot 1'!B68</f>
        <v>267</v>
      </c>
      <c r="C69" s="19">
        <f>'Pivot 1'!C68</f>
        <v>260361.95999999979</v>
      </c>
      <c r="D69" s="19">
        <f>'Pivot 1'!H68</f>
        <v>182664.91</v>
      </c>
      <c r="E69" s="19">
        <f>'Pivot 1'!N68</f>
        <v>214272.66</v>
      </c>
      <c r="F69" s="12">
        <f t="shared" si="3"/>
        <v>-77697.049999999785</v>
      </c>
      <c r="G69" s="12">
        <f t="shared" si="4"/>
        <v>31607.75</v>
      </c>
      <c r="H69" s="12">
        <f t="shared" si="5"/>
        <v>-46089.299999999785</v>
      </c>
      <c r="I69" s="28">
        <f t="shared" si="6"/>
        <v>-0.29841936202969066</v>
      </c>
      <c r="J69" s="28">
        <f t="shared" si="7"/>
        <v>0.17303679179542475</v>
      </c>
      <c r="K69" s="25">
        <f t="shared" si="8"/>
        <v>-0.177020099249521</v>
      </c>
    </row>
    <row r="70" spans="1:11" ht="20" thickBot="1" x14ac:dyDescent="0.3">
      <c r="A70" s="17" t="str">
        <f>'Pivot 1'!A69</f>
        <v>Reinsurance</v>
      </c>
      <c r="B70" s="18">
        <f>'Pivot 1'!B69</f>
        <v>33</v>
      </c>
      <c r="C70" s="19">
        <f>'Pivot 1'!C69</f>
        <v>180567.04000000001</v>
      </c>
      <c r="D70" s="19">
        <f>'Pivot 1'!H69</f>
        <v>98174.24</v>
      </c>
      <c r="E70" s="19">
        <f>'Pivot 1'!N69</f>
        <v>122043.21</v>
      </c>
      <c r="F70" s="12">
        <f t="shared" si="3"/>
        <v>-82392.800000000003</v>
      </c>
      <c r="G70" s="12">
        <f t="shared" si="4"/>
        <v>23868.97</v>
      </c>
      <c r="H70" s="12">
        <f t="shared" si="5"/>
        <v>-58523.83</v>
      </c>
      <c r="I70" s="28">
        <f t="shared" si="6"/>
        <v>-0.45630033033714235</v>
      </c>
      <c r="J70" s="28">
        <f t="shared" si="7"/>
        <v>0.24312864555916103</v>
      </c>
      <c r="K70" s="25">
        <f t="shared" si="8"/>
        <v>-0.32411136606104862</v>
      </c>
    </row>
    <row r="71" spans="1:11" ht="20" thickBot="1" x14ac:dyDescent="0.3">
      <c r="A71" s="17" t="str">
        <f>'Pivot 1'!A70</f>
        <v>Restaurant/Dining</v>
      </c>
      <c r="B71" s="18">
        <f>'Pivot 1'!B70</f>
        <v>321</v>
      </c>
      <c r="C71" s="19">
        <f>'Pivot 1'!C70</f>
        <v>665515.66000000015</v>
      </c>
      <c r="D71" s="19">
        <f>'Pivot 1'!H70</f>
        <v>417175.21000000049</v>
      </c>
      <c r="E71" s="19">
        <f>'Pivot 1'!N70</f>
        <v>532373.75000000035</v>
      </c>
      <c r="F71" s="12">
        <f t="shared" si="3"/>
        <v>-248340.44999999966</v>
      </c>
      <c r="G71" s="12">
        <f t="shared" si="4"/>
        <v>115198.53999999986</v>
      </c>
      <c r="H71" s="12">
        <f t="shared" si="5"/>
        <v>-133141.9099999998</v>
      </c>
      <c r="I71" s="28">
        <f t="shared" si="6"/>
        <v>-0.37315493071943584</v>
      </c>
      <c r="J71" s="28">
        <f t="shared" si="7"/>
        <v>0.27613946667636302</v>
      </c>
      <c r="K71" s="25">
        <f t="shared" si="8"/>
        <v>-0.200058267599593</v>
      </c>
    </row>
    <row r="72" spans="1:11" ht="20" thickBot="1" x14ac:dyDescent="0.3">
      <c r="A72" s="17" t="str">
        <f>'Pivot 1'!A71</f>
        <v>Retail (Automotive)</v>
      </c>
      <c r="B72" s="18">
        <f>'Pivot 1'!B71</f>
        <v>163</v>
      </c>
      <c r="C72" s="19">
        <f>'Pivot 1'!C71</f>
        <v>194292.90999999989</v>
      </c>
      <c r="D72" s="19">
        <f>'Pivot 1'!H71</f>
        <v>122844.98</v>
      </c>
      <c r="E72" s="19">
        <f>'Pivot 1'!N71</f>
        <v>163684.97999999981</v>
      </c>
      <c r="F72" s="12">
        <f t="shared" si="3"/>
        <v>-71447.929999999891</v>
      </c>
      <c r="G72" s="12">
        <f t="shared" si="4"/>
        <v>40839.999999999811</v>
      </c>
      <c r="H72" s="12">
        <f t="shared" si="5"/>
        <v>-30607.93000000008</v>
      </c>
      <c r="I72" s="28">
        <f t="shared" si="6"/>
        <v>-0.36773307888589413</v>
      </c>
      <c r="J72" s="28">
        <f t="shared" si="7"/>
        <v>0.33245151735137912</v>
      </c>
      <c r="K72" s="25">
        <f t="shared" si="8"/>
        <v>-0.15753498159042501</v>
      </c>
    </row>
    <row r="73" spans="1:11" ht="20" thickBot="1" x14ac:dyDescent="0.3">
      <c r="A73" s="17" t="str">
        <f>'Pivot 1'!A72</f>
        <v>Retail (Building Supply)</v>
      </c>
      <c r="B73" s="18">
        <f>'Pivot 1'!B72</f>
        <v>82</v>
      </c>
      <c r="C73" s="19">
        <f>'Pivot 1'!C72</f>
        <v>452768.29999999981</v>
      </c>
      <c r="D73" s="19">
        <f>'Pivot 1'!H72</f>
        <v>269560.8820000001</v>
      </c>
      <c r="E73" s="19">
        <f>'Pivot 1'!N72</f>
        <v>383820.71</v>
      </c>
      <c r="F73" s="12">
        <f t="shared" si="3"/>
        <v>-183207.41799999971</v>
      </c>
      <c r="G73" s="12">
        <f t="shared" si="4"/>
        <v>114259.82799999992</v>
      </c>
      <c r="H73" s="12">
        <f t="shared" si="5"/>
        <v>-68947.589999999793</v>
      </c>
      <c r="I73" s="28">
        <f t="shared" si="6"/>
        <v>-0.40463835034387297</v>
      </c>
      <c r="J73" s="28">
        <f t="shared" si="7"/>
        <v>0.42387392099421861</v>
      </c>
      <c r="K73" s="25">
        <f t="shared" si="8"/>
        <v>-0.1522800734945442</v>
      </c>
    </row>
    <row r="74" spans="1:11" ht="20" thickBot="1" x14ac:dyDescent="0.3">
      <c r="A74" s="17" t="str">
        <f>'Pivot 1'!A73</f>
        <v>Retail (Distributors)</v>
      </c>
      <c r="B74" s="18">
        <f>'Pivot 1'!B73</f>
        <v>727</v>
      </c>
      <c r="C74" s="19">
        <f>'Pivot 1'!C73</f>
        <v>608847.8199999989</v>
      </c>
      <c r="D74" s="19">
        <f>'Pivot 1'!H73</f>
        <v>418361.9399999993</v>
      </c>
      <c r="E74" s="19">
        <f>'Pivot 1'!N73</f>
        <v>482698.58</v>
      </c>
      <c r="F74" s="12">
        <f t="shared" si="3"/>
        <v>-190485.8799999996</v>
      </c>
      <c r="G74" s="12">
        <f t="shared" si="4"/>
        <v>64336.640000000712</v>
      </c>
      <c r="H74" s="12">
        <f t="shared" si="5"/>
        <v>-126149.23999999888</v>
      </c>
      <c r="I74" s="28">
        <f t="shared" si="6"/>
        <v>-0.31286287598106199</v>
      </c>
      <c r="J74" s="28">
        <f t="shared" si="7"/>
        <v>0.15378224893019854</v>
      </c>
      <c r="K74" s="25">
        <f t="shared" si="8"/>
        <v>-0.20719338372600082</v>
      </c>
    </row>
    <row r="75" spans="1:11" ht="20" thickBot="1" x14ac:dyDescent="0.3">
      <c r="A75" s="17" t="str">
        <f>'Pivot 1'!A74</f>
        <v>Retail (General)</v>
      </c>
      <c r="B75" s="18">
        <f>'Pivot 1'!B74</f>
        <v>202</v>
      </c>
      <c r="C75" s="19">
        <f>'Pivot 1'!C74</f>
        <v>1056622.07</v>
      </c>
      <c r="D75" s="19">
        <f>'Pivot 1'!H74</f>
        <v>886071.82</v>
      </c>
      <c r="E75" s="19">
        <f>'Pivot 1'!N74</f>
        <v>967841.83999999927</v>
      </c>
      <c r="F75" s="12">
        <f t="shared" si="3"/>
        <v>-170550.25000000012</v>
      </c>
      <c r="G75" s="12">
        <f t="shared" si="4"/>
        <v>81770.01999999932</v>
      </c>
      <c r="H75" s="12">
        <f t="shared" si="5"/>
        <v>-88780.230000000796</v>
      </c>
      <c r="I75" s="28">
        <f t="shared" si="6"/>
        <v>-0.16141083443392401</v>
      </c>
      <c r="J75" s="28">
        <f t="shared" si="7"/>
        <v>9.2283738354301148E-2</v>
      </c>
      <c r="K75" s="25">
        <f t="shared" si="8"/>
        <v>-8.4022691292072627E-2</v>
      </c>
    </row>
    <row r="76" spans="1:11" ht="20" thickBot="1" x14ac:dyDescent="0.3">
      <c r="A76" s="17" t="str">
        <f>'Pivot 1'!A75</f>
        <v>Retail (Grocery and Food)</v>
      </c>
      <c r="B76" s="18">
        <f>'Pivot 1'!B75</f>
        <v>151</v>
      </c>
      <c r="C76" s="19">
        <f>'Pivot 1'!C75</f>
        <v>479616.39999999979</v>
      </c>
      <c r="D76" s="19">
        <f>'Pivot 1'!H75</f>
        <v>397678.33999999968</v>
      </c>
      <c r="E76" s="19">
        <f>'Pivot 1'!N75</f>
        <v>444070.87000000011</v>
      </c>
      <c r="F76" s="12">
        <f t="shared" si="3"/>
        <v>-81938.060000000114</v>
      </c>
      <c r="G76" s="12">
        <f t="shared" si="4"/>
        <v>46392.530000000435</v>
      </c>
      <c r="H76" s="12">
        <f t="shared" si="5"/>
        <v>-35545.529999999679</v>
      </c>
      <c r="I76" s="28">
        <f t="shared" si="6"/>
        <v>-0.17084082195688088</v>
      </c>
      <c r="J76" s="28">
        <f t="shared" si="7"/>
        <v>0.11665842801496429</v>
      </c>
      <c r="K76" s="25">
        <f t="shared" si="8"/>
        <v>-7.4112415672190735E-2</v>
      </c>
    </row>
    <row r="77" spans="1:11" ht="20" thickBot="1" x14ac:dyDescent="0.3">
      <c r="A77" s="17" t="str">
        <f>'Pivot 1'!A76</f>
        <v>Retail (Online)</v>
      </c>
      <c r="B77" s="18">
        <f>'Pivot 1'!B76</f>
        <v>251</v>
      </c>
      <c r="C77" s="19">
        <f>'Pivot 1'!C76</f>
        <v>2455863.6999999979</v>
      </c>
      <c r="D77" s="19">
        <f>'Pivot 1'!H76</f>
        <v>1989522.18</v>
      </c>
      <c r="E77" s="19">
        <f>'Pivot 1'!N76</f>
        <v>2418166.379999999</v>
      </c>
      <c r="F77" s="12">
        <f t="shared" si="3"/>
        <v>-466341.51999999792</v>
      </c>
      <c r="G77" s="12">
        <f t="shared" si="4"/>
        <v>428644.19999999902</v>
      </c>
      <c r="H77" s="12">
        <f t="shared" si="5"/>
        <v>-37697.319999998901</v>
      </c>
      <c r="I77" s="28">
        <f t="shared" si="6"/>
        <v>-0.18988900727674685</v>
      </c>
      <c r="J77" s="28">
        <f t="shared" si="7"/>
        <v>0.21545082749466959</v>
      </c>
      <c r="K77" s="25">
        <f t="shared" si="8"/>
        <v>-1.5349923531993603E-2</v>
      </c>
    </row>
    <row r="78" spans="1:11" ht="20" thickBot="1" x14ac:dyDescent="0.3">
      <c r="A78" s="17" t="str">
        <f>'Pivot 1'!A77</f>
        <v>Retail (Special Lines)</v>
      </c>
      <c r="B78" s="18">
        <f>'Pivot 1'!B77</f>
        <v>418</v>
      </c>
      <c r="C78" s="19">
        <f>'Pivot 1'!C77</f>
        <v>815167.48000000068</v>
      </c>
      <c r="D78" s="19">
        <f>'Pivot 1'!H77</f>
        <v>547858.58000000031</v>
      </c>
      <c r="E78" s="19">
        <f>'Pivot 1'!N77</f>
        <v>644207.53999999946</v>
      </c>
      <c r="F78" s="12">
        <f t="shared" si="3"/>
        <v>-267308.90000000037</v>
      </c>
      <c r="G78" s="12">
        <f t="shared" si="4"/>
        <v>96348.959999999148</v>
      </c>
      <c r="H78" s="12">
        <f t="shared" si="5"/>
        <v>-170959.94000000122</v>
      </c>
      <c r="I78" s="28">
        <f t="shared" si="6"/>
        <v>-0.32791899402071356</v>
      </c>
      <c r="J78" s="28">
        <f t="shared" si="7"/>
        <v>0.17586465470705792</v>
      </c>
      <c r="K78" s="25">
        <f t="shared" si="8"/>
        <v>-0.2097236999689942</v>
      </c>
    </row>
    <row r="79" spans="1:11" ht="20" thickBot="1" x14ac:dyDescent="0.3">
      <c r="A79" s="17" t="str">
        <f>'Pivot 1'!A78</f>
        <v>Rubber&amp; Tires</v>
      </c>
      <c r="B79" s="18">
        <f>'Pivot 1'!B78</f>
        <v>79</v>
      </c>
      <c r="C79" s="19">
        <f>'Pivot 1'!C78</f>
        <v>106488.04</v>
      </c>
      <c r="D79" s="19">
        <f>'Pivot 1'!H78</f>
        <v>78521.90999999996</v>
      </c>
      <c r="E79" s="19">
        <f>'Pivot 1'!N78</f>
        <v>88246.87</v>
      </c>
      <c r="F79" s="12">
        <f t="shared" ref="F79:F96" si="9">D79-C79</f>
        <v>-27966.130000000034</v>
      </c>
      <c r="G79" s="12">
        <f t="shared" ref="G79:G96" si="10">E79-D79</f>
        <v>9724.9600000000355</v>
      </c>
      <c r="H79" s="12">
        <f t="shared" ref="H79:H96" si="11">E79-C79</f>
        <v>-18241.169999999998</v>
      </c>
      <c r="I79" s="28">
        <f t="shared" ref="I79:I96" si="12">D79/C79-1</f>
        <v>-0.26262226255643395</v>
      </c>
      <c r="J79" s="28">
        <f t="shared" ref="J79:J96" si="13">E79/D79-1</f>
        <v>0.12385027312758989</v>
      </c>
      <c r="K79" s="25">
        <f t="shared" ref="K79:K96" si="14">E79/C79-1</f>
        <v>-0.17129782837584384</v>
      </c>
    </row>
    <row r="80" spans="1:11" ht="20" thickBot="1" x14ac:dyDescent="0.3">
      <c r="A80" s="17" t="str">
        <f>'Pivot 1'!A79</f>
        <v>Semiconductor</v>
      </c>
      <c r="B80" s="18">
        <f>'Pivot 1'!B79</f>
        <v>508</v>
      </c>
      <c r="C80" s="19">
        <f>'Pivot 1'!C79</f>
        <v>2059221.550000001</v>
      </c>
      <c r="D80" s="19">
        <f>'Pivot 1'!H79</f>
        <v>1457284.419999999</v>
      </c>
      <c r="E80" s="19">
        <f>'Pivot 1'!N79</f>
        <v>1789521.4799999979</v>
      </c>
      <c r="F80" s="12">
        <f t="shared" si="9"/>
        <v>-601937.13000000198</v>
      </c>
      <c r="G80" s="12">
        <f t="shared" si="10"/>
        <v>332237.05999999889</v>
      </c>
      <c r="H80" s="12">
        <f t="shared" si="11"/>
        <v>-269700.07000000309</v>
      </c>
      <c r="I80" s="28">
        <f t="shared" si="12"/>
        <v>-0.29231295195021711</v>
      </c>
      <c r="J80" s="28">
        <f t="shared" si="13"/>
        <v>0.22798367665249519</v>
      </c>
      <c r="K80" s="25">
        <f t="shared" si="14"/>
        <v>-0.13097185681647661</v>
      </c>
    </row>
    <row r="81" spans="1:11" ht="20" thickBot="1" x14ac:dyDescent="0.3">
      <c r="A81" s="17" t="str">
        <f>'Pivot 1'!A80</f>
        <v>Semiconductor Equip</v>
      </c>
      <c r="B81" s="18">
        <f>'Pivot 1'!B80</f>
        <v>285</v>
      </c>
      <c r="C81" s="19">
        <f>'Pivot 1'!C80</f>
        <v>526815.43999999959</v>
      </c>
      <c r="D81" s="19">
        <f>'Pivot 1'!H80</f>
        <v>341410.4500000003</v>
      </c>
      <c r="E81" s="19">
        <f>'Pivot 1'!N80</f>
        <v>441111.51000000059</v>
      </c>
      <c r="F81" s="12">
        <f t="shared" si="9"/>
        <v>-185404.98999999929</v>
      </c>
      <c r="G81" s="12">
        <f t="shared" si="10"/>
        <v>99701.060000000289</v>
      </c>
      <c r="H81" s="12">
        <f t="shared" si="11"/>
        <v>-85703.929999999003</v>
      </c>
      <c r="I81" s="28">
        <f t="shared" si="12"/>
        <v>-0.35193537607781467</v>
      </c>
      <c r="J81" s="28">
        <f t="shared" si="13"/>
        <v>0.29202697222653895</v>
      </c>
      <c r="K81" s="25">
        <f t="shared" si="14"/>
        <v>-0.16268302614668828</v>
      </c>
    </row>
    <row r="82" spans="1:11" ht="20" thickBot="1" x14ac:dyDescent="0.3">
      <c r="A82" s="17" t="str">
        <f>'Pivot 1'!A81</f>
        <v>Shipbuilding &amp; Marine</v>
      </c>
      <c r="B82" s="18">
        <f>'Pivot 1'!B81</f>
        <v>300</v>
      </c>
      <c r="C82" s="19">
        <f>'Pivot 1'!C81</f>
        <v>271800.30999999988</v>
      </c>
      <c r="D82" s="19">
        <f>'Pivot 1'!H81</f>
        <v>209208.84000000011</v>
      </c>
      <c r="E82" s="19">
        <f>'Pivot 1'!N81</f>
        <v>241341.07000000009</v>
      </c>
      <c r="F82" s="12">
        <f t="shared" si="9"/>
        <v>-62591.469999999768</v>
      </c>
      <c r="G82" s="12">
        <f t="shared" si="10"/>
        <v>32132.229999999981</v>
      </c>
      <c r="H82" s="12">
        <f t="shared" si="11"/>
        <v>-30459.239999999787</v>
      </c>
      <c r="I82" s="28">
        <f t="shared" si="12"/>
        <v>-0.2302847631042062</v>
      </c>
      <c r="J82" s="28">
        <f t="shared" si="13"/>
        <v>0.15358925559742098</v>
      </c>
      <c r="K82" s="25">
        <f t="shared" si="14"/>
        <v>-0.11206477284738858</v>
      </c>
    </row>
    <row r="83" spans="1:11" ht="20" thickBot="1" x14ac:dyDescent="0.3">
      <c r="A83" s="17" t="str">
        <f>'Pivot 1'!A82</f>
        <v>Shoe</v>
      </c>
      <c r="B83" s="18">
        <f>'Pivot 1'!B82</f>
        <v>63</v>
      </c>
      <c r="C83" s="19">
        <f>'Pivot 1'!C82</f>
        <v>258686.73</v>
      </c>
      <c r="D83" s="19">
        <f>'Pivot 1'!H82</f>
        <v>168253.62999999989</v>
      </c>
      <c r="E83" s="19">
        <f>'Pivot 1'!N82</f>
        <v>208931.53</v>
      </c>
      <c r="F83" s="12">
        <f t="shared" si="9"/>
        <v>-90433.100000000122</v>
      </c>
      <c r="G83" s="12">
        <f t="shared" si="10"/>
        <v>40677.900000000111</v>
      </c>
      <c r="H83" s="12">
        <f t="shared" si="11"/>
        <v>-49755.200000000012</v>
      </c>
      <c r="I83" s="28">
        <f t="shared" si="12"/>
        <v>-0.34958538460786182</v>
      </c>
      <c r="J83" s="28">
        <f t="shared" si="13"/>
        <v>0.24176536339810406</v>
      </c>
      <c r="K83" s="25">
        <f t="shared" si="14"/>
        <v>-0.19233765875814357</v>
      </c>
    </row>
    <row r="84" spans="1:11" ht="20" thickBot="1" x14ac:dyDescent="0.3">
      <c r="A84" s="17" t="str">
        <f>'Pivot 1'!A83</f>
        <v>Software (Entertainment)</v>
      </c>
      <c r="B84" s="18">
        <f>'Pivot 1'!B83</f>
        <v>233</v>
      </c>
      <c r="C84" s="19">
        <f>'Pivot 1'!C83</f>
        <v>2579186.1400000011</v>
      </c>
      <c r="D84" s="19">
        <f>'Pivot 1'!H83</f>
        <v>1873357.945000001</v>
      </c>
      <c r="E84" s="19">
        <f>'Pivot 1'!N83</f>
        <v>2334680.1920000012</v>
      </c>
      <c r="F84" s="12">
        <f t="shared" si="9"/>
        <v>-705828.19500000007</v>
      </c>
      <c r="G84" s="12">
        <f t="shared" si="10"/>
        <v>461322.24700000021</v>
      </c>
      <c r="H84" s="12">
        <f t="shared" si="11"/>
        <v>-244505.94799999986</v>
      </c>
      <c r="I84" s="28">
        <f t="shared" si="12"/>
        <v>-0.27366314670099756</v>
      </c>
      <c r="J84" s="28">
        <f t="shared" si="13"/>
        <v>0.24625419196116316</v>
      </c>
      <c r="K84" s="25">
        <f t="shared" si="14"/>
        <v>-9.4799651800237972E-2</v>
      </c>
    </row>
    <row r="85" spans="1:11" ht="20" thickBot="1" x14ac:dyDescent="0.3">
      <c r="A85" s="17" t="str">
        <f>'Pivot 1'!A84</f>
        <v>Software (Internet)</v>
      </c>
      <c r="B85" s="18">
        <f>'Pivot 1'!B84</f>
        <v>108</v>
      </c>
      <c r="C85" s="19">
        <f>'Pivot 1'!C84</f>
        <v>226938.16000000009</v>
      </c>
      <c r="D85" s="19">
        <f>'Pivot 1'!H84</f>
        <v>166703.67999999999</v>
      </c>
      <c r="E85" s="19">
        <f>'Pivot 1'!N84</f>
        <v>224947.12000000011</v>
      </c>
      <c r="F85" s="12">
        <f t="shared" si="9"/>
        <v>-60234.480000000098</v>
      </c>
      <c r="G85" s="12">
        <f t="shared" si="10"/>
        <v>58243.440000000119</v>
      </c>
      <c r="H85" s="12">
        <f t="shared" si="11"/>
        <v>-1991.039999999979</v>
      </c>
      <c r="I85" s="28">
        <f t="shared" si="12"/>
        <v>-0.26542243931122056</v>
      </c>
      <c r="J85" s="28">
        <f t="shared" si="13"/>
        <v>0.34938304901247608</v>
      </c>
      <c r="K85" s="25">
        <f t="shared" si="14"/>
        <v>-8.7734914216277549E-3</v>
      </c>
    </row>
    <row r="86" spans="1:11" ht="20" thickBot="1" x14ac:dyDescent="0.3">
      <c r="A86" s="17" t="str">
        <f>'Pivot 1'!A85</f>
        <v>Software (System &amp; Application)</v>
      </c>
      <c r="B86" s="18">
        <f>'Pivot 1'!B85</f>
        <v>1074</v>
      </c>
      <c r="C86" s="19">
        <f>'Pivot 1'!C85</f>
        <v>3763360.1100000008</v>
      </c>
      <c r="D86" s="19">
        <f>'Pivot 1'!H85</f>
        <v>2790674.6720000012</v>
      </c>
      <c r="E86" s="19">
        <f>'Pivot 1'!N85</f>
        <v>3415427.1860000002</v>
      </c>
      <c r="F86" s="12">
        <f t="shared" si="9"/>
        <v>-972685.43799999962</v>
      </c>
      <c r="G86" s="12">
        <f t="shared" si="10"/>
        <v>624752.51399999904</v>
      </c>
      <c r="H86" s="12">
        <f t="shared" si="11"/>
        <v>-347932.92400000058</v>
      </c>
      <c r="I86" s="28">
        <f t="shared" si="12"/>
        <v>-0.25846196206825378</v>
      </c>
      <c r="J86" s="28">
        <f t="shared" si="13"/>
        <v>0.22387149611826862</v>
      </c>
      <c r="K86" s="25">
        <f t="shared" si="14"/>
        <v>-9.2452732087868306E-2</v>
      </c>
    </row>
    <row r="87" spans="1:11" ht="20" thickBot="1" x14ac:dyDescent="0.3">
      <c r="A87" s="17" t="str">
        <f>'Pivot 1'!A86</f>
        <v>Steel</v>
      </c>
      <c r="B87" s="18">
        <f>'Pivot 1'!B86</f>
        <v>582</v>
      </c>
      <c r="C87" s="19">
        <f>'Pivot 1'!C86</f>
        <v>538843.73999999953</v>
      </c>
      <c r="D87" s="19">
        <f>'Pivot 1'!H86</f>
        <v>375731.73200000019</v>
      </c>
      <c r="E87" s="19">
        <f>'Pivot 1'!N86</f>
        <v>419999.30299999949</v>
      </c>
      <c r="F87" s="12">
        <f t="shared" si="9"/>
        <v>-163112.00799999933</v>
      </c>
      <c r="G87" s="12">
        <f t="shared" si="10"/>
        <v>44267.570999999298</v>
      </c>
      <c r="H87" s="12">
        <f t="shared" si="11"/>
        <v>-118844.43700000003</v>
      </c>
      <c r="I87" s="28">
        <f t="shared" si="12"/>
        <v>-0.30270743796708022</v>
      </c>
      <c r="J87" s="28">
        <f t="shared" si="13"/>
        <v>0.11781696149102272</v>
      </c>
      <c r="K87" s="25">
        <f t="shared" si="14"/>
        <v>-0.22055454703807109</v>
      </c>
    </row>
    <row r="88" spans="1:11" ht="20" thickBot="1" x14ac:dyDescent="0.3">
      <c r="A88" s="17" t="str">
        <f>'Pivot 1'!A87</f>
        <v>Telecom (Wireless)</v>
      </c>
      <c r="B88" s="18">
        <f>'Pivot 1'!B87</f>
        <v>92</v>
      </c>
      <c r="C88" s="19">
        <f>'Pivot 1'!C87</f>
        <v>1045446.86</v>
      </c>
      <c r="D88" s="19">
        <f>'Pivot 1'!H87</f>
        <v>821662.1599999998</v>
      </c>
      <c r="E88" s="19">
        <f>'Pivot 1'!N87</f>
        <v>963693.65000000061</v>
      </c>
      <c r="F88" s="12">
        <f t="shared" si="9"/>
        <v>-223784.70000000019</v>
      </c>
      <c r="G88" s="12">
        <f t="shared" si="10"/>
        <v>142031.49000000081</v>
      </c>
      <c r="H88" s="12">
        <f t="shared" si="11"/>
        <v>-81753.209999999381</v>
      </c>
      <c r="I88" s="28">
        <f t="shared" si="12"/>
        <v>-0.21405650402929155</v>
      </c>
      <c r="J88" s="28">
        <f t="shared" si="13"/>
        <v>0.17285874525364631</v>
      </c>
      <c r="K88" s="25">
        <f t="shared" si="14"/>
        <v>-7.819929747553056E-2</v>
      </c>
    </row>
    <row r="89" spans="1:11" ht="20" thickBot="1" x14ac:dyDescent="0.3">
      <c r="A89" s="17" t="str">
        <f>'Pivot 1'!A88</f>
        <v>Telecom. Equipment</v>
      </c>
      <c r="B89" s="18">
        <f>'Pivot 1'!B88</f>
        <v>409</v>
      </c>
      <c r="C89" s="19">
        <f>'Pivot 1'!C88</f>
        <v>556920.85999999894</v>
      </c>
      <c r="D89" s="19">
        <f>'Pivot 1'!H88</f>
        <v>454534.18000000023</v>
      </c>
      <c r="E89" s="19">
        <f>'Pivot 1'!N88</f>
        <v>508183.24499999947</v>
      </c>
      <c r="F89" s="12">
        <f t="shared" si="9"/>
        <v>-102386.67999999871</v>
      </c>
      <c r="G89" s="12">
        <f t="shared" si="10"/>
        <v>53649.064999999246</v>
      </c>
      <c r="H89" s="12">
        <f t="shared" si="11"/>
        <v>-48737.614999999467</v>
      </c>
      <c r="I89" s="28">
        <f t="shared" si="12"/>
        <v>-0.18384421800971673</v>
      </c>
      <c r="J89" s="28">
        <f t="shared" si="13"/>
        <v>0.11803087063771356</v>
      </c>
      <c r="K89" s="25">
        <f t="shared" si="14"/>
        <v>-8.751264048539964E-2</v>
      </c>
    </row>
    <row r="90" spans="1:11" ht="20" thickBot="1" x14ac:dyDescent="0.3">
      <c r="A90" s="17" t="str">
        <f>'Pivot 1'!A89</f>
        <v>Telecom. Services</v>
      </c>
      <c r="B90" s="18">
        <f>'Pivot 1'!B89</f>
        <v>240</v>
      </c>
      <c r="C90" s="19">
        <f>'Pivot 1'!C89</f>
        <v>1589928.7500000009</v>
      </c>
      <c r="D90" s="19">
        <f>'Pivot 1'!H89</f>
        <v>1265413.430000003</v>
      </c>
      <c r="E90" s="19">
        <f>'Pivot 1'!N89</f>
        <v>1387558.1500000011</v>
      </c>
      <c r="F90" s="12">
        <f t="shared" si="9"/>
        <v>-324515.31999999797</v>
      </c>
      <c r="G90" s="12">
        <f t="shared" si="10"/>
        <v>122144.71999999811</v>
      </c>
      <c r="H90" s="12">
        <f t="shared" si="11"/>
        <v>-202370.59999999986</v>
      </c>
      <c r="I90" s="28">
        <f t="shared" si="12"/>
        <v>-0.20410683183129918</v>
      </c>
      <c r="J90" s="28">
        <f t="shared" si="13"/>
        <v>9.6525544224702831E-2</v>
      </c>
      <c r="K90" s="25">
        <f t="shared" si="14"/>
        <v>-0.12728281062909252</v>
      </c>
    </row>
    <row r="91" spans="1:11" ht="20" thickBot="1" x14ac:dyDescent="0.3">
      <c r="A91" s="17" t="str">
        <f>'Pivot 1'!A90</f>
        <v>Tobacco</v>
      </c>
      <c r="B91" s="18">
        <f>'Pivot 1'!B90</f>
        <v>38</v>
      </c>
      <c r="C91" s="19">
        <f>'Pivot 1'!C90</f>
        <v>483172.36</v>
      </c>
      <c r="D91" s="19">
        <f>'Pivot 1'!H90</f>
        <v>347758.06999999989</v>
      </c>
      <c r="E91" s="19">
        <f>'Pivot 1'!N90</f>
        <v>405832.36999999988</v>
      </c>
      <c r="F91" s="12">
        <f t="shared" si="9"/>
        <v>-135414.2900000001</v>
      </c>
      <c r="G91" s="12">
        <f t="shared" si="10"/>
        <v>58074.299999999988</v>
      </c>
      <c r="H91" s="12">
        <f t="shared" si="11"/>
        <v>-77339.990000000107</v>
      </c>
      <c r="I91" s="28">
        <f t="shared" si="12"/>
        <v>-0.28026083694025894</v>
      </c>
      <c r="J91" s="28">
        <f t="shared" si="13"/>
        <v>0.16699626841154247</v>
      </c>
      <c r="K91" s="25">
        <f t="shared" si="14"/>
        <v>-0.16006708247963541</v>
      </c>
    </row>
    <row r="92" spans="1:11" ht="20" thickBot="1" x14ac:dyDescent="0.3">
      <c r="A92" s="17" t="str">
        <f>'Pivot 1'!A91</f>
        <v>Transportation</v>
      </c>
      <c r="B92" s="18">
        <f>'Pivot 1'!B91</f>
        <v>239</v>
      </c>
      <c r="C92" s="19">
        <f>'Pivot 1'!C91</f>
        <v>547525.98000000068</v>
      </c>
      <c r="D92" s="19">
        <f>'Pivot 1'!H91</f>
        <v>414870.33900000021</v>
      </c>
      <c r="E92" s="19">
        <f>'Pivot 1'!N91</f>
        <v>475954.27099999978</v>
      </c>
      <c r="F92" s="12">
        <f t="shared" si="9"/>
        <v>-132655.64100000047</v>
      </c>
      <c r="G92" s="12">
        <f t="shared" si="10"/>
        <v>61083.931999999564</v>
      </c>
      <c r="H92" s="12">
        <f t="shared" si="11"/>
        <v>-71571.709000000905</v>
      </c>
      <c r="I92" s="28">
        <f t="shared" si="12"/>
        <v>-0.24228191144464106</v>
      </c>
      <c r="J92" s="28">
        <f t="shared" si="13"/>
        <v>0.14723619950087463</v>
      </c>
      <c r="K92" s="25">
        <f t="shared" si="14"/>
        <v>-0.13071837979268275</v>
      </c>
    </row>
    <row r="93" spans="1:11" ht="20" thickBot="1" x14ac:dyDescent="0.3">
      <c r="A93" s="17" t="str">
        <f>'Pivot 1'!A92</f>
        <v>Transportation (Railroads)</v>
      </c>
      <c r="B93" s="18">
        <f>'Pivot 1'!B92</f>
        <v>49</v>
      </c>
      <c r="C93" s="19">
        <f>'Pivot 1'!C92</f>
        <v>682670.4800000001</v>
      </c>
      <c r="D93" s="19">
        <f>'Pivot 1'!H92</f>
        <v>504575.15999999992</v>
      </c>
      <c r="E93" s="19">
        <f>'Pivot 1'!N92</f>
        <v>572620.6</v>
      </c>
      <c r="F93" s="12">
        <f t="shared" si="9"/>
        <v>-178095.32000000018</v>
      </c>
      <c r="G93" s="12">
        <f t="shared" si="10"/>
        <v>68045.440000000061</v>
      </c>
      <c r="H93" s="12">
        <f t="shared" si="11"/>
        <v>-110049.88000000012</v>
      </c>
      <c r="I93" s="28">
        <f t="shared" si="12"/>
        <v>-0.26088035914486907</v>
      </c>
      <c r="J93" s="28">
        <f t="shared" si="13"/>
        <v>0.13485689624515018</v>
      </c>
      <c r="K93" s="25">
        <f t="shared" si="14"/>
        <v>-0.161204978425316</v>
      </c>
    </row>
    <row r="94" spans="1:11" ht="20" thickBot="1" x14ac:dyDescent="0.3">
      <c r="A94" s="17" t="str">
        <f>'Pivot 1'!A93</f>
        <v>Trucking</v>
      </c>
      <c r="B94" s="18">
        <f>'Pivot 1'!B93</f>
        <v>179</v>
      </c>
      <c r="C94" s="19">
        <f>'Pivot 1'!C93</f>
        <v>238748.78000000009</v>
      </c>
      <c r="D94" s="19">
        <f>'Pivot 1'!H93</f>
        <v>149018.99</v>
      </c>
      <c r="E94" s="19">
        <f>'Pivot 1'!N93</f>
        <v>183049.63000000009</v>
      </c>
      <c r="F94" s="12">
        <f t="shared" si="9"/>
        <v>-89729.790000000095</v>
      </c>
      <c r="G94" s="12">
        <f t="shared" si="10"/>
        <v>34030.640000000101</v>
      </c>
      <c r="H94" s="12">
        <f t="shared" si="11"/>
        <v>-55699.149999999994</v>
      </c>
      <c r="I94" s="28">
        <f t="shared" si="12"/>
        <v>-0.37583350164134899</v>
      </c>
      <c r="J94" s="28">
        <f t="shared" si="13"/>
        <v>0.22836445207419609</v>
      </c>
      <c r="K94" s="25">
        <f t="shared" si="14"/>
        <v>-0.23329606124060598</v>
      </c>
    </row>
    <row r="95" spans="1:11" ht="20" thickBot="1" x14ac:dyDescent="0.3">
      <c r="A95" s="17" t="str">
        <f>'Pivot 1'!A94</f>
        <v>Utility (General)</v>
      </c>
      <c r="B95" s="18">
        <f>'Pivot 1'!B94</f>
        <v>51</v>
      </c>
      <c r="C95" s="19">
        <f>'Pivot 1'!C94</f>
        <v>624309.80000000016</v>
      </c>
      <c r="D95" s="19">
        <f>'Pivot 1'!H94</f>
        <v>441812.49999999988</v>
      </c>
      <c r="E95" s="19">
        <f>'Pivot 1'!N94</f>
        <v>503834.79999999987</v>
      </c>
      <c r="F95" s="12">
        <f t="shared" si="9"/>
        <v>-182497.30000000028</v>
      </c>
      <c r="G95" s="12">
        <f t="shared" si="10"/>
        <v>62022.299999999988</v>
      </c>
      <c r="H95" s="12">
        <f t="shared" si="11"/>
        <v>-120475.00000000029</v>
      </c>
      <c r="I95" s="28">
        <f t="shared" si="12"/>
        <v>-0.292318493158365</v>
      </c>
      <c r="J95" s="28">
        <f t="shared" si="13"/>
        <v>0.14038149667562605</v>
      </c>
      <c r="K95" s="25">
        <f t="shared" si="14"/>
        <v>-0.19297310405827406</v>
      </c>
    </row>
    <row r="96" spans="1:11" ht="20" thickBot="1" x14ac:dyDescent="0.3">
      <c r="A96" s="17" t="str">
        <f>'Pivot 1'!A95</f>
        <v>Utility (Water)</v>
      </c>
      <c r="B96" s="18">
        <f>'Pivot 1'!B95</f>
        <v>89</v>
      </c>
      <c r="C96" s="19">
        <f>'Pivot 1'!C95</f>
        <v>143483.98000000001</v>
      </c>
      <c r="D96" s="19">
        <f>'Pivot 1'!H95</f>
        <v>112221.96</v>
      </c>
      <c r="E96" s="19">
        <f>'Pivot 1'!N95</f>
        <v>124804.97900000001</v>
      </c>
      <c r="F96" s="12">
        <f t="shared" si="9"/>
        <v>-31262.020000000004</v>
      </c>
      <c r="G96" s="12">
        <f t="shared" si="10"/>
        <v>12583.019</v>
      </c>
      <c r="H96" s="12">
        <f t="shared" si="11"/>
        <v>-18679.001000000004</v>
      </c>
      <c r="I96" s="28">
        <f t="shared" si="12"/>
        <v>-0.21787812130664341</v>
      </c>
      <c r="J96" s="28">
        <f t="shared" si="13"/>
        <v>0.1121261738789805</v>
      </c>
      <c r="K96" s="25">
        <f t="shared" si="14"/>
        <v>-0.13018178754171716</v>
      </c>
    </row>
  </sheetData>
  <mergeCells count="3">
    <mergeCell ref="C1:E1"/>
    <mergeCell ref="I1:K1"/>
    <mergeCell ref="F1:H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B6432-2CEF-0742-BD9D-A473B185D699}">
  <dimension ref="A1"/>
  <sheetViews>
    <sheetView workbookViewId="0"/>
  </sheetViews>
  <sheetFormatPr baseColWidth="10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Pivot 1</vt:lpstr>
      <vt:lpstr>Mkt Cap Change</vt:lpstr>
      <vt:lpstr>Aggregate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2020-05-08T23:06:42Z</dcterms:created>
  <dcterms:modified xsi:type="dcterms:W3CDTF">2020-05-08T23:31:53Z</dcterms:modified>
</cp:coreProperties>
</file>