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All My Stuff/Blog stuff/AI as business/"/>
    </mc:Choice>
  </mc:AlternateContent>
  <xr:revisionPtr revIDLastSave="0" documentId="8_{8056A930-9C2F-4244-9D28-98D46A7CE72D}" xr6:coauthVersionLast="47" xr6:coauthVersionMax="47" xr10:uidLastSave="{00000000-0000-0000-0000-000000000000}"/>
  <bookViews>
    <workbookView xWindow="-3640" yWindow="-16500" windowWidth="34000" windowHeight="16500" xr2:uid="{D606DE6A-0803-9348-A2AB-526690F63222}"/>
  </bookViews>
  <sheets>
    <sheet name="Revenues" sheetId="4" r:id="rId1"/>
    <sheet name="Operating Expenses" sheetId="2" r:id="rId2"/>
    <sheet name="Cost of Goods Sol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4" i="4" l="1"/>
  <c r="N13" i="4"/>
  <c r="N12" i="4"/>
  <c r="N11" i="4"/>
  <c r="N10" i="4"/>
  <c r="N9" i="4"/>
  <c r="N8" i="4"/>
  <c r="N7" i="4"/>
  <c r="N6" i="4"/>
  <c r="N5" i="4"/>
  <c r="N4" i="4"/>
  <c r="N3" i="4"/>
  <c r="N14" i="3"/>
  <c r="O5" i="3" s="1"/>
  <c r="M14" i="3"/>
  <c r="M15" i="3" s="1"/>
  <c r="L14" i="3"/>
  <c r="L15" i="3" s="1"/>
  <c r="K14" i="3"/>
  <c r="K15" i="3" s="1"/>
  <c r="J14" i="3"/>
  <c r="J15" i="3" s="1"/>
  <c r="I14" i="3"/>
  <c r="I15" i="3" s="1"/>
  <c r="H14" i="3"/>
  <c r="H15" i="3" s="1"/>
  <c r="G14" i="3"/>
  <c r="G15" i="3" s="1"/>
  <c r="F14" i="3"/>
  <c r="F15" i="3" s="1"/>
  <c r="E14" i="3"/>
  <c r="D14" i="3"/>
  <c r="C14" i="3"/>
  <c r="B14" i="3"/>
  <c r="B15" i="3" s="1"/>
  <c r="O13" i="3"/>
  <c r="O12" i="3"/>
  <c r="O11" i="3"/>
  <c r="O10" i="3"/>
  <c r="O9" i="3"/>
  <c r="O8" i="3"/>
  <c r="O7" i="3"/>
  <c r="O6" i="3"/>
  <c r="M14" i="4"/>
  <c r="L14" i="4"/>
  <c r="K14" i="4"/>
  <c r="J14" i="4"/>
  <c r="I14" i="4"/>
  <c r="H14" i="4"/>
  <c r="G14" i="4"/>
  <c r="F14" i="4"/>
  <c r="E14" i="4"/>
  <c r="D14" i="4"/>
  <c r="C14" i="4"/>
  <c r="B14" i="4"/>
  <c r="D15" i="2"/>
  <c r="O4" i="2"/>
  <c r="N14" i="2"/>
  <c r="O13" i="2" s="1"/>
  <c r="M14" i="2"/>
  <c r="M15" i="2" s="1"/>
  <c r="L14" i="2"/>
  <c r="L15" i="2" s="1"/>
  <c r="K14" i="2"/>
  <c r="K15" i="2" s="1"/>
  <c r="J14" i="2"/>
  <c r="J15" i="2" s="1"/>
  <c r="I14" i="2"/>
  <c r="I15" i="2" s="1"/>
  <c r="H14" i="2"/>
  <c r="H15" i="2" s="1"/>
  <c r="G14" i="2"/>
  <c r="G15" i="2" s="1"/>
  <c r="F14" i="2"/>
  <c r="F15" i="2" s="1"/>
  <c r="E14" i="2"/>
  <c r="E15" i="2" s="1"/>
  <c r="D14" i="2"/>
  <c r="C14" i="2"/>
  <c r="C15" i="2" s="1"/>
  <c r="B14" i="2"/>
  <c r="B15" i="2" s="1"/>
  <c r="O3" i="3" l="1"/>
  <c r="C15" i="3"/>
  <c r="O4" i="3"/>
  <c r="D15" i="3"/>
  <c r="E15" i="3"/>
  <c r="O7" i="4"/>
  <c r="O11" i="4"/>
  <c r="O9" i="4"/>
  <c r="O8" i="4"/>
  <c r="O12" i="4"/>
  <c r="H15" i="4"/>
  <c r="I15" i="4"/>
  <c r="J15" i="4"/>
  <c r="L15" i="4"/>
  <c r="B15" i="4"/>
  <c r="O10" i="4"/>
  <c r="K15" i="4"/>
  <c r="C15" i="4"/>
  <c r="O13" i="4"/>
  <c r="M15" i="4"/>
  <c r="O3" i="4"/>
  <c r="O4" i="4"/>
  <c r="D15" i="4"/>
  <c r="O5" i="4"/>
  <c r="E15" i="4"/>
  <c r="F15" i="4"/>
  <c r="O6" i="4"/>
  <c r="G15" i="4"/>
  <c r="O3" i="2"/>
  <c r="O5" i="2"/>
  <c r="O6" i="2"/>
  <c r="O7" i="2"/>
  <c r="O8" i="2"/>
  <c r="O9" i="2"/>
  <c r="O10" i="2"/>
  <c r="O11" i="2"/>
  <c r="O12" i="2"/>
</calcChain>
</file>

<file path=xl/sharedStrings.xml><?xml version="1.0" encoding="utf-8"?>
<sst xmlns="http://schemas.openxmlformats.org/spreadsheetml/2006/main" count="87" uniqueCount="28">
  <si>
    <t>Primary Sector</t>
  </si>
  <si>
    <t>Japan</t>
  </si>
  <si>
    <t>United States</t>
  </si>
  <si>
    <t>Communication Services</t>
  </si>
  <si>
    <t>Consumer Discretionary</t>
  </si>
  <si>
    <t>Consumer Staples</t>
  </si>
  <si>
    <t>Energy</t>
  </si>
  <si>
    <t>Financials</t>
  </si>
  <si>
    <t>Health Care</t>
  </si>
  <si>
    <t>Industrials</t>
  </si>
  <si>
    <t>Information Technology</t>
  </si>
  <si>
    <t>Materials</t>
  </si>
  <si>
    <t>Real Estate</t>
  </si>
  <si>
    <t>Utilities</t>
  </si>
  <si>
    <t>Total</t>
  </si>
  <si>
    <t>Region %</t>
  </si>
  <si>
    <t>Sector %</t>
  </si>
  <si>
    <t>Africa and Middle East</t>
  </si>
  <si>
    <t>Australia &amp; NZ</t>
  </si>
  <si>
    <t>Canada</t>
  </si>
  <si>
    <t>China</t>
  </si>
  <si>
    <t>Eastern Europe &amp; Russia</t>
  </si>
  <si>
    <t>EU &amp; Environs</t>
  </si>
  <si>
    <t>India</t>
  </si>
  <si>
    <t>Latin America &amp; Caribbean</t>
  </si>
  <si>
    <t>Small Asia</t>
  </si>
  <si>
    <t>UK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</si>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</sst>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8"/>
      <name val="Arial"/>
      <family val="2"/>
    </font>
    <font>
      <sz val="12"/>
      <color theme="1"/>
      <name val="Helvetica"/>
      <family val="2"/>
    </font>
    <font>
      <sz val="12"/>
      <color theme="0"/>
      <name val="Helvetica"/>
      <family val="2"/>
    </font>
    <font>
      <i/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168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10" fontId="2" fillId="2" borderId="2" xfId="1" applyNumberFormat="1" applyFont="1" applyFill="1" applyBorder="1" applyAlignment="1">
      <alignment horizontal="center"/>
    </xf>
    <xf numFmtId="10" fontId="5" fillId="2" borderId="2" xfId="1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0" fontId="5" fillId="2" borderId="0" xfId="1" applyNumberFormat="1" applyFont="1" applyFill="1" applyAlignment="1">
      <alignment horizontal="center"/>
    </xf>
    <xf numFmtId="168" fontId="2" fillId="2" borderId="0" xfId="0" applyNumberFormat="1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168" fontId="5" fillId="2" borderId="4" xfId="0" applyNumberFormat="1" applyFont="1" applyFill="1" applyBorder="1" applyAlignment="1">
      <alignment horizontal="center"/>
    </xf>
    <xf numFmtId="168" fontId="2" fillId="2" borderId="3" xfId="0" applyNumberFormat="1" applyFont="1" applyFill="1" applyBorder="1" applyAlignment="1">
      <alignment horizontal="center"/>
    </xf>
    <xf numFmtId="168" fontId="4" fillId="3" borderId="1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0" fontId="5" fillId="2" borderId="4" xfId="1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FD03-CB67-6A47-8703-8CF38375856E}">
  <dimension ref="A1:O15"/>
  <sheetViews>
    <sheetView tabSelected="1" workbookViewId="0">
      <selection activeCell="H23" sqref="H23"/>
    </sheetView>
  </sheetViews>
  <sheetFormatPr baseColWidth="10" defaultRowHeight="16"/>
  <cols>
    <col min="1" max="1" width="24.5" bestFit="1" customWidth="1"/>
    <col min="2" max="2" width="12.6640625" bestFit="1" customWidth="1"/>
    <col min="3" max="3" width="14.6640625" bestFit="1" customWidth="1"/>
    <col min="4" max="4" width="12.6640625" bestFit="1" customWidth="1"/>
    <col min="5" max="5" width="14.33203125" bestFit="1" customWidth="1"/>
    <col min="6" max="6" width="11.5" bestFit="1" customWidth="1"/>
    <col min="7" max="7" width="14.83203125" bestFit="1" customWidth="1"/>
    <col min="8" max="8" width="12.6640625" bestFit="1" customWidth="1"/>
    <col min="9" max="9" width="14.33203125" bestFit="1" customWidth="1"/>
    <col min="10" max="10" width="12.6640625" bestFit="1" customWidth="1"/>
    <col min="11" max="11" width="14.33203125" bestFit="1" customWidth="1"/>
    <col min="12" max="12" width="12.6640625" bestFit="1" customWidth="1"/>
    <col min="13" max="13" width="14.33203125" bestFit="1" customWidth="1"/>
    <col min="14" max="14" width="15.5" bestFit="1" customWidth="1"/>
    <col min="15" max="15" width="9.33203125" bestFit="1" customWidth="1"/>
  </cols>
  <sheetData>
    <row r="1" spans="1:15">
      <c r="B1" s="15" t="s">
        <v>27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2"/>
    </row>
    <row r="2" spans="1:15" s="1" customFormat="1" ht="68">
      <c r="A2" s="16" t="s">
        <v>0</v>
      </c>
      <c r="B2" s="20" t="s">
        <v>17</v>
      </c>
      <c r="C2" s="21" t="s">
        <v>18</v>
      </c>
      <c r="D2" s="21" t="s">
        <v>19</v>
      </c>
      <c r="E2" s="21" t="s">
        <v>20</v>
      </c>
      <c r="F2" s="20" t="s">
        <v>21</v>
      </c>
      <c r="G2" s="21" t="s">
        <v>22</v>
      </c>
      <c r="H2" s="21" t="s">
        <v>23</v>
      </c>
      <c r="I2" s="21" t="s">
        <v>1</v>
      </c>
      <c r="J2" s="20" t="s">
        <v>24</v>
      </c>
      <c r="K2" s="21" t="s">
        <v>25</v>
      </c>
      <c r="L2" s="21" t="s">
        <v>26</v>
      </c>
      <c r="M2" s="21" t="s">
        <v>2</v>
      </c>
      <c r="N2" s="22" t="s">
        <v>14</v>
      </c>
      <c r="O2" s="8" t="s">
        <v>16</v>
      </c>
    </row>
    <row r="3" spans="1:15" s="1" customFormat="1">
      <c r="A3" s="16" t="s">
        <v>3</v>
      </c>
      <c r="B3" s="14">
        <v>155071.70800000004</v>
      </c>
      <c r="C3" s="14">
        <v>31426.057000000001</v>
      </c>
      <c r="D3" s="14">
        <v>62670.768000000011</v>
      </c>
      <c r="E3" s="14">
        <v>650590.10599999898</v>
      </c>
      <c r="F3" s="14">
        <v>6710.5950000000012</v>
      </c>
      <c r="G3" s="14">
        <v>571209.93300000054</v>
      </c>
      <c r="H3" s="14">
        <v>45063.045000000013</v>
      </c>
      <c r="I3" s="14">
        <v>329415.12999999971</v>
      </c>
      <c r="J3" s="14">
        <v>108928.92999999995</v>
      </c>
      <c r="K3" s="14">
        <v>194226.02399999986</v>
      </c>
      <c r="L3" s="14">
        <v>76627.72</v>
      </c>
      <c r="M3" s="14">
        <v>1643611.281</v>
      </c>
      <c r="N3" s="14">
        <f>SUM(B3:M3)</f>
        <v>3875551.2969999989</v>
      </c>
      <c r="O3" s="9">
        <f>N3/$N$14</f>
        <v>5.1765144316569665E-2</v>
      </c>
    </row>
    <row r="4" spans="1:15" s="1" customFormat="1">
      <c r="A4" s="16" t="s">
        <v>4</v>
      </c>
      <c r="B4" s="14">
        <v>137356.92299999995</v>
      </c>
      <c r="C4" s="14">
        <v>92600.950000000026</v>
      </c>
      <c r="D4" s="14">
        <v>118722.251</v>
      </c>
      <c r="E4" s="14">
        <v>1975383.4459999998</v>
      </c>
      <c r="F4" s="14">
        <v>5094.6049999999996</v>
      </c>
      <c r="G4" s="14">
        <v>2326276.3990000021</v>
      </c>
      <c r="H4" s="14">
        <v>361867.32100000046</v>
      </c>
      <c r="I4" s="14">
        <v>1589346.7629999991</v>
      </c>
      <c r="J4" s="14">
        <v>306102.29800000001</v>
      </c>
      <c r="K4" s="14">
        <v>833636.89200000151</v>
      </c>
      <c r="L4" s="14">
        <v>264601.65999999997</v>
      </c>
      <c r="M4" s="14">
        <v>3249681.1050000014</v>
      </c>
      <c r="N4" s="14">
        <f t="shared" ref="N4:N13" si="0">SUM(B4:M4)</f>
        <v>11260670.613000005</v>
      </c>
      <c r="O4" s="19">
        <f t="shared" ref="O4:O13" si="1">N4/$N$14</f>
        <v>0.15040705043293365</v>
      </c>
    </row>
    <row r="5" spans="1:15" s="1" customFormat="1">
      <c r="A5" s="16" t="s">
        <v>5</v>
      </c>
      <c r="B5" s="14">
        <v>163341.85000000003</v>
      </c>
      <c r="C5" s="14">
        <v>136329.27300000007</v>
      </c>
      <c r="D5" s="14">
        <v>238940.60599999997</v>
      </c>
      <c r="E5" s="14">
        <v>566530.07499999937</v>
      </c>
      <c r="F5" s="14">
        <v>15521.994999999995</v>
      </c>
      <c r="G5" s="14">
        <v>1184659.3970000022</v>
      </c>
      <c r="H5" s="14">
        <v>91289.252000000139</v>
      </c>
      <c r="I5" s="14">
        <v>566334.87999999966</v>
      </c>
      <c r="J5" s="14">
        <v>409384.05900000012</v>
      </c>
      <c r="K5" s="14">
        <v>621322.848</v>
      </c>
      <c r="L5" s="14">
        <v>399848.77600000001</v>
      </c>
      <c r="M5" s="14">
        <v>2633330.7689999985</v>
      </c>
      <c r="N5" s="14">
        <f t="shared" si="0"/>
        <v>7026833.7800000003</v>
      </c>
      <c r="O5" s="19">
        <f t="shared" si="1"/>
        <v>9.3856341158950959E-2</v>
      </c>
    </row>
    <row r="6" spans="1:15" s="1" customFormat="1">
      <c r="A6" s="16" t="s">
        <v>6</v>
      </c>
      <c r="B6" s="14">
        <v>559610.39299999946</v>
      </c>
      <c r="C6" s="14">
        <v>69409.572000000029</v>
      </c>
      <c r="D6" s="14">
        <v>263717.91200000013</v>
      </c>
      <c r="E6" s="14">
        <v>1122174.7699999993</v>
      </c>
      <c r="F6" s="14">
        <v>37372.610000000008</v>
      </c>
      <c r="G6" s="14">
        <v>836260.03399999975</v>
      </c>
      <c r="H6" s="14">
        <v>409440.91200000019</v>
      </c>
      <c r="I6" s="14">
        <v>190455.09000000005</v>
      </c>
      <c r="J6" s="14">
        <v>164124.30199999997</v>
      </c>
      <c r="K6" s="14">
        <v>478716.076</v>
      </c>
      <c r="L6" s="14">
        <v>489186.54800000001</v>
      </c>
      <c r="M6" s="14">
        <v>1873406.7070000006</v>
      </c>
      <c r="N6" s="14">
        <f t="shared" si="0"/>
        <v>6493874.925999999</v>
      </c>
      <c r="O6" s="19">
        <f t="shared" si="1"/>
        <v>8.6737691481043294E-2</v>
      </c>
    </row>
    <row r="7" spans="1:15" s="1" customFormat="1">
      <c r="A7" s="16" t="s">
        <v>7</v>
      </c>
      <c r="B7" s="14">
        <v>408563.60700000077</v>
      </c>
      <c r="C7" s="14">
        <v>150391.30200000003</v>
      </c>
      <c r="D7" s="14">
        <v>441331.21199999982</v>
      </c>
      <c r="E7" s="14">
        <v>1328172.4600000002</v>
      </c>
      <c r="F7" s="14">
        <v>25408.177</v>
      </c>
      <c r="G7" s="14">
        <v>1941647.502000002</v>
      </c>
      <c r="H7" s="14">
        <v>412830.36499999976</v>
      </c>
      <c r="I7" s="14">
        <v>592480.50000000012</v>
      </c>
      <c r="J7" s="14">
        <v>334838.11599999969</v>
      </c>
      <c r="K7" s="14">
        <v>636296.0410000002</v>
      </c>
      <c r="L7" s="14">
        <v>417288.69499999995</v>
      </c>
      <c r="M7" s="14">
        <v>3093768.4969999958</v>
      </c>
      <c r="N7" s="14">
        <f t="shared" si="0"/>
        <v>9783016.4739999976</v>
      </c>
      <c r="O7" s="19">
        <f t="shared" si="1"/>
        <v>0.13067025071245975</v>
      </c>
    </row>
    <row r="8" spans="1:15" s="1" customFormat="1">
      <c r="A8" s="16" t="s">
        <v>8</v>
      </c>
      <c r="B8" s="14">
        <v>52947.044000000024</v>
      </c>
      <c r="C8" s="14">
        <v>63930.924999999981</v>
      </c>
      <c r="D8" s="14">
        <v>24552.196000000004</v>
      </c>
      <c r="E8" s="14">
        <v>518576.28900000028</v>
      </c>
      <c r="F8" s="14">
        <v>4056.3799999999992</v>
      </c>
      <c r="G8" s="14">
        <v>780285.45600000035</v>
      </c>
      <c r="H8" s="14">
        <v>65396.467999999993</v>
      </c>
      <c r="I8" s="14">
        <v>245229.05600000013</v>
      </c>
      <c r="J8" s="14">
        <v>29963.646000000001</v>
      </c>
      <c r="K8" s="14">
        <v>95459.113000000012</v>
      </c>
      <c r="L8" s="14">
        <v>138319.14900000003</v>
      </c>
      <c r="M8" s="14">
        <v>3989905.8789999997</v>
      </c>
      <c r="N8" s="14">
        <f t="shared" si="0"/>
        <v>6008621.6009999998</v>
      </c>
      <c r="O8" s="19">
        <f t="shared" si="1"/>
        <v>8.0256237237832886E-2</v>
      </c>
    </row>
    <row r="9" spans="1:15" s="1" customFormat="1">
      <c r="A9" s="16" t="s">
        <v>9</v>
      </c>
      <c r="B9" s="14">
        <v>229014.78899999987</v>
      </c>
      <c r="C9" s="14">
        <v>114345.17799999997</v>
      </c>
      <c r="D9" s="14">
        <v>164819.32699999996</v>
      </c>
      <c r="E9" s="14">
        <v>3458674.0129999961</v>
      </c>
      <c r="F9" s="14">
        <v>7690.0699999999988</v>
      </c>
      <c r="G9" s="14">
        <v>2860730.4209999992</v>
      </c>
      <c r="H9" s="14">
        <v>226033.08999999997</v>
      </c>
      <c r="I9" s="14">
        <v>1736158.7399999993</v>
      </c>
      <c r="J9" s="14">
        <v>240276.58799999993</v>
      </c>
      <c r="K9" s="14">
        <v>1146974.7560000008</v>
      </c>
      <c r="L9" s="14">
        <v>363010.8629999999</v>
      </c>
      <c r="M9" s="14">
        <v>2780089.5949999979</v>
      </c>
      <c r="N9" s="14">
        <f t="shared" si="0"/>
        <v>13327817.429999992</v>
      </c>
      <c r="O9" s="19">
        <f t="shared" si="1"/>
        <v>0.17801761344841319</v>
      </c>
    </row>
    <row r="10" spans="1:15" s="1" customFormat="1">
      <c r="A10" s="16" t="s">
        <v>10</v>
      </c>
      <c r="B10" s="14">
        <v>45007.342999999993</v>
      </c>
      <c r="C10" s="14">
        <v>17061.911</v>
      </c>
      <c r="D10" s="14">
        <v>66456.362999999998</v>
      </c>
      <c r="E10" s="14">
        <v>1395693.2280000006</v>
      </c>
      <c r="F10" s="14">
        <v>758.26499999999999</v>
      </c>
      <c r="G10" s="14">
        <v>521450.28700000007</v>
      </c>
      <c r="H10" s="14">
        <v>132274.74299999996</v>
      </c>
      <c r="I10" s="14">
        <v>457058.33600000001</v>
      </c>
      <c r="J10" s="14">
        <v>22553.751000000004</v>
      </c>
      <c r="K10" s="14">
        <v>1645730.8099999987</v>
      </c>
      <c r="L10" s="14">
        <v>37354.420999999988</v>
      </c>
      <c r="M10" s="14">
        <v>2690821.8389999992</v>
      </c>
      <c r="N10" s="14">
        <f t="shared" si="0"/>
        <v>7032221.2969999984</v>
      </c>
      <c r="O10" s="19">
        <f t="shared" si="1"/>
        <v>9.3928301397286279E-2</v>
      </c>
    </row>
    <row r="11" spans="1:15" s="1" customFormat="1">
      <c r="A11" s="16" t="s">
        <v>11</v>
      </c>
      <c r="B11" s="14">
        <v>220328.19200000001</v>
      </c>
      <c r="C11" s="14">
        <v>159071.40199999977</v>
      </c>
      <c r="D11" s="14">
        <v>168576.92700000008</v>
      </c>
      <c r="E11" s="14">
        <v>1637480.5279999985</v>
      </c>
      <c r="F11" s="14">
        <v>18773.330000000002</v>
      </c>
      <c r="G11" s="14">
        <v>1197549.4109999996</v>
      </c>
      <c r="H11" s="14">
        <v>301221.59600000083</v>
      </c>
      <c r="I11" s="14">
        <v>527228.06999999995</v>
      </c>
      <c r="J11" s="14">
        <v>242140.63400000008</v>
      </c>
      <c r="K11" s="14">
        <v>557363.18399999861</v>
      </c>
      <c r="L11" s="14">
        <v>166255.77799999996</v>
      </c>
      <c r="M11" s="14">
        <v>631004.50800000073</v>
      </c>
      <c r="N11" s="14">
        <f t="shared" si="0"/>
        <v>5826993.5599999987</v>
      </c>
      <c r="O11" s="19">
        <f t="shared" si="1"/>
        <v>7.7830259348808731E-2</v>
      </c>
    </row>
    <row r="12" spans="1:15" s="1" customFormat="1">
      <c r="A12" s="16" t="s">
        <v>12</v>
      </c>
      <c r="B12" s="14">
        <v>69384.932999999975</v>
      </c>
      <c r="C12" s="14">
        <v>21703.117000000009</v>
      </c>
      <c r="D12" s="14">
        <v>24458.084999999995</v>
      </c>
      <c r="E12" s="14">
        <v>590465.04700000025</v>
      </c>
      <c r="F12" s="14">
        <v>1509.1139999999996</v>
      </c>
      <c r="G12" s="14">
        <v>89321.105999999883</v>
      </c>
      <c r="H12" s="14">
        <v>14214.240000000002</v>
      </c>
      <c r="I12" s="14">
        <v>142603.08500000022</v>
      </c>
      <c r="J12" s="14">
        <v>14531.149999999998</v>
      </c>
      <c r="K12" s="14">
        <v>118573.33800000006</v>
      </c>
      <c r="L12" s="14">
        <v>13871.954999999998</v>
      </c>
      <c r="M12" s="14">
        <v>329601.72800000018</v>
      </c>
      <c r="N12" s="14">
        <f t="shared" si="0"/>
        <v>1430236.8980000005</v>
      </c>
      <c r="O12" s="19">
        <f t="shared" si="1"/>
        <v>1.9103454904380531E-2</v>
      </c>
    </row>
    <row r="13" spans="1:15" s="1" customFormat="1">
      <c r="A13" s="16" t="s">
        <v>13</v>
      </c>
      <c r="B13" s="14">
        <v>71884.847999999984</v>
      </c>
      <c r="C13" s="14">
        <v>32093.847999999998</v>
      </c>
      <c r="D13" s="14">
        <v>55273.448999999993</v>
      </c>
      <c r="E13" s="14">
        <v>464101.78999999992</v>
      </c>
      <c r="F13" s="14">
        <v>15846.499999999998</v>
      </c>
      <c r="G13" s="14">
        <v>857838.20499999996</v>
      </c>
      <c r="H13" s="14">
        <v>84077.690999999977</v>
      </c>
      <c r="I13" s="14">
        <v>200566.13999999998</v>
      </c>
      <c r="J13" s="14">
        <v>174497.05900000015</v>
      </c>
      <c r="K13" s="14">
        <v>216321.82399999994</v>
      </c>
      <c r="L13" s="14">
        <v>84609.443999999989</v>
      </c>
      <c r="M13" s="14">
        <v>545021.81400000001</v>
      </c>
      <c r="N13" s="14">
        <f t="shared" si="0"/>
        <v>2802132.6119999997</v>
      </c>
      <c r="O13" s="19">
        <f t="shared" si="1"/>
        <v>3.7427655561320862E-2</v>
      </c>
    </row>
    <row r="14" spans="1:15">
      <c r="A14" s="5" t="s">
        <v>14</v>
      </c>
      <c r="B14" s="13">
        <f>SUM(B3:B13)</f>
        <v>2112511.63</v>
      </c>
      <c r="C14" s="13">
        <f t="shared" ref="C14:N14" si="2">SUM(C3:C13)</f>
        <v>888363.5349999998</v>
      </c>
      <c r="D14" s="13">
        <f t="shared" si="2"/>
        <v>1629519.0959999999</v>
      </c>
      <c r="E14" s="13">
        <f t="shared" si="2"/>
        <v>13707841.751999991</v>
      </c>
      <c r="F14" s="13">
        <f t="shared" si="2"/>
        <v>138741.641</v>
      </c>
      <c r="G14" s="13">
        <f t="shared" si="2"/>
        <v>13167228.151000008</v>
      </c>
      <c r="H14" s="13">
        <f t="shared" si="2"/>
        <v>2143708.7230000012</v>
      </c>
      <c r="I14" s="13">
        <f t="shared" si="2"/>
        <v>6576875.7899999982</v>
      </c>
      <c r="J14" s="13">
        <f t="shared" si="2"/>
        <v>2047340.5329999996</v>
      </c>
      <c r="K14" s="13">
        <f t="shared" si="2"/>
        <v>6544620.9059999995</v>
      </c>
      <c r="L14" s="13">
        <f t="shared" si="2"/>
        <v>2450975.0089999996</v>
      </c>
      <c r="M14" s="13">
        <f t="shared" si="2"/>
        <v>23460243.721999995</v>
      </c>
      <c r="N14" s="3">
        <f>SUM(B14:M14)</f>
        <v>74867970.488000005</v>
      </c>
    </row>
    <row r="15" spans="1:15">
      <c r="A15" s="4" t="s">
        <v>15</v>
      </c>
      <c r="B15" s="6">
        <f>B14/$N$14</f>
        <v>2.8216493865538903E-2</v>
      </c>
      <c r="C15" s="6">
        <f t="shared" ref="C15:M15" si="3">C14/$N$14</f>
        <v>1.186573549689568E-2</v>
      </c>
      <c r="D15" s="6">
        <f t="shared" si="3"/>
        <v>2.1765236660998881E-2</v>
      </c>
      <c r="E15" s="6">
        <f t="shared" si="3"/>
        <v>0.18309354003655157</v>
      </c>
      <c r="F15" s="6">
        <f t="shared" si="3"/>
        <v>1.8531508213146743E-3</v>
      </c>
      <c r="G15" s="6">
        <f t="shared" si="3"/>
        <v>0.17587264707690292</v>
      </c>
      <c r="H15" s="6">
        <f t="shared" si="3"/>
        <v>2.8633188652330294E-2</v>
      </c>
      <c r="I15" s="6">
        <f t="shared" si="3"/>
        <v>8.7846321292416402E-2</v>
      </c>
      <c r="J15" s="6">
        <f t="shared" si="3"/>
        <v>2.734601351759831E-2</v>
      </c>
      <c r="K15" s="6">
        <f t="shared" si="3"/>
        <v>8.7415497753461677E-2</v>
      </c>
      <c r="L15" s="6">
        <f t="shared" si="3"/>
        <v>3.2737297311843751E-2</v>
      </c>
      <c r="M15" s="6">
        <f t="shared" si="3"/>
        <v>0.31335487751414676</v>
      </c>
      <c r="N15" s="2"/>
    </row>
  </sheetData>
  <mergeCells count="1">
    <mergeCell ref="B1:M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34A4-E24A-F549-881F-2E08B418CFC4}">
  <dimension ref="A1:O15"/>
  <sheetViews>
    <sheetView workbookViewId="0">
      <selection sqref="A1:XFD15"/>
    </sheetView>
  </sheetViews>
  <sheetFormatPr baseColWidth="10" defaultRowHeight="16"/>
  <cols>
    <col min="1" max="1" width="24.1640625" bestFit="1" customWidth="1"/>
    <col min="2" max="2" width="17.6640625" style="2" customWidth="1"/>
    <col min="3" max="3" width="14.33203125" style="2" bestFit="1" customWidth="1"/>
    <col min="4" max="4" width="10.1640625" style="2" bestFit="1" customWidth="1"/>
    <col min="5" max="5" width="11.6640625" style="2" bestFit="1" customWidth="1"/>
    <col min="6" max="6" width="15.6640625" style="2" customWidth="1"/>
    <col min="7" max="7" width="14.5" style="2" bestFit="1" customWidth="1"/>
    <col min="8" max="8" width="10.1640625" style="2" bestFit="1" customWidth="1"/>
    <col min="9" max="9" width="11.6640625" style="2" bestFit="1" customWidth="1"/>
    <col min="10" max="10" width="18.5" style="2" customWidth="1"/>
    <col min="11" max="11" width="11.6640625" style="2" bestFit="1" customWidth="1"/>
    <col min="12" max="12" width="10.1640625" style="2" bestFit="1" customWidth="1"/>
    <col min="13" max="13" width="13.5" style="2" bestFit="1" customWidth="1"/>
    <col min="14" max="14" width="12.6640625" style="2" bestFit="1" customWidth="1"/>
  </cols>
  <sheetData>
    <row r="1" spans="1:15">
      <c r="B1" s="15" t="s">
        <v>27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s="1" customFormat="1" ht="34">
      <c r="A2" s="16" t="s">
        <v>0</v>
      </c>
      <c r="B2" s="18" t="s">
        <v>17</v>
      </c>
      <c r="C2" s="17" t="s">
        <v>18</v>
      </c>
      <c r="D2" s="17" t="s">
        <v>19</v>
      </c>
      <c r="E2" s="17" t="s">
        <v>20</v>
      </c>
      <c r="F2" s="18" t="s">
        <v>21</v>
      </c>
      <c r="G2" s="17" t="s">
        <v>22</v>
      </c>
      <c r="H2" s="17" t="s">
        <v>23</v>
      </c>
      <c r="I2" s="17" t="s">
        <v>1</v>
      </c>
      <c r="J2" s="18" t="s">
        <v>24</v>
      </c>
      <c r="K2" s="17" t="s">
        <v>25</v>
      </c>
      <c r="L2" s="17" t="s">
        <v>26</v>
      </c>
      <c r="M2" s="17" t="s">
        <v>2</v>
      </c>
      <c r="N2" s="11" t="s">
        <v>14</v>
      </c>
      <c r="O2" s="8" t="s">
        <v>16</v>
      </c>
    </row>
    <row r="3" spans="1:15" s="1" customFormat="1">
      <c r="A3" s="16" t="s">
        <v>3</v>
      </c>
      <c r="B3" s="14">
        <v>118778.95600000001</v>
      </c>
      <c r="C3" s="14">
        <v>26241.919999999998</v>
      </c>
      <c r="D3" s="14">
        <v>50216.042000000023</v>
      </c>
      <c r="E3" s="14">
        <v>562129.18400000036</v>
      </c>
      <c r="F3" s="14">
        <v>5424.6760000000004</v>
      </c>
      <c r="G3" s="14">
        <v>496420.67999999953</v>
      </c>
      <c r="H3" s="14">
        <v>35615.165000000008</v>
      </c>
      <c r="I3" s="14">
        <v>287012.4599999999</v>
      </c>
      <c r="J3" s="14">
        <v>93402.877000000037</v>
      </c>
      <c r="K3" s="14">
        <v>168635.66700000004</v>
      </c>
      <c r="L3" s="14">
        <v>65364.049999999996</v>
      </c>
      <c r="M3" s="14">
        <v>1266926.1160000009</v>
      </c>
      <c r="N3" s="12">
        <v>3176167.793000001</v>
      </c>
      <c r="O3" s="9">
        <f>N3/$N$14</f>
        <v>4.8924427291367485E-2</v>
      </c>
    </row>
    <row r="4" spans="1:15" s="1" customFormat="1">
      <c r="A4" s="16" t="s">
        <v>4</v>
      </c>
      <c r="B4" s="14">
        <v>126304.98999999999</v>
      </c>
      <c r="C4" s="14">
        <v>84578.819999999949</v>
      </c>
      <c r="D4" s="14">
        <v>105858.32099999998</v>
      </c>
      <c r="E4" s="14">
        <v>1883656.8350000014</v>
      </c>
      <c r="F4" s="14">
        <v>4554.0740000000014</v>
      </c>
      <c r="G4" s="14">
        <v>2148866.9209999973</v>
      </c>
      <c r="H4" s="14">
        <v>340924.85799999954</v>
      </c>
      <c r="I4" s="14">
        <v>1484069.6100000029</v>
      </c>
      <c r="J4" s="14">
        <v>284678.05000000005</v>
      </c>
      <c r="K4" s="14">
        <v>783633.4030000011</v>
      </c>
      <c r="L4" s="14">
        <v>243137.80999999991</v>
      </c>
      <c r="M4" s="14">
        <v>2946357.5060000014</v>
      </c>
      <c r="N4" s="12">
        <v>10436621.198000003</v>
      </c>
      <c r="O4" s="7">
        <f t="shared" ref="O4:O13" si="0">N4/$N$14</f>
        <v>0.16076156810557257</v>
      </c>
    </row>
    <row r="5" spans="1:15" s="1" customFormat="1">
      <c r="A5" s="16" t="s">
        <v>5</v>
      </c>
      <c r="B5" s="14">
        <v>150547.12399999989</v>
      </c>
      <c r="C5" s="14">
        <v>131397.20000000007</v>
      </c>
      <c r="D5" s="14">
        <v>223676.22400000002</v>
      </c>
      <c r="E5" s="14">
        <v>505648.86000000039</v>
      </c>
      <c r="F5" s="14">
        <v>14383.539000000004</v>
      </c>
      <c r="G5" s="14">
        <v>1077046.3859999988</v>
      </c>
      <c r="H5" s="14">
        <v>80480.094000000085</v>
      </c>
      <c r="I5" s="14">
        <v>534912.64000000013</v>
      </c>
      <c r="J5" s="14">
        <v>373895.19200000016</v>
      </c>
      <c r="K5" s="14">
        <v>576408.20599999942</v>
      </c>
      <c r="L5" s="14">
        <v>346544.5900000002</v>
      </c>
      <c r="M5" s="14">
        <v>2419207.8359999992</v>
      </c>
      <c r="N5" s="12">
        <v>6434147.8909999989</v>
      </c>
      <c r="O5" s="7">
        <f t="shared" si="0"/>
        <v>9.9109058837791322E-2</v>
      </c>
    </row>
    <row r="6" spans="1:15" s="1" customFormat="1">
      <c r="A6" s="16" t="s">
        <v>6</v>
      </c>
      <c r="B6" s="14">
        <v>344293.70199999982</v>
      </c>
      <c r="C6" s="14">
        <v>64940.50900000002</v>
      </c>
      <c r="D6" s="14">
        <v>220818.14499999993</v>
      </c>
      <c r="E6" s="14">
        <v>1023763.52</v>
      </c>
      <c r="F6" s="14">
        <v>32285.350000000002</v>
      </c>
      <c r="G6" s="14">
        <v>737460.41700000013</v>
      </c>
      <c r="H6" s="14">
        <v>370810.84999999974</v>
      </c>
      <c r="I6" s="14">
        <v>180702.44999999995</v>
      </c>
      <c r="J6" s="14">
        <v>120271.41699999999</v>
      </c>
      <c r="K6" s="14">
        <v>451875.52099999983</v>
      </c>
      <c r="L6" s="14">
        <v>437470.13099999999</v>
      </c>
      <c r="M6" s="14">
        <v>1664570.9849999992</v>
      </c>
      <c r="N6" s="12">
        <v>5649262.9969999986</v>
      </c>
      <c r="O6" s="7">
        <f t="shared" si="0"/>
        <v>8.7019003641958761E-2</v>
      </c>
    </row>
    <row r="7" spans="1:15" s="1" customFormat="1">
      <c r="A7" s="16" t="s">
        <v>7</v>
      </c>
      <c r="B7" s="14">
        <v>233396.90399999986</v>
      </c>
      <c r="C7" s="14">
        <v>98901.660999999993</v>
      </c>
      <c r="D7" s="14">
        <v>308987.71199999971</v>
      </c>
      <c r="E7" s="14">
        <v>776238.61900000053</v>
      </c>
      <c r="F7" s="14">
        <v>12484.954999999994</v>
      </c>
      <c r="G7" s="14">
        <v>1371247.0550000011</v>
      </c>
      <c r="H7" s="14">
        <v>311434.17599999974</v>
      </c>
      <c r="I7" s="14">
        <v>477143.94000000012</v>
      </c>
      <c r="J7" s="14">
        <v>232960.67100000009</v>
      </c>
      <c r="K7" s="14">
        <v>412210.15399999969</v>
      </c>
      <c r="L7" s="14">
        <v>306246.59899999981</v>
      </c>
      <c r="M7" s="14">
        <v>2247658.7620000006</v>
      </c>
      <c r="N7" s="12">
        <v>6788911.2080000006</v>
      </c>
      <c r="O7" s="7">
        <f t="shared" si="0"/>
        <v>0.10457369208118085</v>
      </c>
    </row>
    <row r="8" spans="1:15" s="1" customFormat="1">
      <c r="A8" s="16" t="s">
        <v>8</v>
      </c>
      <c r="B8" s="14">
        <v>44988.367999999973</v>
      </c>
      <c r="C8" s="14">
        <v>57427.020999999986</v>
      </c>
      <c r="D8" s="14">
        <v>23244.995000000024</v>
      </c>
      <c r="E8" s="14">
        <v>484703.76900000032</v>
      </c>
      <c r="F8" s="14">
        <v>3826.0500000000006</v>
      </c>
      <c r="G8" s="14">
        <v>635067.20099999907</v>
      </c>
      <c r="H8" s="14">
        <v>53815.09800000002</v>
      </c>
      <c r="I8" s="14">
        <v>219063.04000000001</v>
      </c>
      <c r="J8" s="14">
        <v>26986.282000000003</v>
      </c>
      <c r="K8" s="14">
        <v>86796.896999999866</v>
      </c>
      <c r="L8" s="14">
        <v>108002.07600000007</v>
      </c>
      <c r="M8" s="14">
        <v>3688117.6289999983</v>
      </c>
      <c r="N8" s="12">
        <v>5432038.4259999972</v>
      </c>
      <c r="O8" s="7">
        <f t="shared" si="0"/>
        <v>8.3672962619437741E-2</v>
      </c>
    </row>
    <row r="9" spans="1:15" s="1" customFormat="1">
      <c r="A9" s="16" t="s">
        <v>9</v>
      </c>
      <c r="B9" s="14">
        <v>201665.56100000031</v>
      </c>
      <c r="C9" s="14">
        <v>102995.93900000003</v>
      </c>
      <c r="D9" s="14">
        <v>141954.95699999991</v>
      </c>
      <c r="E9" s="14">
        <v>3236870.6870000055</v>
      </c>
      <c r="F9" s="14">
        <v>7168.3760000000057</v>
      </c>
      <c r="G9" s="14">
        <v>2607528.8350000028</v>
      </c>
      <c r="H9" s="14">
        <v>199863.79199999984</v>
      </c>
      <c r="I9" s="14">
        <v>1614494.6199999992</v>
      </c>
      <c r="J9" s="14">
        <v>205432.27400000009</v>
      </c>
      <c r="K9" s="14">
        <v>1051198.2670000019</v>
      </c>
      <c r="L9" s="14">
        <v>325948.44800000015</v>
      </c>
      <c r="M9" s="14">
        <v>2477921.8520000023</v>
      </c>
      <c r="N9" s="12">
        <v>12173043.608000012</v>
      </c>
      <c r="O9" s="7">
        <f t="shared" si="0"/>
        <v>0.18750872930164561</v>
      </c>
    </row>
    <row r="10" spans="1:15" s="1" customFormat="1">
      <c r="A10" s="16" t="s">
        <v>10</v>
      </c>
      <c r="B10" s="14">
        <v>40666.422999999973</v>
      </c>
      <c r="C10" s="14">
        <v>16568.766000000003</v>
      </c>
      <c r="D10" s="14">
        <v>58129.150999999998</v>
      </c>
      <c r="E10" s="14">
        <v>1347274.1599999976</v>
      </c>
      <c r="F10" s="14">
        <v>704.0809999999999</v>
      </c>
      <c r="G10" s="14">
        <v>448954.6170000002</v>
      </c>
      <c r="H10" s="14">
        <v>110830.93199999996</v>
      </c>
      <c r="I10" s="14">
        <v>405767.34999999992</v>
      </c>
      <c r="J10" s="14">
        <v>20667.213999999993</v>
      </c>
      <c r="K10" s="14">
        <v>1459802.2639999932</v>
      </c>
      <c r="L10" s="14">
        <v>33974.914999999994</v>
      </c>
      <c r="M10" s="14">
        <v>2031685.9709999969</v>
      </c>
      <c r="N10" s="12">
        <v>5975025.8439999884</v>
      </c>
      <c r="O10" s="7">
        <f t="shared" si="0"/>
        <v>9.203692516279445E-2</v>
      </c>
    </row>
    <row r="11" spans="1:15" s="1" customFormat="1">
      <c r="A11" s="16" t="s">
        <v>11</v>
      </c>
      <c r="B11" s="14">
        <v>186031.97799999997</v>
      </c>
      <c r="C11" s="14">
        <v>120576.91200000007</v>
      </c>
      <c r="D11" s="14">
        <v>127348.6930000002</v>
      </c>
      <c r="E11" s="14">
        <v>1527682.9829999972</v>
      </c>
      <c r="F11" s="14">
        <v>18108.383999999998</v>
      </c>
      <c r="G11" s="14">
        <v>1129060.2169999976</v>
      </c>
      <c r="H11" s="14">
        <v>267297.22199999978</v>
      </c>
      <c r="I11" s="14">
        <v>491460.83999999997</v>
      </c>
      <c r="J11" s="14">
        <v>194765.41800000001</v>
      </c>
      <c r="K11" s="14">
        <v>536488.78099999996</v>
      </c>
      <c r="L11" s="14">
        <v>131049.19500000001</v>
      </c>
      <c r="M11" s="14">
        <v>550579.10299999977</v>
      </c>
      <c r="N11" s="12">
        <v>5280449.7259999942</v>
      </c>
      <c r="O11" s="7">
        <f t="shared" si="0"/>
        <v>8.1337950486990537E-2</v>
      </c>
    </row>
    <row r="12" spans="1:15" s="1" customFormat="1">
      <c r="A12" s="16" t="s">
        <v>12</v>
      </c>
      <c r="B12" s="14">
        <v>41723.696999999971</v>
      </c>
      <c r="C12" s="14">
        <v>13102.911999999997</v>
      </c>
      <c r="D12" s="14">
        <v>17271.301999999989</v>
      </c>
      <c r="E12" s="14">
        <v>591330.71500000032</v>
      </c>
      <c r="F12" s="14">
        <v>937.82300000000009</v>
      </c>
      <c r="G12" s="14">
        <v>54299.301999999989</v>
      </c>
      <c r="H12" s="14">
        <v>10889.958999999993</v>
      </c>
      <c r="I12" s="14">
        <v>119264.89000000009</v>
      </c>
      <c r="J12" s="14">
        <v>7229.8309999999956</v>
      </c>
      <c r="K12" s="14">
        <v>87909.928000000029</v>
      </c>
      <c r="L12" s="14">
        <v>8416.0500000000011</v>
      </c>
      <c r="M12" s="14">
        <v>266216.60500000004</v>
      </c>
      <c r="N12" s="12">
        <v>1218593.0140000007</v>
      </c>
      <c r="O12" s="7">
        <f t="shared" si="0"/>
        <v>1.877072283227808E-2</v>
      </c>
    </row>
    <row r="13" spans="1:15" s="1" customFormat="1">
      <c r="A13" s="16" t="s">
        <v>13</v>
      </c>
      <c r="B13" s="14">
        <v>57158.239999999983</v>
      </c>
      <c r="C13" s="14">
        <v>29364.120000000003</v>
      </c>
      <c r="D13" s="14">
        <v>44537.438999999984</v>
      </c>
      <c r="E13" s="14">
        <v>388319.38000000041</v>
      </c>
      <c r="F13" s="14">
        <v>13099.369999999999</v>
      </c>
      <c r="G13" s="14">
        <v>758707.74799999967</v>
      </c>
      <c r="H13" s="14">
        <v>67211.073000000019</v>
      </c>
      <c r="I13" s="14">
        <v>184789.04</v>
      </c>
      <c r="J13" s="14">
        <v>136433.08800000005</v>
      </c>
      <c r="K13" s="14">
        <v>187486.14199999988</v>
      </c>
      <c r="L13" s="14">
        <v>63403.060000000005</v>
      </c>
      <c r="M13" s="14">
        <v>425106.40999999992</v>
      </c>
      <c r="N13" s="12">
        <v>2355615.1100000003</v>
      </c>
      <c r="O13" s="7">
        <f t="shared" si="0"/>
        <v>3.628495963898265E-2</v>
      </c>
    </row>
    <row r="14" spans="1:15">
      <c r="A14" s="5" t="s">
        <v>14</v>
      </c>
      <c r="B14" s="13">
        <f>SUM(B3:B13)</f>
        <v>1545555.9429999995</v>
      </c>
      <c r="C14" s="13">
        <f t="shared" ref="C14:N14" si="1">SUM(C3:C13)</f>
        <v>746095.78000000014</v>
      </c>
      <c r="D14" s="13">
        <f t="shared" si="1"/>
        <v>1322042.9809999997</v>
      </c>
      <c r="E14" s="13">
        <f t="shared" si="1"/>
        <v>12327618.712000005</v>
      </c>
      <c r="F14" s="13">
        <f t="shared" si="1"/>
        <v>112976.67800000001</v>
      </c>
      <c r="G14" s="13">
        <f t="shared" si="1"/>
        <v>11464659.378999997</v>
      </c>
      <c r="H14" s="13">
        <f t="shared" si="1"/>
        <v>1849173.2189999991</v>
      </c>
      <c r="I14" s="13">
        <f t="shared" si="1"/>
        <v>5998680.8800000008</v>
      </c>
      <c r="J14" s="13">
        <f t="shared" si="1"/>
        <v>1696722.3140000002</v>
      </c>
      <c r="K14" s="13">
        <f t="shared" si="1"/>
        <v>5802445.2299999949</v>
      </c>
      <c r="L14" s="13">
        <f t="shared" si="1"/>
        <v>2069556.9240000006</v>
      </c>
      <c r="M14" s="13">
        <f t="shared" si="1"/>
        <v>19984348.774999999</v>
      </c>
      <c r="N14" s="10">
        <f t="shared" si="1"/>
        <v>64919876.81499999</v>
      </c>
    </row>
    <row r="15" spans="1:15">
      <c r="A15" s="4" t="s">
        <v>15</v>
      </c>
      <c r="B15" s="6">
        <f>B14/$N$14</f>
        <v>2.3807129939638037E-2</v>
      </c>
      <c r="C15" s="6">
        <f t="shared" ref="C15:M15" si="2">C14/$N$14</f>
        <v>1.1492563088591872E-2</v>
      </c>
      <c r="D15" s="6">
        <f t="shared" si="2"/>
        <v>2.0364225039541918E-2</v>
      </c>
      <c r="E15" s="6">
        <f t="shared" si="2"/>
        <v>0.18988974281527995</v>
      </c>
      <c r="F15" s="6">
        <f t="shared" si="2"/>
        <v>1.7402478800436713E-3</v>
      </c>
      <c r="G15" s="6">
        <f t="shared" si="2"/>
        <v>0.17659705996778852</v>
      </c>
      <c r="H15" s="6">
        <f t="shared" si="2"/>
        <v>2.8483929879742784E-2</v>
      </c>
      <c r="I15" s="6">
        <f t="shared" si="2"/>
        <v>9.2401297942912644E-2</v>
      </c>
      <c r="J15" s="6">
        <f t="shared" si="2"/>
        <v>2.6135636683894108E-2</v>
      </c>
      <c r="K15" s="6">
        <f t="shared" si="2"/>
        <v>8.9378561923877789E-2</v>
      </c>
      <c r="L15" s="6">
        <f t="shared" si="2"/>
        <v>3.1878632947772649E-2</v>
      </c>
      <c r="M15" s="6">
        <f t="shared" si="2"/>
        <v>0.30783097189091613</v>
      </c>
    </row>
  </sheetData>
  <mergeCells count="1">
    <mergeCell ref="B1:M1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0141-8DA6-E042-973D-7951BF08920D}">
  <dimension ref="A1:O15"/>
  <sheetViews>
    <sheetView workbookViewId="0">
      <selection activeCell="J28" sqref="J28"/>
    </sheetView>
  </sheetViews>
  <sheetFormatPr baseColWidth="10" defaultRowHeight="16"/>
  <cols>
    <col min="1" max="1" width="24.5" bestFit="1" customWidth="1"/>
    <col min="2" max="2" width="10.6640625" bestFit="1" customWidth="1"/>
    <col min="3" max="3" width="14.5" bestFit="1" customWidth="1"/>
    <col min="4" max="4" width="10.1640625" bestFit="1" customWidth="1"/>
    <col min="5" max="5" width="11.5" bestFit="1" customWidth="1"/>
    <col min="6" max="6" width="10" bestFit="1" customWidth="1"/>
    <col min="7" max="7" width="14.6640625" bestFit="1" customWidth="1"/>
    <col min="8" max="8" width="10.1640625" bestFit="1" customWidth="1"/>
    <col min="9" max="9" width="11.5" bestFit="1" customWidth="1"/>
    <col min="11" max="11" width="11.5" bestFit="1" customWidth="1"/>
    <col min="12" max="12" width="10.1640625" bestFit="1" customWidth="1"/>
    <col min="13" max="13" width="13.6640625" bestFit="1" customWidth="1"/>
    <col min="14" max="14" width="12.6640625" bestFit="1" customWidth="1"/>
    <col min="15" max="15" width="9.33203125" bestFit="1" customWidth="1"/>
  </cols>
  <sheetData>
    <row r="1" spans="1:15">
      <c r="B1" s="15" t="s">
        <v>27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2"/>
    </row>
    <row r="2" spans="1:15" s="1" customFormat="1" ht="68">
      <c r="A2" s="16" t="s">
        <v>0</v>
      </c>
      <c r="B2" s="20" t="s">
        <v>17</v>
      </c>
      <c r="C2" s="21" t="s">
        <v>18</v>
      </c>
      <c r="D2" s="21" t="s">
        <v>19</v>
      </c>
      <c r="E2" s="21" t="s">
        <v>20</v>
      </c>
      <c r="F2" s="20" t="s">
        <v>21</v>
      </c>
      <c r="G2" s="21" t="s">
        <v>22</v>
      </c>
      <c r="H2" s="21" t="s">
        <v>23</v>
      </c>
      <c r="I2" s="21" t="s">
        <v>1</v>
      </c>
      <c r="J2" s="20" t="s">
        <v>24</v>
      </c>
      <c r="K2" s="21" t="s">
        <v>25</v>
      </c>
      <c r="L2" s="21" t="s">
        <v>26</v>
      </c>
      <c r="M2" s="21" t="s">
        <v>2</v>
      </c>
      <c r="N2" s="22" t="s">
        <v>14</v>
      </c>
      <c r="O2" s="8" t="s">
        <v>16</v>
      </c>
    </row>
    <row r="3" spans="1:15" s="1" customFormat="1">
      <c r="A3" s="16" t="s">
        <v>3</v>
      </c>
      <c r="B3" s="14">
        <v>70655.951000000001</v>
      </c>
      <c r="C3" s="14">
        <v>16718.94300000001</v>
      </c>
      <c r="D3" s="14">
        <v>35327.494000000006</v>
      </c>
      <c r="E3" s="14">
        <v>391976.728</v>
      </c>
      <c r="F3" s="14">
        <v>4442.509</v>
      </c>
      <c r="G3" s="14">
        <v>309324.56799999997</v>
      </c>
      <c r="H3" s="14">
        <v>19782.900000000012</v>
      </c>
      <c r="I3" s="14">
        <v>189807.69700000007</v>
      </c>
      <c r="J3" s="14">
        <v>41336.571000000004</v>
      </c>
      <c r="K3" s="14">
        <v>77120.146999999939</v>
      </c>
      <c r="L3" s="14">
        <v>45893.403999999988</v>
      </c>
      <c r="M3" s="14">
        <v>685376.27800000052</v>
      </c>
      <c r="N3" s="14">
        <v>1887763.1900000004</v>
      </c>
      <c r="O3" s="9">
        <f>N3/$N$14</f>
        <v>3.8633821347236315E-2</v>
      </c>
    </row>
    <row r="4" spans="1:15" s="1" customFormat="1">
      <c r="A4" s="16" t="s">
        <v>4</v>
      </c>
      <c r="B4" s="14">
        <v>97173.118000000031</v>
      </c>
      <c r="C4" s="14">
        <v>56860.483000000007</v>
      </c>
      <c r="D4" s="14">
        <v>84352.473999999987</v>
      </c>
      <c r="E4" s="14">
        <v>1549473.1010000014</v>
      </c>
      <c r="F4" s="14">
        <v>3655.0780000000004</v>
      </c>
      <c r="G4" s="14">
        <v>1510630.3789999988</v>
      </c>
      <c r="H4" s="14">
        <v>260388.9540000002</v>
      </c>
      <c r="I4" s="14">
        <v>1171589.9060000011</v>
      </c>
      <c r="J4" s="14">
        <v>232187.51699999993</v>
      </c>
      <c r="K4" s="14">
        <v>641341.48100000166</v>
      </c>
      <c r="L4" s="14">
        <v>151595.44300000006</v>
      </c>
      <c r="M4" s="14">
        <v>2086964.9510000013</v>
      </c>
      <c r="N4" s="14">
        <v>7846212.8850000044</v>
      </c>
      <c r="O4" s="19">
        <f t="shared" ref="O4:O13" si="0">N4/$N$14</f>
        <v>0.16057585424762613</v>
      </c>
    </row>
    <row r="5" spans="1:15" s="1" customFormat="1">
      <c r="A5" s="16" t="s">
        <v>5</v>
      </c>
      <c r="B5" s="14">
        <v>121764.03400000001</v>
      </c>
      <c r="C5" s="14">
        <v>103381.12099999998</v>
      </c>
      <c r="D5" s="14">
        <v>180531.23599999992</v>
      </c>
      <c r="E5" s="14">
        <v>399521.04000000021</v>
      </c>
      <c r="F5" s="14">
        <v>12485.935999999998</v>
      </c>
      <c r="G5" s="14">
        <v>786501.35300000047</v>
      </c>
      <c r="H5" s="14">
        <v>61368.618999999977</v>
      </c>
      <c r="I5" s="14">
        <v>397663.05999999982</v>
      </c>
      <c r="J5" s="14">
        <v>281635.42400000006</v>
      </c>
      <c r="K5" s="14">
        <v>477747.06799999968</v>
      </c>
      <c r="L5" s="14">
        <v>273415.93499999976</v>
      </c>
      <c r="M5" s="14">
        <v>1911613.1950000008</v>
      </c>
      <c r="N5" s="14">
        <v>5007628.0209999997</v>
      </c>
      <c r="O5" s="19">
        <f t="shared" si="0"/>
        <v>0.10248309076136213</v>
      </c>
    </row>
    <row r="6" spans="1:15" s="1" customFormat="1">
      <c r="A6" s="16" t="s">
        <v>6</v>
      </c>
      <c r="B6" s="14">
        <v>282892.59099999996</v>
      </c>
      <c r="C6" s="14">
        <v>55531.799000000006</v>
      </c>
      <c r="D6" s="14">
        <v>160866.17500000005</v>
      </c>
      <c r="E6" s="14">
        <v>794372.1799999997</v>
      </c>
      <c r="F6" s="14">
        <v>24418.691000000003</v>
      </c>
      <c r="G6" s="14">
        <v>594836.94199999946</v>
      </c>
      <c r="H6" s="14">
        <v>307989.67000000016</v>
      </c>
      <c r="I6" s="14">
        <v>165397.62</v>
      </c>
      <c r="J6" s="14">
        <v>94829.347999999998</v>
      </c>
      <c r="K6" s="14">
        <v>423764.52299999999</v>
      </c>
      <c r="L6" s="14">
        <v>356902.99900000001</v>
      </c>
      <c r="M6" s="14">
        <v>1361329.9820000001</v>
      </c>
      <c r="N6" s="14">
        <v>4623132.5199999996</v>
      </c>
      <c r="O6" s="19">
        <f t="shared" si="0"/>
        <v>9.4614238050842792E-2</v>
      </c>
    </row>
    <row r="7" spans="1:15" s="1" customFormat="1">
      <c r="A7" s="16" t="s">
        <v>7</v>
      </c>
      <c r="B7" s="14">
        <v>107012.90000000002</v>
      </c>
      <c r="C7" s="14">
        <v>48748.700999999994</v>
      </c>
      <c r="D7" s="14">
        <v>156263.90900000007</v>
      </c>
      <c r="E7" s="14">
        <v>412518.08100000024</v>
      </c>
      <c r="F7" s="14">
        <v>5584.86</v>
      </c>
      <c r="G7" s="14">
        <v>815671.30400000059</v>
      </c>
      <c r="H7" s="14">
        <v>171399.98999999979</v>
      </c>
      <c r="I7" s="14">
        <v>219142.93799999999</v>
      </c>
      <c r="J7" s="14">
        <v>103144.31000000003</v>
      </c>
      <c r="K7" s="14">
        <v>178314.24799999996</v>
      </c>
      <c r="L7" s="14">
        <v>110751.20399999994</v>
      </c>
      <c r="M7" s="14">
        <v>1006364.4980000008</v>
      </c>
      <c r="N7" s="14">
        <v>3334916.9430000018</v>
      </c>
      <c r="O7" s="19">
        <f t="shared" si="0"/>
        <v>6.8250396059334917E-2</v>
      </c>
    </row>
    <row r="8" spans="1:15" s="1" customFormat="1">
      <c r="A8" s="16" t="s">
        <v>8</v>
      </c>
      <c r="B8" s="14">
        <v>32943.202999999965</v>
      </c>
      <c r="C8" s="14">
        <v>44361.291000000019</v>
      </c>
      <c r="D8" s="14">
        <v>11472.879000000006</v>
      </c>
      <c r="E8" s="14">
        <v>368737.69799999997</v>
      </c>
      <c r="F8" s="14">
        <v>2911.9259999999999</v>
      </c>
      <c r="G8" s="14">
        <v>337977.35200000048</v>
      </c>
      <c r="H8" s="14">
        <v>25779.556000000033</v>
      </c>
      <c r="I8" s="14">
        <v>140131.58400000015</v>
      </c>
      <c r="J8" s="14">
        <v>22485.786999999997</v>
      </c>
      <c r="K8" s="14">
        <v>57702.810000000114</v>
      </c>
      <c r="L8" s="14">
        <v>38240.956000000013</v>
      </c>
      <c r="M8" s="14">
        <v>2952748.5270000012</v>
      </c>
      <c r="N8" s="14">
        <v>4035493.569000002</v>
      </c>
      <c r="O8" s="19">
        <f t="shared" si="0"/>
        <v>8.2587974179466395E-2</v>
      </c>
    </row>
    <row r="9" spans="1:15" s="1" customFormat="1">
      <c r="A9" s="16" t="s">
        <v>9</v>
      </c>
      <c r="B9" s="14">
        <v>172714.68599999996</v>
      </c>
      <c r="C9" s="14">
        <v>82321.589000000022</v>
      </c>
      <c r="D9" s="14">
        <v>114256.46799999996</v>
      </c>
      <c r="E9" s="14">
        <v>2909640.1880000043</v>
      </c>
      <c r="F9" s="14">
        <v>4830.2600000000011</v>
      </c>
      <c r="G9" s="14">
        <v>1951510.2010000013</v>
      </c>
      <c r="H9" s="14">
        <v>147418.85999999964</v>
      </c>
      <c r="I9" s="14">
        <v>1367629.4130000011</v>
      </c>
      <c r="J9" s="14">
        <v>177018.00599999996</v>
      </c>
      <c r="K9" s="14">
        <v>925759.90600000124</v>
      </c>
      <c r="L9" s="14">
        <v>255369.74699999997</v>
      </c>
      <c r="M9" s="14">
        <v>2011512.4190000012</v>
      </c>
      <c r="N9" s="14">
        <v>10119981.743000008</v>
      </c>
      <c r="O9" s="19">
        <f t="shared" si="0"/>
        <v>0.20710943447115071</v>
      </c>
    </row>
    <row r="10" spans="1:15" s="1" customFormat="1">
      <c r="A10" s="16" t="s">
        <v>10</v>
      </c>
      <c r="B10" s="14">
        <v>28449.780000000006</v>
      </c>
      <c r="C10" s="14">
        <v>6696.8189999999977</v>
      </c>
      <c r="D10" s="14">
        <v>42744.146000000001</v>
      </c>
      <c r="E10" s="14">
        <v>1159625.0300000014</v>
      </c>
      <c r="F10" s="14">
        <v>500.64699999999999</v>
      </c>
      <c r="G10" s="14">
        <v>322105.66399999987</v>
      </c>
      <c r="H10" s="14">
        <v>91654.069999999963</v>
      </c>
      <c r="I10" s="14">
        <v>299498.61200000066</v>
      </c>
      <c r="J10" s="14">
        <v>16978.205999999991</v>
      </c>
      <c r="K10" s="14">
        <v>1279875.9700000018</v>
      </c>
      <c r="L10" s="14">
        <v>20965.882000000005</v>
      </c>
      <c r="M10" s="14">
        <v>1353519.6849999991</v>
      </c>
      <c r="N10" s="14">
        <v>4622614.5110000037</v>
      </c>
      <c r="O10" s="19">
        <f t="shared" si="0"/>
        <v>9.4603636791496221E-2</v>
      </c>
    </row>
    <row r="11" spans="1:15" s="1" customFormat="1">
      <c r="A11" s="16" t="s">
        <v>11</v>
      </c>
      <c r="B11" s="14">
        <v>151076.99300000005</v>
      </c>
      <c r="C11" s="14">
        <v>70258.523000000016</v>
      </c>
      <c r="D11" s="14">
        <v>96745.50900000002</v>
      </c>
      <c r="E11" s="14">
        <v>1419202.4950000027</v>
      </c>
      <c r="F11" s="14">
        <v>15337.267999999998</v>
      </c>
      <c r="G11" s="14">
        <v>947974.35100000154</v>
      </c>
      <c r="H11" s="14">
        <v>171413.69600000005</v>
      </c>
      <c r="I11" s="14">
        <v>406377.26999999979</v>
      </c>
      <c r="J11" s="14">
        <v>170462.15499999994</v>
      </c>
      <c r="K11" s="14">
        <v>485147.47500000015</v>
      </c>
      <c r="L11" s="14">
        <v>102732.15100000007</v>
      </c>
      <c r="M11" s="14">
        <v>463359.15100000001</v>
      </c>
      <c r="N11" s="14">
        <v>4500087.0370000042</v>
      </c>
      <c r="O11" s="19">
        <f t="shared" si="0"/>
        <v>9.2096063508088716E-2</v>
      </c>
    </row>
    <row r="12" spans="1:15" s="1" customFormat="1">
      <c r="A12" s="16" t="s">
        <v>12</v>
      </c>
      <c r="B12" s="14">
        <v>34785.077999999987</v>
      </c>
      <c r="C12" s="14">
        <v>10524.701000000003</v>
      </c>
      <c r="D12" s="14">
        <v>12635.233000000006</v>
      </c>
      <c r="E12" s="14">
        <v>538175.57999999984</v>
      </c>
      <c r="F12" s="14">
        <v>721.63699999999994</v>
      </c>
      <c r="G12" s="14">
        <v>40698.908000000003</v>
      </c>
      <c r="H12" s="14">
        <v>6805.6510000000026</v>
      </c>
      <c r="I12" s="14">
        <v>104147.212</v>
      </c>
      <c r="J12" s="14">
        <v>4727.7529999999997</v>
      </c>
      <c r="K12" s="14">
        <v>70420.387999999832</v>
      </c>
      <c r="L12" s="14">
        <v>3406.2259999999992</v>
      </c>
      <c r="M12" s="14">
        <v>165589.84999999998</v>
      </c>
      <c r="N12" s="14">
        <v>992638.2169999996</v>
      </c>
      <c r="O12" s="19">
        <f t="shared" si="0"/>
        <v>2.0314734253302803E-2</v>
      </c>
    </row>
    <row r="13" spans="1:15" s="1" customFormat="1">
      <c r="A13" s="16" t="s">
        <v>13</v>
      </c>
      <c r="B13" s="14">
        <v>49901.436000000002</v>
      </c>
      <c r="C13" s="14">
        <v>22712.012000000006</v>
      </c>
      <c r="D13" s="14">
        <v>30579.119999999999</v>
      </c>
      <c r="E13" s="14">
        <v>343819.96000000014</v>
      </c>
      <c r="F13" s="14">
        <v>9350.6229999999996</v>
      </c>
      <c r="G13" s="14">
        <v>582324.43399999931</v>
      </c>
      <c r="H13" s="14">
        <v>48619.890999999989</v>
      </c>
      <c r="I13" s="14">
        <v>171350.22999999995</v>
      </c>
      <c r="J13" s="14">
        <v>120991.70099999994</v>
      </c>
      <c r="K13" s="14">
        <v>172093.29900000003</v>
      </c>
      <c r="L13" s="14">
        <v>36011.597000000002</v>
      </c>
      <c r="M13" s="14">
        <v>304745.41800000012</v>
      </c>
      <c r="N13" s="14">
        <v>1892499.7209999997</v>
      </c>
      <c r="O13" s="19">
        <f t="shared" si="0"/>
        <v>3.8730756330092729E-2</v>
      </c>
    </row>
    <row r="14" spans="1:15">
      <c r="A14" s="5" t="s">
        <v>14</v>
      </c>
      <c r="B14" s="13">
        <f>SUM(B3:B13)</f>
        <v>1149369.77</v>
      </c>
      <c r="C14" s="13">
        <f t="shared" ref="C14:N14" si="1">SUM(C3:C13)</f>
        <v>518115.98200000008</v>
      </c>
      <c r="D14" s="13">
        <f t="shared" si="1"/>
        <v>925774.64300000004</v>
      </c>
      <c r="E14" s="13">
        <f t="shared" si="1"/>
        <v>10287062.08100001</v>
      </c>
      <c r="F14" s="13">
        <f t="shared" si="1"/>
        <v>84239.434999999998</v>
      </c>
      <c r="G14" s="13">
        <f t="shared" si="1"/>
        <v>8199555.4560000021</v>
      </c>
      <c r="H14" s="13">
        <f t="shared" si="1"/>
        <v>1312621.8569999998</v>
      </c>
      <c r="I14" s="13">
        <f t="shared" si="1"/>
        <v>4632735.5420000032</v>
      </c>
      <c r="J14" s="13">
        <f t="shared" si="1"/>
        <v>1265796.7779999999</v>
      </c>
      <c r="K14" s="13">
        <f t="shared" si="1"/>
        <v>4789287.3150000051</v>
      </c>
      <c r="L14" s="13">
        <f t="shared" si="1"/>
        <v>1395285.5439999998</v>
      </c>
      <c r="M14" s="13">
        <f t="shared" si="1"/>
        <v>14303123.954000004</v>
      </c>
      <c r="N14" s="10">
        <f t="shared" si="1"/>
        <v>48862968.357000031</v>
      </c>
    </row>
    <row r="15" spans="1:15">
      <c r="A15" s="4" t="s">
        <v>15</v>
      </c>
      <c r="B15" s="6">
        <f>B14/$N$14</f>
        <v>2.352230756024758E-2</v>
      </c>
      <c r="C15" s="6">
        <f t="shared" ref="C15:M15" si="2">C14/$N$14</f>
        <v>1.0603448775657028E-2</v>
      </c>
      <c r="D15" s="6">
        <f t="shared" si="2"/>
        <v>1.8946344729533302E-2</v>
      </c>
      <c r="E15" s="6">
        <f t="shared" si="2"/>
        <v>0.21052879976184052</v>
      </c>
      <c r="F15" s="6">
        <f t="shared" si="2"/>
        <v>1.7239934009848582E-3</v>
      </c>
      <c r="G15" s="6">
        <f t="shared" si="2"/>
        <v>0.1678071499073254</v>
      </c>
      <c r="H15" s="6">
        <f t="shared" si="2"/>
        <v>2.6863326178012591E-2</v>
      </c>
      <c r="I15" s="6">
        <f t="shared" si="2"/>
        <v>9.4810767699427437E-2</v>
      </c>
      <c r="J15" s="6">
        <f t="shared" si="2"/>
        <v>2.5905032390826168E-2</v>
      </c>
      <c r="K15" s="6">
        <f t="shared" si="2"/>
        <v>9.8014661737468908E-2</v>
      </c>
      <c r="L15" s="6">
        <f t="shared" si="2"/>
        <v>2.8555071272089703E-2</v>
      </c>
      <c r="M15" s="6">
        <f t="shared" si="2"/>
        <v>0.29271909658658635</v>
      </c>
      <c r="N15" s="2"/>
    </row>
  </sheetData>
  <mergeCells count="1"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Revenues</vt:lpstr>
      <vt:lpstr>Operating Expenses</vt:lpstr>
      <vt:lpstr>Cost of Goods Sold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Aswath Damodaran</dc:creator>
  <cp:lastModifiedBy>Aswath Damodaran</cp:lastModifiedBy>
  <dcterms:created xsi:type="dcterms:W3CDTF">2026-08-19T21:57:44Z</dcterms:created>
  <dcterms:modified xsi:type="dcterms:W3CDTF">2026-08-20T16:51:54Z</dcterms:modified>
</cp:coreProperties>
</file>