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Corona Virus 14/"/>
    </mc:Choice>
  </mc:AlternateContent>
  <xr:revisionPtr revIDLastSave="0" documentId="8_{CE4242EA-2D4B-3D49-B74B-44E4B9166F10}" xr6:coauthVersionLast="45" xr6:coauthVersionMax="45" xr10:uidLastSave="{00000000-0000-0000-0000-000000000000}"/>
  <bookViews>
    <workbookView xWindow="3020" yWindow="460" windowWidth="25200" windowHeight="15240" activeTab="1" xr2:uid="{00000000-000D-0000-FFFF-FFFF00000000}"/>
  </bookViews>
  <sheets>
    <sheet name="Pivot 1" sheetId="1" r:id="rId1"/>
    <sheet name="Aggregate Mkt Cap" sheetId="2" r:id="rId2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" i="2" l="1"/>
  <c r="C13" i="2"/>
  <c r="D13" i="2"/>
  <c r="E13" i="2"/>
  <c r="F13" i="2"/>
  <c r="G13" i="2"/>
  <c r="K13" i="2" s="1"/>
  <c r="H13" i="2"/>
  <c r="L13" i="2" s="1"/>
  <c r="F12" i="2"/>
  <c r="E12" i="2"/>
  <c r="D12" i="2"/>
  <c r="C12" i="2"/>
  <c r="F11" i="2"/>
  <c r="E11" i="2"/>
  <c r="D11" i="2"/>
  <c r="C11" i="2"/>
  <c r="F10" i="2"/>
  <c r="E10" i="2"/>
  <c r="D10" i="2"/>
  <c r="C10" i="2"/>
  <c r="F9" i="2"/>
  <c r="E9" i="2"/>
  <c r="D9" i="2"/>
  <c r="C9" i="2"/>
  <c r="F8" i="2"/>
  <c r="E8" i="2"/>
  <c r="D8" i="2"/>
  <c r="C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F3" i="2"/>
  <c r="E3" i="2"/>
  <c r="J13" i="2" l="1"/>
  <c r="N13" i="2" s="1"/>
  <c r="I13" i="2"/>
  <c r="M13" i="2" s="1"/>
  <c r="A13" i="2"/>
  <c r="B12" i="2"/>
  <c r="A12" i="2"/>
  <c r="B11" i="2"/>
  <c r="A11" i="2"/>
  <c r="J10" i="2"/>
  <c r="N10" i="2" s="1"/>
  <c r="H10" i="2"/>
  <c r="L10" i="2" s="1"/>
  <c r="G10" i="2"/>
  <c r="K10" i="2" s="1"/>
  <c r="B10" i="2"/>
  <c r="A10" i="2"/>
  <c r="J9" i="2"/>
  <c r="N9" i="2" s="1"/>
  <c r="H9" i="2"/>
  <c r="L9" i="2" s="1"/>
  <c r="G9" i="2"/>
  <c r="K9" i="2" s="1"/>
  <c r="B9" i="2"/>
  <c r="A9" i="2"/>
  <c r="B8" i="2"/>
  <c r="A8" i="2"/>
  <c r="I7" i="2"/>
  <c r="M7" i="2" s="1"/>
  <c r="B7" i="2"/>
  <c r="A7" i="2"/>
  <c r="J6" i="2"/>
  <c r="N6" i="2" s="1"/>
  <c r="G6" i="2"/>
  <c r="K6" i="2" s="1"/>
  <c r="B6" i="2"/>
  <c r="A6" i="2"/>
  <c r="H5" i="2"/>
  <c r="L5" i="2" s="1"/>
  <c r="G5" i="2"/>
  <c r="K5" i="2" s="1"/>
  <c r="B5" i="2"/>
  <c r="A5" i="2"/>
  <c r="B4" i="2"/>
  <c r="A4" i="2"/>
  <c r="D3" i="2"/>
  <c r="C3" i="2"/>
  <c r="B3" i="2"/>
  <c r="A3" i="2"/>
  <c r="A2" i="2"/>
  <c r="G3" i="2" l="1"/>
  <c r="K3" i="2" s="1"/>
  <c r="H3" i="2"/>
  <c r="L3" i="2" s="1"/>
  <c r="J3" i="2"/>
  <c r="N3" i="2" s="1"/>
  <c r="J12" i="2"/>
  <c r="N12" i="2" s="1"/>
  <c r="H11" i="2"/>
  <c r="L11" i="2" s="1"/>
  <c r="G8" i="2"/>
  <c r="K8" i="2" s="1"/>
  <c r="G12" i="2"/>
  <c r="K12" i="2" s="1"/>
  <c r="H12" i="2"/>
  <c r="L12" i="2" s="1"/>
  <c r="H4" i="2"/>
  <c r="L4" i="2" s="1"/>
  <c r="G4" i="2"/>
  <c r="K4" i="2" s="1"/>
  <c r="I3" i="2"/>
  <c r="M3" i="2" s="1"/>
  <c r="G7" i="2"/>
  <c r="K7" i="2" s="1"/>
  <c r="H8" i="2"/>
  <c r="L8" i="2" s="1"/>
  <c r="I11" i="2"/>
  <c r="M11" i="2" s="1"/>
  <c r="J5" i="2"/>
  <c r="N5" i="2" s="1"/>
  <c r="H7" i="2"/>
  <c r="L7" i="2" s="1"/>
  <c r="J8" i="2"/>
  <c r="N8" i="2" s="1"/>
  <c r="I10" i="2"/>
  <c r="M10" i="2" s="1"/>
  <c r="J11" i="2"/>
  <c r="N11" i="2" s="1"/>
  <c r="H6" i="2"/>
  <c r="L6" i="2" s="1"/>
  <c r="I6" i="2"/>
  <c r="M6" i="2" s="1"/>
  <c r="J4" i="2"/>
  <c r="N4" i="2" s="1"/>
  <c r="J7" i="2"/>
  <c r="N7" i="2" s="1"/>
  <c r="G11" i="2"/>
  <c r="K11" i="2" s="1"/>
  <c r="I5" i="2"/>
  <c r="M5" i="2" s="1"/>
  <c r="I9" i="2"/>
  <c r="M9" i="2" s="1"/>
  <c r="I12" i="2"/>
  <c r="M12" i="2" s="1"/>
  <c r="I4" i="2"/>
  <c r="M4" i="2" s="1"/>
  <c r="I8" i="2"/>
  <c r="M8" i="2" s="1"/>
</calcChain>
</file>

<file path=xl/sharedStrings.xml><?xml version="1.0" encoding="utf-8"?>
<sst xmlns="http://schemas.openxmlformats.org/spreadsheetml/2006/main" count="87" uniqueCount="83">
  <si>
    <t>count</t>
  </si>
  <si>
    <t>sum(Market Capitalization [My Setting] [02/14/2020] ($USDmm, Historical rate))</t>
  </si>
  <si>
    <t>sum(Market Capitalization [My Setting] [02/21/2020] ($USDmm, Historical rate))</t>
  </si>
  <si>
    <t>sum(Market Capitalization [My Setting] [02/28/2020] ($USDmm, Historical rate))</t>
  </si>
  <si>
    <t>sum(Market Capitalization [My Setting] [03/06/2020] ($USDmm, Historical rate))</t>
  </si>
  <si>
    <t>sum(Market Capitalization [My Setting] [03/13/2020] ($USDmm, Historical rate))</t>
  </si>
  <si>
    <t>sum(Market Capitalization [My Setting] [03/20/2020] ($USDmm, Historical rate))</t>
  </si>
  <si>
    <t>sum(Market Capitalization [My Setting] [03/27/2020] ($USDmm, Historical rate))</t>
  </si>
  <si>
    <t>sum(Market Capitalization [My Setting] [04/03/2020] ($USDmm, Historical rate))</t>
  </si>
  <si>
    <t>sum(Market Capitalization [My Setting] [04/10/2020] ($USDmm, Historical rate))</t>
  </si>
  <si>
    <t>sum(Market Capitalization [My Setting] [04/17/2020] ($USDmm, Historical rate))</t>
  </si>
  <si>
    <t>sum(Market Capitalization [My Setting] [04/24/2020] ($USDmm, Historical rate))</t>
  </si>
  <si>
    <t>sum(Market Capitalization [My Setting] [05/01/2020] ($USDmm, Historical rate))</t>
  </si>
  <si>
    <t>sum(Market Capitalization [My Setting] [05/08/2020] ($USDmm, Historical rate))</t>
  </si>
  <si>
    <t>sum(Market Capitalization [My Setting] [05/15/2020] ($USDmm, Historical rate))</t>
  </si>
  <si>
    <t>sum(Market Capitalization [My Setting] [05/22/2020] ($USDmm, Historical rate))</t>
  </si>
  <si>
    <t>sum(Market Capitalization [My Setting] [05/29/2020] ($USDmm, Historical rate))</t>
  </si>
  <si>
    <t>sum(Market Capitalization [My Setting] [06/05/2020] ($USDmm, Historical rate))</t>
  </si>
  <si>
    <t>sum(Market Capitalization [My Setting] [06/12/2020] ($USDmm, Historical rate))</t>
  </si>
  <si>
    <t>sum(Market Capitalization [My Setting] [06/19/2020] ($USDmm, Historical rate))</t>
  </si>
  <si>
    <t>sum(Market Capitalization [My Setting] [06/26/2020] ($USDmm, Historical rate))</t>
  </si>
  <si>
    <t>sum(Market Capitalization [My Setting] [07/03/2020] ($USDmm, Historical rate))</t>
  </si>
  <si>
    <t>sum(Market Capitalization [My Setting] [07/10/2020] ($USDmm, Historical rate))</t>
  </si>
  <si>
    <t>sum(Market Capitalization [My Setting] [07/17/2020] ($USDmm, Historical rate))</t>
  </si>
  <si>
    <t>sum(Market Capitalization [My Setting] [07/24/2020] ($USDmm, Historical rate))</t>
  </si>
  <si>
    <t>sum(Market Capitalization [My Setting] [07/31/2020] ($USDmm, Historical rate))</t>
  </si>
  <si>
    <t>sum(Market Capitalization [My Setting] [08/07/2020] ($USDmm, Historical rate))</t>
  </si>
  <si>
    <t>sum(Market Capitalization [My Setting] [08/14/2020] ($USDmm, Historical rate))</t>
  </si>
  <si>
    <t>sum(Total Revenue [LTM] ($USDmm, Historical rate))</t>
  </si>
  <si>
    <t>sum(Gross Profit [LTM] ($USDmm, Historical rate))</t>
  </si>
  <si>
    <t>sum(EBITDA [LTM] ($USDmm, Historical rate))</t>
  </si>
  <si>
    <t>sum(EBIT [LTM] ($USDmm, Historical rate))</t>
  </si>
  <si>
    <t>sum(Net Income [LTM] ($USDmm, Historical rate))</t>
  </si>
  <si>
    <t>sum(Total Cash &amp; ST Investments [Latest Quarter] ($USDmm, Historical rate))</t>
  </si>
  <si>
    <t>sum(Total Debt [Latest Quarter] ($USDmm, Historical rate))</t>
  </si>
  <si>
    <t>sum(Total Equity [Latest Quarter] ($USDmm, Historical rate))</t>
  </si>
  <si>
    <t>sum(Repurchase of Common Stock [LTM] ($USDmm, Historical rate))</t>
  </si>
  <si>
    <t>sum(Issuance of Common Stock [LTM] ($USDmm, Historical rate))</t>
  </si>
  <si>
    <t>sum(Total Dividends Paid [LTM] ($USDmm, Historical rate))</t>
  </si>
  <si>
    <t>mean(Est. Annual Revenue Growth - 2 Yr % - Capital IQ [Latest])</t>
  </si>
  <si>
    <t>mean(Est. Annual EBITDA Growth - 2 Yr % - Capital IQ [Latest])</t>
  </si>
  <si>
    <t>mean(LT EPS Growth Rate - Capital IQ [Latest] (%))</t>
  </si>
  <si>
    <t>mean(Age of company)</t>
  </si>
  <si>
    <t>Number of firms</t>
  </si>
  <si>
    <t>Market Cap ($ Millions)</t>
  </si>
  <si>
    <t>% Change in Market Cap</t>
  </si>
  <si>
    <t>2/14 - 3/20</t>
  </si>
  <si>
    <t>$ Change in Market Cap</t>
  </si>
  <si>
    <t>Global</t>
  </si>
  <si>
    <t>3/20- 9/1</t>
  </si>
  <si>
    <t>9/1-11/1</t>
  </si>
  <si>
    <t>2/14 - 11/1</t>
  </si>
  <si>
    <t>sum(Market Capitalization [My Setting] [08/21/2020] ($USDmm, Historical rate))</t>
  </si>
  <si>
    <t>sum(Market Capitalization [My Setting] [08/28/2020] ($USDmm, Historical rate))</t>
  </si>
  <si>
    <t>sum(Market Capitalization [My Setting] [09/04/2020] ($USDmm, Historical rate))</t>
  </si>
  <si>
    <t>sum(Market Capitalization [My Setting] [09/11/2020] ($USDmm, Historical rate))</t>
  </si>
  <si>
    <t>sum(Market Capitalization [My Setting] [09/18/2020] ($USDmm, Historical rate))</t>
  </si>
  <si>
    <t>sum(Market Capitalization [My Setting] [09/25/2020] ($USDmm, Historical rate))</t>
  </si>
  <si>
    <t>sum(Market Capitalization [My Setting] [10/02/2020] ($USDmm, Historical rate))</t>
  </si>
  <si>
    <t>sum(Market Capitalization [My Setting] [10/09/2020] ($USDmm, Historical rate))</t>
  </si>
  <si>
    <t>sum(Market Capitalization [My Setting] [10/16/2020] ($USDmm, Historical rate))</t>
  </si>
  <si>
    <t>sum(Market Capitalization [My Setting] [10/23/2020] ($USDmm, Historical rate))</t>
  </si>
  <si>
    <t>sum(Market Capitalization [My Setting] [10/30/2020] ($USDmm, Historical rate))</t>
  </si>
  <si>
    <t>q1(% Market Cap Change (2/14-3/20))</t>
  </si>
  <si>
    <t>median(% Market Cap Change (2/14-3/20))</t>
  </si>
  <si>
    <t>q3(% Market Cap Change (2/14-3/20))</t>
  </si>
  <si>
    <t>q1(% Market Cap Change (3/20-8/28))</t>
  </si>
  <si>
    <t>median(% Market Cap Change (3/20-8/28))</t>
  </si>
  <si>
    <t>q3(% Market Cap Change (3/20-8/28))</t>
  </si>
  <si>
    <t>q1(% Market Cap Change (9/1-11/1))</t>
  </si>
  <si>
    <t>median(% Market Cap Change (9/1-11/1))</t>
  </si>
  <si>
    <t>q3(% Market Cap Change (9/1-11/1))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</si>
  <si>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</si>
  <si>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</si>
  <si>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</si>
  <si>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</si>
  <si>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</si>
  <si>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</si>
  <si>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</si>
  <si>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</si>
  <si>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</si>
  <si>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</si>
  <si>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decile(Market Capitalization [My Setting] [02/14/2020] ($USDmm, Historical rate))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</si>
</sst>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#,##0.0"/>
    <numFmt numFmtId="165" formatCode="#,##0.###"/>
    <numFmt numFmtId="166" formatCode="#,##0.0#"/>
    <numFmt numFmtId="167" formatCode="_(&quot;$&quot;* #,##0_);_(&quot;$&quot;* \(#,##0\);_(&quot;$&quot;* &quot;-&quot;??_);_(@_)"/>
    <numFmt numFmtId="168" formatCode="#,##0.00%"/>
  </numFmts>
  <fonts count="8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/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167" fontId="4" fillId="0" borderId="1" xfId="1" applyNumberFormat="1" applyFont="1" applyBorder="1"/>
    <xf numFmtId="167" fontId="4" fillId="0" borderId="1" xfId="0" applyNumberFormat="1" applyFont="1" applyBorder="1"/>
    <xf numFmtId="10" fontId="4" fillId="0" borderId="1" xfId="2" applyNumberFormat="1" applyFont="1" applyBorder="1" applyAlignment="1">
      <alignment horizontal="center"/>
    </xf>
    <xf numFmtId="0" fontId="4" fillId="2" borderId="1" xfId="0" applyFont="1" applyFill="1" applyBorder="1"/>
    <xf numFmtId="3" fontId="4" fillId="2" borderId="1" xfId="0" applyNumberFormat="1" applyFont="1" applyFill="1" applyBorder="1" applyAlignment="1">
      <alignment horizontal="center"/>
    </xf>
    <xf numFmtId="167" fontId="4" fillId="2" borderId="1" xfId="1" applyNumberFormat="1" applyFont="1" applyFill="1" applyBorder="1"/>
    <xf numFmtId="167" fontId="4" fillId="2" borderId="1" xfId="0" applyNumberFormat="1" applyFont="1" applyFill="1" applyBorder="1"/>
    <xf numFmtId="10" fontId="4" fillId="2" borderId="1" xfId="2" applyNumberFormat="1" applyFont="1" applyFill="1" applyBorder="1" applyAlignment="1">
      <alignment horizontal="center"/>
    </xf>
    <xf numFmtId="168" fontId="0" fillId="0" borderId="0" xfId="0" applyNumberFormat="1"/>
    <xf numFmtId="10" fontId="6" fillId="2" borderId="1" xfId="2" applyNumberFormat="1" applyFont="1" applyFill="1" applyBorder="1" applyAlignment="1">
      <alignment horizontal="center"/>
    </xf>
    <xf numFmtId="10" fontId="7" fillId="2" borderId="1" xfId="2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2"/>
  <sheetViews>
    <sheetView workbookViewId="0">
      <pane xSplit="1" topLeftCell="L1" activePane="topRight" state="frozen"/>
      <selection pane="topRight" activeCell="A12" sqref="A12:XFD12"/>
    </sheetView>
  </sheetViews>
  <sheetFormatPr baseColWidth="10" defaultColWidth="8.83203125" defaultRowHeight="15" x14ac:dyDescent="0.2"/>
  <cols>
    <col min="1" max="44" width="17.5" customWidth="1"/>
  </cols>
  <sheetData>
    <row r="1" spans="1:64" x14ac:dyDescent="0.2">
      <c r="A1" s="1" t="s">
        <v>82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28</v>
      </c>
      <c r="AP1" s="2" t="s">
        <v>29</v>
      </c>
      <c r="AQ1" s="2" t="s">
        <v>30</v>
      </c>
      <c r="AR1" s="2" t="s">
        <v>31</v>
      </c>
      <c r="AS1" s="2" t="s">
        <v>32</v>
      </c>
      <c r="AT1" s="2" t="s">
        <v>33</v>
      </c>
      <c r="AU1" s="2" t="s">
        <v>34</v>
      </c>
      <c r="AV1" s="2" t="s">
        <v>35</v>
      </c>
      <c r="AW1" s="2" t="s">
        <v>36</v>
      </c>
      <c r="AX1" s="2" t="s">
        <v>37</v>
      </c>
      <c r="AY1" s="2" t="s">
        <v>38</v>
      </c>
      <c r="AZ1" s="2" t="s">
        <v>39</v>
      </c>
      <c r="BA1" s="2" t="s">
        <v>40</v>
      </c>
      <c r="BB1" s="2" t="s">
        <v>41</v>
      </c>
      <c r="BC1" s="2" t="s">
        <v>42</v>
      </c>
      <c r="BD1" s="2" t="s">
        <v>63</v>
      </c>
      <c r="BE1" s="2" t="s">
        <v>64</v>
      </c>
      <c r="BF1" s="2" t="s">
        <v>65</v>
      </c>
      <c r="BG1" s="2" t="s">
        <v>66</v>
      </c>
      <c r="BH1" s="2" t="s">
        <v>67</v>
      </c>
      <c r="BI1" s="2" t="s">
        <v>68</v>
      </c>
      <c r="BJ1" s="2" t="s">
        <v>69</v>
      </c>
      <c r="BK1" s="2" t="s">
        <v>70</v>
      </c>
      <c r="BL1" s="2" t="s">
        <v>71</v>
      </c>
    </row>
    <row r="2" spans="1:64" x14ac:dyDescent="0.2">
      <c r="A2" s="3" t="s">
        <v>72</v>
      </c>
      <c r="B2" s="4">
        <v>4244</v>
      </c>
      <c r="C2" s="5">
        <v>4102.8430000000308</v>
      </c>
      <c r="D2" s="5">
        <v>3826.752000000005</v>
      </c>
      <c r="E2" s="5">
        <v>3679.3750000000132</v>
      </c>
      <c r="F2" s="5">
        <v>3638.3980000000051</v>
      </c>
      <c r="G2" s="5">
        <v>3334.0739999999978</v>
      </c>
      <c r="H2" s="5">
        <v>3048.9319999999989</v>
      </c>
      <c r="I2" s="5">
        <v>3076.7009999999991</v>
      </c>
      <c r="J2" s="5">
        <v>3147.2109999999961</v>
      </c>
      <c r="K2" s="5">
        <v>3167.6259999999902</v>
      </c>
      <c r="L2" s="5">
        <v>3462.031000000004</v>
      </c>
      <c r="M2" s="5">
        <v>3732.4750000000031</v>
      </c>
      <c r="N2" s="5">
        <v>3999.3600000000092</v>
      </c>
      <c r="O2" s="5">
        <v>3977.3180000000029</v>
      </c>
      <c r="P2" s="5">
        <v>4159.6009999999951</v>
      </c>
      <c r="Q2" s="5">
        <v>4603.2379999999903</v>
      </c>
      <c r="R2" s="5">
        <v>4703.1129999999848</v>
      </c>
      <c r="S2" s="5">
        <v>5232.0999999999967</v>
      </c>
      <c r="T2" s="5">
        <v>5575.8899999999976</v>
      </c>
      <c r="U2" s="5">
        <v>5636.0050000000047</v>
      </c>
      <c r="V2" s="5">
        <v>6009.2660000000133</v>
      </c>
      <c r="W2" s="5">
        <v>6239.1010000000142</v>
      </c>
      <c r="X2" s="5">
        <v>6742.8550000000068</v>
      </c>
      <c r="Y2" s="5">
        <v>6412.697000000021</v>
      </c>
      <c r="Z2" s="5">
        <v>7221.5910000000167</v>
      </c>
      <c r="AA2" s="5">
        <v>7413.6870000000181</v>
      </c>
      <c r="AB2" s="5">
        <v>7591.0070000000014</v>
      </c>
      <c r="AC2" s="5">
        <v>8057.2210000000041</v>
      </c>
      <c r="AD2" s="5">
        <v>8040.6970000000119</v>
      </c>
      <c r="AE2" s="5">
        <v>8179.594000000001</v>
      </c>
      <c r="AF2" s="5">
        <v>8185.1450000000032</v>
      </c>
      <c r="AG2" s="5">
        <v>7933.6749999999984</v>
      </c>
      <c r="AH2" s="5">
        <v>8668.5029999999897</v>
      </c>
      <c r="AI2" s="5">
        <v>8319.7940000000108</v>
      </c>
      <c r="AJ2" s="5">
        <v>8692.243999999986</v>
      </c>
      <c r="AK2" s="5">
        <v>8949.1540000000114</v>
      </c>
      <c r="AL2" s="5">
        <v>8965.3840000000164</v>
      </c>
      <c r="AM2" s="5">
        <v>8810.2580000000071</v>
      </c>
      <c r="AN2" s="5">
        <v>8222.2709999999825</v>
      </c>
      <c r="AO2" s="5">
        <v>15237.44</v>
      </c>
      <c r="AP2" s="5">
        <v>4176.131000000003</v>
      </c>
      <c r="AQ2" s="5">
        <v>-586.99399999999866</v>
      </c>
      <c r="AR2" s="5">
        <v>-2410.554999999998</v>
      </c>
      <c r="AS2" s="5">
        <v>-5059.9299999999994</v>
      </c>
      <c r="AT2" s="5">
        <v>2043.5539999999919</v>
      </c>
      <c r="AU2" s="5">
        <v>19397.159</v>
      </c>
      <c r="AV2" s="5">
        <v>-3739.8539999999939</v>
      </c>
      <c r="AW2" s="5">
        <v>-20.949000000000009</v>
      </c>
      <c r="AX2" s="6">
        <v>748.0109999999994</v>
      </c>
      <c r="AY2" s="5">
        <v>-6.6069999999999993</v>
      </c>
      <c r="AZ2" s="7">
        <v>393.76</v>
      </c>
      <c r="BA2" s="7">
        <v>35.25</v>
      </c>
      <c r="BC2" s="4">
        <v>27.28087306145893</v>
      </c>
      <c r="BD2" s="25">
        <v>-0.38586956521739141</v>
      </c>
      <c r="BE2" s="25">
        <v>-0.1904761904761906</v>
      </c>
      <c r="BF2" s="25">
        <v>-1.015228426395942E-2</v>
      </c>
      <c r="BG2" s="25">
        <v>8.2758620689655338E-2</v>
      </c>
      <c r="BH2" s="25">
        <v>0.64444444444444438</v>
      </c>
      <c r="BI2" s="25">
        <v>2.0232558139534889</v>
      </c>
      <c r="BJ2" s="25">
        <v>-0.24752475247524761</v>
      </c>
      <c r="BK2" s="25">
        <v>-4.1968162083936278E-2</v>
      </c>
      <c r="BL2" s="25">
        <v>0.16265060240963861</v>
      </c>
    </row>
    <row r="3" spans="1:64" x14ac:dyDescent="0.2">
      <c r="A3" s="3" t="s">
        <v>73</v>
      </c>
      <c r="B3" s="4">
        <v>4244</v>
      </c>
      <c r="C3" s="5">
        <v>24944.359999999939</v>
      </c>
      <c r="D3" s="5">
        <v>24869.608999999949</v>
      </c>
      <c r="E3" s="5">
        <v>23452.7229999999</v>
      </c>
      <c r="F3" s="5">
        <v>23186.600000000039</v>
      </c>
      <c r="G3" s="5">
        <v>20022.805999999899</v>
      </c>
      <c r="H3" s="5">
        <v>18219.74700000001</v>
      </c>
      <c r="I3" s="5">
        <v>18021.355000000021</v>
      </c>
      <c r="J3" s="5">
        <v>17542.925999999941</v>
      </c>
      <c r="K3" s="5">
        <v>18647.319000000061</v>
      </c>
      <c r="L3" s="5">
        <v>19716.99399999997</v>
      </c>
      <c r="M3" s="5">
        <v>20263.196000000011</v>
      </c>
      <c r="N3" s="5">
        <v>20959.416999999961</v>
      </c>
      <c r="O3" s="5">
        <v>21697.516000000051</v>
      </c>
      <c r="P3" s="5">
        <v>25227.88</v>
      </c>
      <c r="Q3" s="5">
        <v>24946.870000000039</v>
      </c>
      <c r="R3" s="5">
        <v>25863.3849999999</v>
      </c>
      <c r="S3" s="5">
        <v>28824.132999999929</v>
      </c>
      <c r="T3" s="5">
        <v>29191.06100000002</v>
      </c>
      <c r="U3" s="5">
        <v>29692.308000000019</v>
      </c>
      <c r="V3" s="5">
        <v>29656.02100000003</v>
      </c>
      <c r="W3" s="5">
        <v>30759.27300000003</v>
      </c>
      <c r="X3" s="5">
        <v>32108.387999999981</v>
      </c>
      <c r="Y3" s="5">
        <v>32791.360000000001</v>
      </c>
      <c r="Z3" s="5">
        <v>34714.651000000027</v>
      </c>
      <c r="AA3" s="5">
        <v>35484.714999999873</v>
      </c>
      <c r="AB3" s="5">
        <v>38446.313999999991</v>
      </c>
      <c r="AC3" s="5">
        <v>38546.603000000003</v>
      </c>
      <c r="AD3" s="5">
        <v>38531.443999999923</v>
      </c>
      <c r="AE3" s="5">
        <v>39700.690000000039</v>
      </c>
      <c r="AF3" s="5">
        <v>39180.958000000093</v>
      </c>
      <c r="AG3" s="5">
        <v>39007.592999999957</v>
      </c>
      <c r="AH3" s="5">
        <v>39924.987000000023</v>
      </c>
      <c r="AI3" s="5">
        <v>38819.211000000047</v>
      </c>
      <c r="AJ3" s="5">
        <v>39510.871000000137</v>
      </c>
      <c r="AK3" s="5">
        <v>40978.280000000013</v>
      </c>
      <c r="AL3" s="5">
        <v>40691.442000000003</v>
      </c>
      <c r="AM3" s="5">
        <v>40441.705000000089</v>
      </c>
      <c r="AN3" s="5">
        <v>38323.285000000069</v>
      </c>
      <c r="AO3" s="5">
        <v>61913.211999999963</v>
      </c>
      <c r="AP3" s="5">
        <v>14453.094000000019</v>
      </c>
      <c r="AQ3" s="5">
        <v>-952.5789999999987</v>
      </c>
      <c r="AR3" s="5">
        <v>-4770.623000000016</v>
      </c>
      <c r="AS3" s="5">
        <v>-14275.33399999997</v>
      </c>
      <c r="AT3" s="5">
        <v>10172.05400000002</v>
      </c>
      <c r="AU3" s="5">
        <v>46146.155000000028</v>
      </c>
      <c r="AV3" s="5">
        <v>24166.88399999998</v>
      </c>
      <c r="AW3" s="5">
        <v>-139.25899999999999</v>
      </c>
      <c r="AX3" s="6">
        <v>3097.2679999999991</v>
      </c>
      <c r="AY3" s="5">
        <v>-567.2289999999997</v>
      </c>
      <c r="AZ3" s="7">
        <v>148.47165517241379</v>
      </c>
      <c r="BA3" s="7">
        <v>39.702222222222218</v>
      </c>
      <c r="BB3" s="7">
        <v>32.766666666666673</v>
      </c>
      <c r="BC3" s="4">
        <v>29.79351774238614</v>
      </c>
      <c r="BD3" s="25">
        <v>-0.42492492492492501</v>
      </c>
      <c r="BE3" s="25">
        <v>-0.28580192813321648</v>
      </c>
      <c r="BF3" s="25">
        <v>-0.1266025641025641</v>
      </c>
      <c r="BG3" s="25">
        <v>0.1018329938900204</v>
      </c>
      <c r="BH3" s="25">
        <v>0.52306089799936717</v>
      </c>
      <c r="BI3" s="25">
        <v>1.4602026049204051</v>
      </c>
      <c r="BJ3" s="25">
        <v>-0.1927023945267958</v>
      </c>
      <c r="BK3" s="25">
        <v>-4.3723739495798331E-2</v>
      </c>
      <c r="BL3" s="25">
        <v>0.1118421052631577</v>
      </c>
    </row>
    <row r="4" spans="1:64" x14ac:dyDescent="0.2">
      <c r="A4" s="3" t="s">
        <v>74</v>
      </c>
      <c r="B4" s="4">
        <v>4237</v>
      </c>
      <c r="C4" s="5">
        <v>69010.050000000148</v>
      </c>
      <c r="D4" s="5">
        <v>67252.85000000018</v>
      </c>
      <c r="E4" s="5">
        <v>62214.707999999977</v>
      </c>
      <c r="F4" s="5">
        <v>62172.903999999908</v>
      </c>
      <c r="G4" s="5">
        <v>53516.362000000052</v>
      </c>
      <c r="H4" s="5">
        <v>48380.367000000049</v>
      </c>
      <c r="I4" s="5">
        <v>48908.030000000093</v>
      </c>
      <c r="J4" s="5">
        <v>47070.342999999782</v>
      </c>
      <c r="K4" s="5">
        <v>50485.760999999897</v>
      </c>
      <c r="L4" s="5">
        <v>52494.799000000014</v>
      </c>
      <c r="M4" s="5">
        <v>53068.263000000152</v>
      </c>
      <c r="N4" s="5">
        <v>55052.318999999938</v>
      </c>
      <c r="O4" s="5">
        <v>56217.904000000017</v>
      </c>
      <c r="P4" s="5">
        <v>57735.779999999992</v>
      </c>
      <c r="Q4" s="5">
        <v>59932.851999999963</v>
      </c>
      <c r="R4" s="5">
        <v>60922.860999999932</v>
      </c>
      <c r="S4" s="5">
        <v>66781.550999999963</v>
      </c>
      <c r="T4" s="5">
        <v>67305.851999999926</v>
      </c>
      <c r="U4" s="5">
        <v>68613.264000000287</v>
      </c>
      <c r="V4" s="5">
        <v>69514.27000000012</v>
      </c>
      <c r="W4" s="5">
        <v>71439.618000000177</v>
      </c>
      <c r="X4" s="5">
        <v>73384.798999999897</v>
      </c>
      <c r="Y4" s="5">
        <v>74350.275000000038</v>
      </c>
      <c r="Z4" s="5">
        <v>76659.99799999992</v>
      </c>
      <c r="AA4" s="5">
        <v>78155.651999999958</v>
      </c>
      <c r="AB4" s="5">
        <v>81076.804999999935</v>
      </c>
      <c r="AC4" s="5">
        <v>81586.837000000101</v>
      </c>
      <c r="AD4" s="5">
        <v>82430.842000000135</v>
      </c>
      <c r="AE4" s="5">
        <v>84596.546000000249</v>
      </c>
      <c r="AF4" s="5">
        <v>83455.988999999943</v>
      </c>
      <c r="AG4" s="5">
        <v>83256.978000000105</v>
      </c>
      <c r="AH4" s="5">
        <v>85851.307999999961</v>
      </c>
      <c r="AI4" s="5">
        <v>82596.549999999959</v>
      </c>
      <c r="AJ4" s="5">
        <v>84299.038999999917</v>
      </c>
      <c r="AK4" s="5">
        <v>87675.014999999767</v>
      </c>
      <c r="AL4" s="5">
        <v>87235.210000000079</v>
      </c>
      <c r="AM4" s="5">
        <v>86950.607000000367</v>
      </c>
      <c r="AN4" s="5">
        <v>83773.299000000014</v>
      </c>
      <c r="AO4" s="5">
        <v>144054.03599999999</v>
      </c>
      <c r="AP4" s="5">
        <v>30437.21899999995</v>
      </c>
      <c r="AQ4" s="5">
        <v>-629.54299999999876</v>
      </c>
      <c r="AR4" s="5">
        <v>-6573.8380000000006</v>
      </c>
      <c r="AS4" s="5">
        <v>-18338.434999999979</v>
      </c>
      <c r="AT4" s="5">
        <v>24854.171000000009</v>
      </c>
      <c r="AU4" s="5">
        <v>76593.440999999875</v>
      </c>
      <c r="AV4" s="5">
        <v>67164.657000000268</v>
      </c>
      <c r="AW4" s="5">
        <v>-276.44200000000018</v>
      </c>
      <c r="AX4" s="6">
        <v>4433.2139999999963</v>
      </c>
      <c r="AY4" s="5">
        <v>-655.8960000000003</v>
      </c>
      <c r="AZ4" s="7">
        <v>49.49678542510123</v>
      </c>
      <c r="BA4" s="7">
        <v>45.872239130434806</v>
      </c>
      <c r="BB4" s="7">
        <v>18.420000000000002</v>
      </c>
      <c r="BC4" s="4">
        <v>33.556647556647548</v>
      </c>
      <c r="BD4" s="25">
        <v>-0.41904761904761911</v>
      </c>
      <c r="BE4" s="25">
        <v>-0.2900432900432901</v>
      </c>
      <c r="BF4" s="25">
        <v>-0.15060240963855431</v>
      </c>
      <c r="BG4" s="25">
        <v>9.740259740259738E-2</v>
      </c>
      <c r="BH4" s="25">
        <v>0.42142142142142142</v>
      </c>
      <c r="BI4" s="25">
        <v>1.0192307692307689</v>
      </c>
      <c r="BJ4" s="25">
        <v>-0.15049504950495041</v>
      </c>
      <c r="BK4" s="25">
        <v>-3.3057851239669422E-2</v>
      </c>
      <c r="BL4" s="25">
        <v>9.5238095238095344E-2</v>
      </c>
    </row>
    <row r="5" spans="1:64" x14ac:dyDescent="0.2">
      <c r="A5" s="3" t="s">
        <v>75</v>
      </c>
      <c r="B5" s="4">
        <v>4247</v>
      </c>
      <c r="C5" s="5">
        <v>145654.3000000001</v>
      </c>
      <c r="D5" s="5">
        <v>140976.26999999999</v>
      </c>
      <c r="E5" s="5">
        <v>131191.73999999979</v>
      </c>
      <c r="F5" s="5">
        <v>131552.8299999999</v>
      </c>
      <c r="G5" s="5">
        <v>111058.3599999999</v>
      </c>
      <c r="H5" s="5">
        <v>99878.053000000335</v>
      </c>
      <c r="I5" s="5">
        <v>103315.6300000003</v>
      </c>
      <c r="J5" s="5">
        <v>101203.0499999999</v>
      </c>
      <c r="K5" s="5">
        <v>108774.68099999989</v>
      </c>
      <c r="L5" s="5">
        <v>112306.8630000001</v>
      </c>
      <c r="M5" s="5">
        <v>112969.6339999999</v>
      </c>
      <c r="N5" s="5">
        <v>116765.61599999981</v>
      </c>
      <c r="O5" s="5">
        <v>119207.12600000019</v>
      </c>
      <c r="P5" s="5">
        <v>120224.446</v>
      </c>
      <c r="Q5" s="5">
        <v>124021.10899999989</v>
      </c>
      <c r="R5" s="5">
        <v>127097.44</v>
      </c>
      <c r="S5" s="5">
        <v>136731.40200000009</v>
      </c>
      <c r="T5" s="5">
        <v>137454.79300000009</v>
      </c>
      <c r="U5" s="5">
        <v>140334.573</v>
      </c>
      <c r="V5" s="5">
        <v>141018.541</v>
      </c>
      <c r="W5" s="5">
        <v>143710.44200000001</v>
      </c>
      <c r="X5" s="5">
        <v>147831.82700000031</v>
      </c>
      <c r="Y5" s="5">
        <v>149500.38799999919</v>
      </c>
      <c r="Z5" s="5">
        <v>152665.74799999991</v>
      </c>
      <c r="AA5" s="5">
        <v>155621.7340000002</v>
      </c>
      <c r="AB5" s="5">
        <v>160218.3379999999</v>
      </c>
      <c r="AC5" s="5">
        <v>162455.53500000041</v>
      </c>
      <c r="AD5" s="5">
        <v>163586.24200000009</v>
      </c>
      <c r="AE5" s="5">
        <v>166561.3150000005</v>
      </c>
      <c r="AF5" s="5">
        <v>165050.87699999989</v>
      </c>
      <c r="AG5" s="5">
        <v>164721.46900000001</v>
      </c>
      <c r="AH5" s="5">
        <v>170131.73500000031</v>
      </c>
      <c r="AI5" s="5">
        <v>163935.27499999959</v>
      </c>
      <c r="AJ5" s="5">
        <v>166516.3959999998</v>
      </c>
      <c r="AK5" s="5">
        <v>173921.7090000007</v>
      </c>
      <c r="AL5" s="5">
        <v>173180.06300000029</v>
      </c>
      <c r="AM5" s="5">
        <v>173570.54099999959</v>
      </c>
      <c r="AN5" s="5">
        <v>165654.0900000002</v>
      </c>
      <c r="AO5" s="5">
        <v>276465.73300000001</v>
      </c>
      <c r="AP5" s="5">
        <v>65845.517000000138</v>
      </c>
      <c r="AQ5" s="5">
        <v>7669.3510000000206</v>
      </c>
      <c r="AR5" s="5">
        <v>-5183.881000000003</v>
      </c>
      <c r="AS5" s="5">
        <v>-28232.126000000029</v>
      </c>
      <c r="AT5" s="5">
        <v>59488.809000000081</v>
      </c>
      <c r="AU5" s="5">
        <v>151393.00399999999</v>
      </c>
      <c r="AV5" s="5">
        <v>150333.93999999989</v>
      </c>
      <c r="AW5" s="5">
        <v>-1023.2089999999999</v>
      </c>
      <c r="AX5" s="6">
        <v>7274.7440000000106</v>
      </c>
      <c r="AY5" s="5">
        <v>-1841.562999999999</v>
      </c>
      <c r="AZ5" s="7">
        <v>68.97888590604029</v>
      </c>
      <c r="BA5" s="7">
        <v>47.797694581280801</v>
      </c>
      <c r="BB5" s="7">
        <v>26.136645833333329</v>
      </c>
      <c r="BC5" s="4">
        <v>36.219904963041181</v>
      </c>
      <c r="BD5" s="25">
        <v>-0.43859649122807021</v>
      </c>
      <c r="BE5" s="25">
        <v>-0.31137875884545169</v>
      </c>
      <c r="BF5" s="25">
        <v>-0.17714285714285721</v>
      </c>
      <c r="BG5" s="25">
        <v>0.1119221411192215</v>
      </c>
      <c r="BH5" s="25">
        <v>0.40520446096654261</v>
      </c>
      <c r="BI5" s="25">
        <v>0.9514170040485832</v>
      </c>
      <c r="BJ5" s="25">
        <v>-0.1225165562913907</v>
      </c>
      <c r="BK5" s="25">
        <v>-1.9573015707170901E-2</v>
      </c>
      <c r="BL5" s="25">
        <v>7.4576271186440612E-2</v>
      </c>
    </row>
    <row r="6" spans="1:64" x14ac:dyDescent="0.2">
      <c r="A6" s="3" t="s">
        <v>76</v>
      </c>
      <c r="B6" s="4">
        <v>4250</v>
      </c>
      <c r="C6" s="5">
        <v>276793.80000000069</v>
      </c>
      <c r="D6" s="5">
        <v>269357.7199999998</v>
      </c>
      <c r="E6" s="5">
        <v>248485.0999999998</v>
      </c>
      <c r="F6" s="5">
        <v>249805.12</v>
      </c>
      <c r="G6" s="5">
        <v>209622.08000000051</v>
      </c>
      <c r="H6" s="5">
        <v>188637.48399999889</v>
      </c>
      <c r="I6" s="5">
        <v>199255.7100000006</v>
      </c>
      <c r="J6" s="5">
        <v>195838.87999999951</v>
      </c>
      <c r="K6" s="5">
        <v>211442.9599999997</v>
      </c>
      <c r="L6" s="5">
        <v>219229.45999999979</v>
      </c>
      <c r="M6" s="5">
        <v>219444.69</v>
      </c>
      <c r="N6" s="5">
        <v>227386.16000000009</v>
      </c>
      <c r="O6" s="5">
        <v>231188.07000000021</v>
      </c>
      <c r="P6" s="5">
        <v>232599.86000000039</v>
      </c>
      <c r="Q6" s="5">
        <v>237859.81000000029</v>
      </c>
      <c r="R6" s="5">
        <v>243899.1100000006</v>
      </c>
      <c r="S6" s="5">
        <v>258240.80000000069</v>
      </c>
      <c r="T6" s="5">
        <v>256259.19000000021</v>
      </c>
      <c r="U6" s="5">
        <v>261810.90799999979</v>
      </c>
      <c r="V6" s="5">
        <v>262473.52799999987</v>
      </c>
      <c r="W6" s="5">
        <v>266079.23800000042</v>
      </c>
      <c r="X6" s="5">
        <v>271441.49399999989</v>
      </c>
      <c r="Y6" s="5">
        <v>273774.08299999993</v>
      </c>
      <c r="Z6" s="5">
        <v>277194.06799999962</v>
      </c>
      <c r="AA6" s="5">
        <v>280053.62900000112</v>
      </c>
      <c r="AB6" s="5">
        <v>285102.78500000009</v>
      </c>
      <c r="AC6" s="5">
        <v>288198.16099999909</v>
      </c>
      <c r="AD6" s="5">
        <v>286982.43300000002</v>
      </c>
      <c r="AE6" s="5">
        <v>292690.79200000007</v>
      </c>
      <c r="AF6" s="5">
        <v>293498.49500000011</v>
      </c>
      <c r="AG6" s="5">
        <v>293115.62299999991</v>
      </c>
      <c r="AH6" s="5">
        <v>305299.82000000012</v>
      </c>
      <c r="AI6" s="5">
        <v>293974.25399999978</v>
      </c>
      <c r="AJ6" s="5">
        <v>298791.91300000012</v>
      </c>
      <c r="AK6" s="5">
        <v>310154.70099999901</v>
      </c>
      <c r="AL6" s="5">
        <v>307023.2690000009</v>
      </c>
      <c r="AM6" s="5">
        <v>308346.41199999931</v>
      </c>
      <c r="AN6" s="5">
        <v>296555.96600000048</v>
      </c>
      <c r="AO6" s="5">
        <v>487315.4370000005</v>
      </c>
      <c r="AP6" s="5">
        <v>115691.1200000002</v>
      </c>
      <c r="AQ6" s="5">
        <v>27082.482999999931</v>
      </c>
      <c r="AR6" s="5">
        <v>3623.8539999999889</v>
      </c>
      <c r="AS6" s="5">
        <v>-20104.087</v>
      </c>
      <c r="AT6" s="5">
        <v>119909.9919999999</v>
      </c>
      <c r="AU6" s="5">
        <v>251730.34199999971</v>
      </c>
      <c r="AV6" s="5">
        <v>286749.74999999959</v>
      </c>
      <c r="AW6" s="5">
        <v>-1813.1699999999989</v>
      </c>
      <c r="AX6" s="6">
        <v>14479.162000000009</v>
      </c>
      <c r="AY6" s="5">
        <v>-3875.3279999999982</v>
      </c>
      <c r="AZ6" s="7">
        <v>98.346303621170009</v>
      </c>
      <c r="BA6" s="7">
        <v>17.993246819338431</v>
      </c>
      <c r="BB6" s="7">
        <v>20.45173255813954</v>
      </c>
      <c r="BC6" s="4">
        <v>39.679619145651053</v>
      </c>
      <c r="BD6" s="25">
        <v>-0.45000000000000012</v>
      </c>
      <c r="BE6" s="25">
        <v>-0.32271468144044319</v>
      </c>
      <c r="BF6" s="25">
        <v>-0.19272727272727269</v>
      </c>
      <c r="BG6" s="25">
        <v>0.1172022684310019</v>
      </c>
      <c r="BH6" s="25">
        <v>0.39697901540388952</v>
      </c>
      <c r="BI6" s="25">
        <v>0.8434065934065933</v>
      </c>
      <c r="BJ6" s="25">
        <v>-0.1015873015873016</v>
      </c>
      <c r="BK6" s="25">
        <v>-1.0615711252653931E-2</v>
      </c>
      <c r="BL6" s="25">
        <v>7.5571177504393683E-2</v>
      </c>
    </row>
    <row r="7" spans="1:64" x14ac:dyDescent="0.2">
      <c r="A7" s="3" t="s">
        <v>77</v>
      </c>
      <c r="B7" s="4">
        <v>4240</v>
      </c>
      <c r="C7" s="5">
        <v>540421.10000000056</v>
      </c>
      <c r="D7" s="5">
        <v>529855.90000000014</v>
      </c>
      <c r="E7" s="5">
        <v>486374.65999999992</v>
      </c>
      <c r="F7" s="5">
        <v>489027.3</v>
      </c>
      <c r="G7" s="5">
        <v>410308.99999999971</v>
      </c>
      <c r="H7" s="5">
        <v>366909.99999999983</v>
      </c>
      <c r="I7" s="5">
        <v>388271.09999999759</v>
      </c>
      <c r="J7" s="5">
        <v>378071.00000000017</v>
      </c>
      <c r="K7" s="5">
        <v>409135.12000000011</v>
      </c>
      <c r="L7" s="5">
        <v>418726.23999999982</v>
      </c>
      <c r="M7" s="5">
        <v>418788.39999999932</v>
      </c>
      <c r="N7" s="5">
        <v>433200.65999999992</v>
      </c>
      <c r="O7" s="5">
        <v>441881.08600000059</v>
      </c>
      <c r="P7" s="5">
        <v>440325.00000000151</v>
      </c>
      <c r="Q7" s="5">
        <v>452560.60000000248</v>
      </c>
      <c r="R7" s="5">
        <v>455964.9500000003</v>
      </c>
      <c r="S7" s="5">
        <v>491543.97000000131</v>
      </c>
      <c r="T7" s="5">
        <v>487654.70000000042</v>
      </c>
      <c r="U7" s="5">
        <v>499004.58999999991</v>
      </c>
      <c r="V7" s="5">
        <v>498652.72999999981</v>
      </c>
      <c r="W7" s="5">
        <v>502258.49000000121</v>
      </c>
      <c r="X7" s="5">
        <v>509476.18000000011</v>
      </c>
      <c r="Y7" s="5">
        <v>515077.36999999819</v>
      </c>
      <c r="Z7" s="5">
        <v>523272.61999999947</v>
      </c>
      <c r="AA7" s="5">
        <v>525463.7699999999</v>
      </c>
      <c r="AB7" s="5">
        <v>542010.05000000016</v>
      </c>
      <c r="AC7" s="5">
        <v>545362.01999999909</v>
      </c>
      <c r="AD7" s="5">
        <v>546261.20999999926</v>
      </c>
      <c r="AE7" s="5">
        <v>558112.72999999928</v>
      </c>
      <c r="AF7" s="5">
        <v>557704.83999999973</v>
      </c>
      <c r="AG7" s="5">
        <v>559291.19000000099</v>
      </c>
      <c r="AH7" s="5">
        <v>579191.63000000152</v>
      </c>
      <c r="AI7" s="5">
        <v>554146.179999999</v>
      </c>
      <c r="AJ7" s="5">
        <v>564292.34000000136</v>
      </c>
      <c r="AK7" s="5">
        <v>585382.47000000137</v>
      </c>
      <c r="AL7" s="5">
        <v>578640.9999999986</v>
      </c>
      <c r="AM7" s="5">
        <v>580567.04000000015</v>
      </c>
      <c r="AN7" s="5">
        <v>557942.14999999781</v>
      </c>
      <c r="AO7" s="5">
        <v>906435.78899999696</v>
      </c>
      <c r="AP7" s="5">
        <v>216489.85099999921</v>
      </c>
      <c r="AQ7" s="5">
        <v>57310.235000000182</v>
      </c>
      <c r="AR7" s="5">
        <v>21349.775999999929</v>
      </c>
      <c r="AS7" s="5">
        <v>-16060.085999999979</v>
      </c>
      <c r="AT7" s="5">
        <v>252100.64699999979</v>
      </c>
      <c r="AU7" s="5">
        <v>479496.84399999992</v>
      </c>
      <c r="AV7" s="5">
        <v>560304.65300000168</v>
      </c>
      <c r="AW7" s="5">
        <v>-2300.0360000000001</v>
      </c>
      <c r="AX7" s="6">
        <v>16555.95400000002</v>
      </c>
      <c r="AY7" s="5">
        <v>-8501.5990000000183</v>
      </c>
      <c r="AZ7" s="7">
        <v>30.19411806797849</v>
      </c>
      <c r="BA7" s="7">
        <v>18.91776686217008</v>
      </c>
      <c r="BB7" s="7">
        <v>22.351164383561649</v>
      </c>
      <c r="BC7" s="4">
        <v>42.091466530403679</v>
      </c>
      <c r="BD7" s="25">
        <v>-0.44205128205128208</v>
      </c>
      <c r="BE7" s="25">
        <v>-0.32668881506090808</v>
      </c>
      <c r="BF7" s="25">
        <v>-0.1995211492418196</v>
      </c>
      <c r="BG7" s="25">
        <v>0.1342756183745584</v>
      </c>
      <c r="BH7" s="25">
        <v>0.39272271016311172</v>
      </c>
      <c r="BI7" s="25">
        <v>0.814569536423841</v>
      </c>
      <c r="BJ7" s="25">
        <v>-0.1026737967914438</v>
      </c>
      <c r="BK7" s="25">
        <v>-1.7332695399645159E-2</v>
      </c>
      <c r="BL7" s="25">
        <v>6.5231158961367885E-2</v>
      </c>
    </row>
    <row r="8" spans="1:64" x14ac:dyDescent="0.2">
      <c r="A8" s="3" t="s">
        <v>78</v>
      </c>
      <c r="B8" s="4">
        <v>4248</v>
      </c>
      <c r="C8" s="5">
        <v>1115672.299999997</v>
      </c>
      <c r="D8" s="5">
        <v>1115195.2000000009</v>
      </c>
      <c r="E8" s="5">
        <v>1031223.700000001</v>
      </c>
      <c r="F8" s="5">
        <v>1055328.300000001</v>
      </c>
      <c r="G8" s="5">
        <v>913701.17000000109</v>
      </c>
      <c r="H8" s="5">
        <v>832179.39999999909</v>
      </c>
      <c r="I8" s="5">
        <v>871673.45999999822</v>
      </c>
      <c r="J8" s="5">
        <v>847765.50999999885</v>
      </c>
      <c r="K8" s="5">
        <v>911428.10000000522</v>
      </c>
      <c r="L8" s="5">
        <v>923822.96000000113</v>
      </c>
      <c r="M8" s="5">
        <v>920762.80999999947</v>
      </c>
      <c r="N8" s="5">
        <v>946616.94999999925</v>
      </c>
      <c r="O8" s="5">
        <v>960929.18999999773</v>
      </c>
      <c r="P8" s="5">
        <v>956148.51000000082</v>
      </c>
      <c r="Q8" s="5">
        <v>974318.43999999901</v>
      </c>
      <c r="R8" s="5">
        <v>983999.36000000231</v>
      </c>
      <c r="S8" s="5">
        <v>1060194.4699999981</v>
      </c>
      <c r="T8" s="5">
        <v>1052542</v>
      </c>
      <c r="U8" s="5">
        <v>1090460.0000000009</v>
      </c>
      <c r="V8" s="5">
        <v>1079985.999999997</v>
      </c>
      <c r="W8" s="5">
        <v>1093932.9200000011</v>
      </c>
      <c r="X8" s="5">
        <v>1130019.5000000021</v>
      </c>
      <c r="Y8" s="5">
        <v>1119094.060000004</v>
      </c>
      <c r="Z8" s="5">
        <v>1129057.820000001</v>
      </c>
      <c r="AA8" s="5">
        <v>1143874.390000002</v>
      </c>
      <c r="AB8" s="5">
        <v>1173711.089999998</v>
      </c>
      <c r="AC8" s="5">
        <v>1191399.7999999991</v>
      </c>
      <c r="AD8" s="5">
        <v>1195168.419999996</v>
      </c>
      <c r="AE8" s="5">
        <v>1217062.089999998</v>
      </c>
      <c r="AF8" s="5">
        <v>1217028.5100000021</v>
      </c>
      <c r="AG8" s="5">
        <v>1206722.6899999981</v>
      </c>
      <c r="AH8" s="5">
        <v>1252167.19</v>
      </c>
      <c r="AI8" s="5">
        <v>1193902.9600000051</v>
      </c>
      <c r="AJ8" s="5">
        <v>1209985.290000001</v>
      </c>
      <c r="AK8" s="5">
        <v>1256296.300000004</v>
      </c>
      <c r="AL8" s="5">
        <v>1245035.880000002</v>
      </c>
      <c r="AM8" s="5">
        <v>1243738.3500000029</v>
      </c>
      <c r="AN8" s="5">
        <v>1209497.1199999989</v>
      </c>
      <c r="AO8" s="5">
        <v>1528874.7429999949</v>
      </c>
      <c r="AP8" s="5">
        <v>397480.75399999932</v>
      </c>
      <c r="AQ8" s="5">
        <v>107091.576</v>
      </c>
      <c r="AR8" s="5">
        <v>41758.742999999922</v>
      </c>
      <c r="AS8" s="5">
        <v>-13465.868</v>
      </c>
      <c r="AT8" s="5">
        <v>471307.66400000022</v>
      </c>
      <c r="AU8" s="5">
        <v>803692.10799999977</v>
      </c>
      <c r="AV8" s="5">
        <v>957754.47900000191</v>
      </c>
      <c r="AW8" s="5">
        <v>-4366.6299999999956</v>
      </c>
      <c r="AX8" s="6">
        <v>27572.173000000021</v>
      </c>
      <c r="AY8" s="5">
        <v>-18856.53199999997</v>
      </c>
      <c r="AZ8" s="7">
        <v>18.88754753309269</v>
      </c>
      <c r="BA8" s="7">
        <v>16.07923306233063</v>
      </c>
      <c r="BB8" s="7">
        <v>18.447120401337799</v>
      </c>
      <c r="BC8" s="4">
        <v>43.022544700699662</v>
      </c>
      <c r="BD8" s="25">
        <v>-0.41882673942701232</v>
      </c>
      <c r="BE8" s="25">
        <v>-0.27909823699297392</v>
      </c>
      <c r="BF8" s="25">
        <v>-0.1055276381909548</v>
      </c>
      <c r="BG8" s="25">
        <v>0.1109730848861283</v>
      </c>
      <c r="BH8" s="25">
        <v>0.31581504958724799</v>
      </c>
      <c r="BI8" s="25">
        <v>0.68461538461538463</v>
      </c>
      <c r="BJ8" s="25">
        <v>-0.1086497890295358</v>
      </c>
      <c r="BK8" s="25">
        <v>-2.0991514068780751E-2</v>
      </c>
      <c r="BL8" s="25">
        <v>6.2573789846517069E-2</v>
      </c>
    </row>
    <row r="9" spans="1:64" x14ac:dyDescent="0.2">
      <c r="A9" s="3" t="s">
        <v>79</v>
      </c>
      <c r="B9" s="4">
        <v>4245</v>
      </c>
      <c r="C9" s="5">
        <v>2317845.2000000072</v>
      </c>
      <c r="D9" s="5">
        <v>2340993.5000000088</v>
      </c>
      <c r="E9" s="5">
        <v>2169099.299999997</v>
      </c>
      <c r="F9" s="5">
        <v>2230921.2999999952</v>
      </c>
      <c r="G9" s="5">
        <v>1938072.800000001</v>
      </c>
      <c r="H9" s="5">
        <v>1780605.400000005</v>
      </c>
      <c r="I9" s="5">
        <v>1852118.100000001</v>
      </c>
      <c r="J9" s="5">
        <v>1806757.4999999991</v>
      </c>
      <c r="K9" s="5">
        <v>1934933.2999999991</v>
      </c>
      <c r="L9" s="5">
        <v>1949396.8</v>
      </c>
      <c r="M9" s="5">
        <v>1948869.500000004</v>
      </c>
      <c r="N9" s="5">
        <v>1976942.899999995</v>
      </c>
      <c r="O9" s="5">
        <v>2010770.699999999</v>
      </c>
      <c r="P9" s="5">
        <v>1994831.200000003</v>
      </c>
      <c r="Q9" s="5">
        <v>2015051.0999999959</v>
      </c>
      <c r="R9" s="5">
        <v>2058961.5000000009</v>
      </c>
      <c r="S9" s="5">
        <v>2198555.0000000061</v>
      </c>
      <c r="T9" s="5">
        <v>2161488.2000000011</v>
      </c>
      <c r="U9" s="5">
        <v>2202453.999999993</v>
      </c>
      <c r="V9" s="5">
        <v>2192440.5000000019</v>
      </c>
      <c r="W9" s="5">
        <v>2241933.399999999</v>
      </c>
      <c r="X9" s="5">
        <v>2335933.9999999981</v>
      </c>
      <c r="Y9" s="5">
        <v>2321392</v>
      </c>
      <c r="Z9" s="5">
        <v>2335644.099999995</v>
      </c>
      <c r="AA9" s="5">
        <v>2386070.7999999989</v>
      </c>
      <c r="AB9" s="5">
        <v>2455142.6000000052</v>
      </c>
      <c r="AC9" s="5">
        <v>2475495.099999994</v>
      </c>
      <c r="AD9" s="5">
        <v>2481332.8000000031</v>
      </c>
      <c r="AE9" s="5">
        <v>2521886.8000000021</v>
      </c>
      <c r="AF9" s="5">
        <v>2511475.4000000078</v>
      </c>
      <c r="AG9" s="5">
        <v>2455759.6700000041</v>
      </c>
      <c r="AH9" s="5">
        <v>2542645.200000003</v>
      </c>
      <c r="AI9" s="5">
        <v>2421516.9999999991</v>
      </c>
      <c r="AJ9" s="5">
        <v>2450308.799999997</v>
      </c>
      <c r="AK9" s="5">
        <v>2549481.299999997</v>
      </c>
      <c r="AL9" s="5">
        <v>2546832.1999999988</v>
      </c>
      <c r="AM9" s="5">
        <v>2527289.3999999911</v>
      </c>
      <c r="AN9" s="5">
        <v>2432593.099999995</v>
      </c>
      <c r="AO9" s="5">
        <v>2675662.517</v>
      </c>
      <c r="AP9" s="5">
        <v>743512.42700000003</v>
      </c>
      <c r="AQ9" s="5">
        <v>265516.79500000039</v>
      </c>
      <c r="AR9" s="5">
        <v>145550.2710000005</v>
      </c>
      <c r="AS9" s="5">
        <v>27024.222999999969</v>
      </c>
      <c r="AT9" s="5">
        <v>1051956.213999999</v>
      </c>
      <c r="AU9" s="5">
        <v>1669854.1490000009</v>
      </c>
      <c r="AV9" s="5">
        <v>2145725.850000002</v>
      </c>
      <c r="AW9" s="5">
        <v>-12771.503000000001</v>
      </c>
      <c r="AX9" s="6">
        <v>49774.595999999983</v>
      </c>
      <c r="AY9" s="5">
        <v>-60353.38699999993</v>
      </c>
      <c r="AZ9" s="7">
        <v>15.623590064995399</v>
      </c>
      <c r="BA9" s="7">
        <v>13.29559936507936</v>
      </c>
      <c r="BB9" s="7">
        <v>12.641465886939571</v>
      </c>
      <c r="BC9" s="4">
        <v>42.283911671924287</v>
      </c>
      <c r="BD9" s="25">
        <v>-0.38912133891213391</v>
      </c>
      <c r="BE9" s="25">
        <v>-0.24016331554300421</v>
      </c>
      <c r="BF9" s="25">
        <v>-6.3632702376157924E-2</v>
      </c>
      <c r="BG9" s="25">
        <v>9.7256301583760862E-2</v>
      </c>
      <c r="BH9" s="25">
        <v>0.30015923566878971</v>
      </c>
      <c r="BI9" s="25">
        <v>0.64029126213592225</v>
      </c>
      <c r="BJ9" s="25">
        <v>-0.1240174672489083</v>
      </c>
      <c r="BK9" s="25">
        <v>-4.349668125970918E-2</v>
      </c>
      <c r="BL9" s="25">
        <v>4.0835411471321643E-2</v>
      </c>
    </row>
    <row r="10" spans="1:64" x14ac:dyDescent="0.2">
      <c r="A10" s="3" t="s">
        <v>80</v>
      </c>
      <c r="B10" s="4">
        <v>4244</v>
      </c>
      <c r="C10" s="5">
        <v>6037426.7000000067</v>
      </c>
      <c r="D10" s="5">
        <v>6080094.3999999994</v>
      </c>
      <c r="E10" s="5">
        <v>5600446.6000000173</v>
      </c>
      <c r="F10" s="5">
        <v>5686440.100000008</v>
      </c>
      <c r="G10" s="5">
        <v>4917058.2000000076</v>
      </c>
      <c r="H10" s="5">
        <v>4474019.4999999981</v>
      </c>
      <c r="I10" s="5">
        <v>4661713.999999986</v>
      </c>
      <c r="J10" s="5">
        <v>4530617.1999999722</v>
      </c>
      <c r="K10" s="5">
        <v>4895144.0000000009</v>
      </c>
      <c r="L10" s="5">
        <v>4922298.5000000084</v>
      </c>
      <c r="M10" s="5">
        <v>4908407.3000000063</v>
      </c>
      <c r="N10" s="5">
        <v>5051647.6999999816</v>
      </c>
      <c r="O10" s="5">
        <v>5148316.8999999939</v>
      </c>
      <c r="P10" s="5">
        <v>5064631.3000000035</v>
      </c>
      <c r="Q10" s="5">
        <v>5140024.0000000075</v>
      </c>
      <c r="R10" s="5">
        <v>5251675.0999999857</v>
      </c>
      <c r="S10" s="5">
        <v>5633579.6000000006</v>
      </c>
      <c r="T10" s="5">
        <v>5487752.6000000136</v>
      </c>
      <c r="U10" s="5">
        <v>5605212.0999999866</v>
      </c>
      <c r="V10" s="5">
        <v>5546497.6000000276</v>
      </c>
      <c r="W10" s="5">
        <v>5721289.4999999925</v>
      </c>
      <c r="X10" s="5">
        <v>5944692.200000017</v>
      </c>
      <c r="Y10" s="5">
        <v>5907150.1999999937</v>
      </c>
      <c r="Z10" s="5">
        <v>5928760.2000000011</v>
      </c>
      <c r="AA10" s="5">
        <v>6038637.0999999866</v>
      </c>
      <c r="AB10" s="5">
        <v>6198171.299999998</v>
      </c>
      <c r="AC10" s="5">
        <v>6245153.4999999981</v>
      </c>
      <c r="AD10" s="5">
        <v>6225965.7999999849</v>
      </c>
      <c r="AE10" s="5">
        <v>6315348.4000000143</v>
      </c>
      <c r="AF10" s="5">
        <v>6241715.8999999873</v>
      </c>
      <c r="AG10" s="5">
        <v>6108455.5000000093</v>
      </c>
      <c r="AH10" s="5">
        <v>6298186.0000000093</v>
      </c>
      <c r="AI10" s="5">
        <v>6016158.3999999864</v>
      </c>
      <c r="AJ10" s="5">
        <v>6118100.0999999829</v>
      </c>
      <c r="AK10" s="5">
        <v>6372149.3000000063</v>
      </c>
      <c r="AL10" s="5">
        <v>6362603.3999999901</v>
      </c>
      <c r="AM10" s="5">
        <v>6321225.9000000115</v>
      </c>
      <c r="AN10" s="5">
        <v>6086386.9000000004</v>
      </c>
      <c r="AO10" s="5">
        <v>6142232.8730000081</v>
      </c>
      <c r="AP10" s="5">
        <v>1580555.9419999949</v>
      </c>
      <c r="AQ10" s="5">
        <v>602820.62600000098</v>
      </c>
      <c r="AR10" s="5">
        <v>323305.73099999939</v>
      </c>
      <c r="AS10" s="5">
        <v>85861.165999999954</v>
      </c>
      <c r="AT10" s="5">
        <v>2648550.172999999</v>
      </c>
      <c r="AU10" s="5">
        <v>4600406.0459999964</v>
      </c>
      <c r="AV10" s="5">
        <v>4654805.4350000042</v>
      </c>
      <c r="AW10" s="5">
        <v>-26291.855999999989</v>
      </c>
      <c r="AX10" s="6">
        <v>95912.707000000009</v>
      </c>
      <c r="AY10" s="5">
        <v>-123105.1040000004</v>
      </c>
      <c r="AZ10" s="7">
        <v>12.012908338637819</v>
      </c>
      <c r="BA10" s="7">
        <v>12.269108919029989</v>
      </c>
      <c r="BB10" s="7">
        <v>11.897830434782611</v>
      </c>
      <c r="BC10" s="4">
        <v>47.635480572597139</v>
      </c>
      <c r="BD10" s="25">
        <v>-0.40491785675936848</v>
      </c>
      <c r="BE10" s="25">
        <v>-0.26226700653178281</v>
      </c>
      <c r="BF10" s="25">
        <v>-0.1016605166051661</v>
      </c>
      <c r="BG10" s="25">
        <v>0.1158894861857733</v>
      </c>
      <c r="BH10" s="25">
        <v>0.31984903102512979</v>
      </c>
      <c r="BI10" s="25">
        <v>0.65789854025148142</v>
      </c>
      <c r="BJ10" s="25">
        <v>-0.1272931810314987</v>
      </c>
      <c r="BK10" s="25">
        <v>-4.9107142857142898E-2</v>
      </c>
      <c r="BL10" s="25">
        <v>3.026315789473677E-2</v>
      </c>
    </row>
    <row r="11" spans="1:64" x14ac:dyDescent="0.2">
      <c r="A11" s="3" t="s">
        <v>81</v>
      </c>
      <c r="B11" s="4">
        <v>4245</v>
      </c>
      <c r="C11" s="5">
        <v>76798690.899999946</v>
      </c>
      <c r="D11" s="5">
        <v>76157084.200000226</v>
      </c>
      <c r="E11" s="5">
        <v>68981619.499999925</v>
      </c>
      <c r="F11" s="5">
        <v>69356458.000000119</v>
      </c>
      <c r="G11" s="5">
        <v>60741085.800000124</v>
      </c>
      <c r="H11" s="5">
        <v>54435617.299999863</v>
      </c>
      <c r="I11" s="5">
        <v>58923043.599999957</v>
      </c>
      <c r="J11" s="5">
        <v>57659653.599999949</v>
      </c>
      <c r="K11" s="5">
        <v>62938161.79999996</v>
      </c>
      <c r="L11" s="5">
        <v>64049761.500000007</v>
      </c>
      <c r="M11" s="5">
        <v>63155403.500000194</v>
      </c>
      <c r="N11" s="5">
        <v>64315800.999999963</v>
      </c>
      <c r="O11" s="5">
        <v>65653838.400000021</v>
      </c>
      <c r="P11" s="5">
        <v>64341050.09999992</v>
      </c>
      <c r="Q11" s="5">
        <v>65886971.70000001</v>
      </c>
      <c r="R11" s="5">
        <v>65804187.900000133</v>
      </c>
      <c r="S11" s="5">
        <v>71887245.699999809</v>
      </c>
      <c r="T11" s="5">
        <v>69279877.199999884</v>
      </c>
      <c r="U11" s="5">
        <v>70741801.600000352</v>
      </c>
      <c r="V11" s="5">
        <v>69576094.200000003</v>
      </c>
      <c r="W11" s="5">
        <v>71844809.100000128</v>
      </c>
      <c r="X11" s="5">
        <v>73510738.799999669</v>
      </c>
      <c r="Y11" s="5">
        <v>73851923.999999836</v>
      </c>
      <c r="Z11" s="5">
        <v>73827420.199999869</v>
      </c>
      <c r="AA11" s="5">
        <v>74509103.500000015</v>
      </c>
      <c r="AB11" s="5">
        <v>75886150.200000346</v>
      </c>
      <c r="AC11" s="5">
        <v>76707985.299999878</v>
      </c>
      <c r="AD11" s="5">
        <v>76950746.400000036</v>
      </c>
      <c r="AE11" s="5">
        <v>79064464.899999797</v>
      </c>
      <c r="AF11" s="5">
        <v>77465338.700000063</v>
      </c>
      <c r="AG11" s="5">
        <v>76515204.799999818</v>
      </c>
      <c r="AH11" s="5">
        <v>77030587.800000295</v>
      </c>
      <c r="AI11" s="5">
        <v>75079319.600000009</v>
      </c>
      <c r="AJ11" s="5">
        <v>76280722.699999899</v>
      </c>
      <c r="AK11" s="5">
        <v>79042457.899999931</v>
      </c>
      <c r="AL11" s="5">
        <v>79015108.299999952</v>
      </c>
      <c r="AM11" s="5">
        <v>78855536.899999931</v>
      </c>
      <c r="AN11" s="5">
        <v>75648828.599999785</v>
      </c>
      <c r="AO11" s="5">
        <v>43285441.560999997</v>
      </c>
      <c r="AP11" s="5">
        <v>14812449.692000009</v>
      </c>
      <c r="AQ11" s="5">
        <v>6171856.9440000141</v>
      </c>
      <c r="AR11" s="5">
        <v>3833020.990000003</v>
      </c>
      <c r="AS11" s="5">
        <v>2616730.2539999932</v>
      </c>
      <c r="AT11" s="5">
        <v>42105954.819000117</v>
      </c>
      <c r="AU11" s="5">
        <v>54384604.076000087</v>
      </c>
      <c r="AV11" s="5">
        <v>36323287.520000093</v>
      </c>
      <c r="AW11" s="5">
        <v>-771271.40099999821</v>
      </c>
      <c r="AX11" s="6">
        <v>604501.84499999846</v>
      </c>
      <c r="AY11" s="5">
        <v>-1434636.4390000009</v>
      </c>
      <c r="AZ11" s="7">
        <v>7.2453555888972154</v>
      </c>
      <c r="BA11" s="7">
        <v>10.08338559322033</v>
      </c>
      <c r="BB11" s="7">
        <v>11.380817505315379</v>
      </c>
      <c r="BC11" s="4">
        <v>62.190070210631887</v>
      </c>
      <c r="BD11" s="25">
        <v>-0.4237708286384666</v>
      </c>
      <c r="BE11" s="25">
        <v>-0.30951602948117501</v>
      </c>
      <c r="BF11" s="25">
        <v>-0.17976282009825409</v>
      </c>
      <c r="BG11" s="25">
        <v>0.174874349667169</v>
      </c>
      <c r="BH11" s="25">
        <v>0.38812494382756912</v>
      </c>
      <c r="BI11" s="25">
        <v>0.68023572076155925</v>
      </c>
      <c r="BJ11" s="25">
        <v>-0.1209346481288663</v>
      </c>
      <c r="BK11" s="25">
        <v>-5.1268116865571978E-2</v>
      </c>
      <c r="BL11" s="25">
        <v>2.3969940399067191E-2</v>
      </c>
    </row>
    <row r="12" spans="1:64" x14ac:dyDescent="0.2">
      <c r="A12" s="3" t="s">
        <v>48</v>
      </c>
      <c r="B12" s="4">
        <v>42445</v>
      </c>
      <c r="C12" s="5">
        <v>87330561.552999854</v>
      </c>
      <c r="D12" s="5">
        <v>86729506.401001677</v>
      </c>
      <c r="E12" s="5">
        <v>78737787.405999422</v>
      </c>
      <c r="F12" s="5">
        <v>79288530.851999</v>
      </c>
      <c r="G12" s="5">
        <v>69317780.652000025</v>
      </c>
      <c r="H12" s="5">
        <v>62247496.182999298</v>
      </c>
      <c r="I12" s="5">
        <v>67069397.685999803</v>
      </c>
      <c r="J12" s="5">
        <v>65587667.219999909</v>
      </c>
      <c r="K12" s="5">
        <v>71481320.667000145</v>
      </c>
      <c r="L12" s="5">
        <v>72671216.147000849</v>
      </c>
      <c r="M12" s="5">
        <v>71761709.768000469</v>
      </c>
      <c r="N12" s="5">
        <v>73148372.082000047</v>
      </c>
      <c r="O12" s="5">
        <v>74648024.209999382</v>
      </c>
      <c r="P12" s="5">
        <v>73236933.677000806</v>
      </c>
      <c r="Q12" s="5">
        <v>74920289.719001204</v>
      </c>
      <c r="R12" s="5">
        <v>75017274.718999371</v>
      </c>
      <c r="S12" s="5">
        <v>81766928.725999489</v>
      </c>
      <c r="T12" s="5">
        <v>78965101.486000225</v>
      </c>
      <c r="U12" s="5">
        <v>80645019.348000363</v>
      </c>
      <c r="V12" s="5">
        <v>79402342.656000137</v>
      </c>
      <c r="W12" s="5">
        <v>81922451.082000867</v>
      </c>
      <c r="X12" s="5">
        <v>83962370.042999461</v>
      </c>
      <c r="Y12" s="5">
        <v>84251466.433000818</v>
      </c>
      <c r="Z12" s="5">
        <v>84292610.99600035</v>
      </c>
      <c r="AA12" s="5">
        <v>85159878.977000624</v>
      </c>
      <c r="AB12" s="5">
        <v>86827620.489001334</v>
      </c>
      <c r="AC12" s="5">
        <v>87744240.076999992</v>
      </c>
      <c r="AD12" s="5">
        <v>87979046.28799884</v>
      </c>
      <c r="AE12" s="5">
        <v>90268603.856999233</v>
      </c>
      <c r="AF12" s="5">
        <v>88582634.813998401</v>
      </c>
      <c r="AG12" s="5">
        <v>87433469.18800059</v>
      </c>
      <c r="AH12" s="5">
        <v>88312654.173001125</v>
      </c>
      <c r="AI12" s="5">
        <v>85852689.224000618</v>
      </c>
      <c r="AJ12" s="5">
        <v>87221219.693000242</v>
      </c>
      <c r="AK12" s="5">
        <v>90427446.128999859</v>
      </c>
      <c r="AL12" s="5">
        <v>90365316.147999078</v>
      </c>
      <c r="AM12" s="5">
        <v>90146477.112998188</v>
      </c>
      <c r="AN12" s="5">
        <v>86527776.781000227</v>
      </c>
      <c r="AO12" s="5">
        <v>55523633.340999633</v>
      </c>
      <c r="AP12" s="5">
        <v>17981091.747000061</v>
      </c>
      <c r="AQ12" s="5">
        <v>7237178.8939999733</v>
      </c>
      <c r="AR12" s="5">
        <v>4349670.4680000124</v>
      </c>
      <c r="AS12" s="5">
        <v>2614079.7769999839</v>
      </c>
      <c r="AT12" s="5">
        <v>46746338.09700045</v>
      </c>
      <c r="AU12" s="5">
        <v>62483313.324000157</v>
      </c>
      <c r="AV12" s="5">
        <v>45166553.314000152</v>
      </c>
      <c r="AW12" s="5">
        <v>-820274.45499999798</v>
      </c>
      <c r="AX12" s="6">
        <v>824349.67399999837</v>
      </c>
      <c r="AY12" s="5">
        <v>-1652399.6840000059</v>
      </c>
      <c r="AZ12" s="7">
        <v>21.821154508649229</v>
      </c>
      <c r="BA12" s="7">
        <v>13.948403850071269</v>
      </c>
      <c r="BB12" s="7">
        <v>12.67660252117393</v>
      </c>
      <c r="BC12" s="4">
        <v>40.71073267326733</v>
      </c>
      <c r="BD12" s="25">
        <v>-0.42291666666666661</v>
      </c>
      <c r="BE12" s="25">
        <v>-0.28814467275108252</v>
      </c>
      <c r="BF12" s="25">
        <v>-0.1341241814379264</v>
      </c>
      <c r="BG12" s="25">
        <v>0.1160012912945227</v>
      </c>
      <c r="BH12" s="25">
        <v>0.38548165392114458</v>
      </c>
      <c r="BI12" s="25">
        <v>0.85214007782101175</v>
      </c>
      <c r="BJ12" s="25">
        <v>-0.13061797752808979</v>
      </c>
      <c r="BK12" s="25">
        <v>-3.237410071942437E-2</v>
      </c>
      <c r="BL12" s="25">
        <v>6.2432138979370277E-2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5B3BA-3262-F246-A303-B61DA6EBBFF4}">
  <dimension ref="A1:N13"/>
  <sheetViews>
    <sheetView tabSelected="1" workbookViewId="0">
      <selection activeCell="N12" sqref="N12"/>
    </sheetView>
  </sheetViews>
  <sheetFormatPr baseColWidth="10" defaultRowHeight="15" x14ac:dyDescent="0.2"/>
  <cols>
    <col min="1" max="1" width="25.1640625" customWidth="1"/>
    <col min="2" max="2" width="16.5" style="8" bestFit="1" customWidth="1"/>
    <col min="3" max="6" width="14" bestFit="1" customWidth="1"/>
    <col min="7" max="7" width="14.6640625" bestFit="1" customWidth="1"/>
    <col min="8" max="9" width="14" bestFit="1" customWidth="1"/>
    <col min="10" max="10" width="14.1640625" customWidth="1"/>
    <col min="11" max="11" width="12.1640625" bestFit="1" customWidth="1"/>
    <col min="12" max="12" width="11.6640625" bestFit="1" customWidth="1"/>
    <col min="13" max="14" width="12.1640625" bestFit="1" customWidth="1"/>
  </cols>
  <sheetData>
    <row r="1" spans="1:14" s="11" customFormat="1" ht="19" x14ac:dyDescent="0.25">
      <c r="A1" s="9"/>
      <c r="B1" s="10"/>
      <c r="C1" s="28" t="s">
        <v>44</v>
      </c>
      <c r="D1" s="28"/>
      <c r="E1" s="28"/>
      <c r="F1" s="28"/>
      <c r="G1" s="28" t="s">
        <v>47</v>
      </c>
      <c r="H1" s="28"/>
      <c r="I1" s="28"/>
      <c r="J1" s="28"/>
      <c r="K1" s="28" t="s">
        <v>45</v>
      </c>
      <c r="L1" s="28"/>
      <c r="M1" s="28"/>
      <c r="N1" s="28"/>
    </row>
    <row r="2" spans="1:14" s="11" customFormat="1" ht="19" x14ac:dyDescent="0.25">
      <c r="A2" s="12" t="str">
        <f>'Pivot 1'!A1</f>
        <v>decile(Market Capitalization [My Setting] [02/14/2020] ($USDmm, Historical rate))</v>
      </c>
      <c r="B2" s="13" t="s">
        <v>43</v>
      </c>
      <c r="C2" s="14">
        <v>43875</v>
      </c>
      <c r="D2" s="14">
        <v>43910</v>
      </c>
      <c r="E2" s="14">
        <v>44071</v>
      </c>
      <c r="F2" s="14">
        <v>44136</v>
      </c>
      <c r="G2" s="12" t="s">
        <v>46</v>
      </c>
      <c r="H2" s="12" t="s">
        <v>49</v>
      </c>
      <c r="I2" s="12" t="s">
        <v>50</v>
      </c>
      <c r="J2" s="12" t="s">
        <v>51</v>
      </c>
      <c r="K2" s="12" t="s">
        <v>46</v>
      </c>
      <c r="L2" s="12" t="s">
        <v>49</v>
      </c>
      <c r="M2" s="12" t="s">
        <v>50</v>
      </c>
      <c r="N2" s="12" t="s">
        <v>51</v>
      </c>
    </row>
    <row r="3" spans="1:14" ht="19" x14ac:dyDescent="0.25">
      <c r="A3" s="15" t="str">
        <f>'Pivot 1'!A2</f>
        <v>Bottom decile</v>
      </c>
      <c r="B3" s="16">
        <f>'Pivot 1'!B2</f>
        <v>4244</v>
      </c>
      <c r="C3" s="17">
        <f>'Pivot 1'!C2</f>
        <v>4102.8430000000308</v>
      </c>
      <c r="D3" s="17">
        <f>'Pivot 1'!H2</f>
        <v>3048.9319999999989</v>
      </c>
      <c r="E3" s="17">
        <f>'Pivot 1'!AE2</f>
        <v>8179.594000000001</v>
      </c>
      <c r="F3" s="17">
        <f>'Pivot 1'!AN2</f>
        <v>8222.2709999999825</v>
      </c>
      <c r="G3" s="18">
        <f>D3-C3</f>
        <v>-1053.9110000000319</v>
      </c>
      <c r="H3" s="18">
        <f>E3-D3</f>
        <v>5130.6620000000021</v>
      </c>
      <c r="I3" s="18">
        <f>F3-E3</f>
        <v>42.67699999998149</v>
      </c>
      <c r="J3" s="18">
        <f>F3-C3</f>
        <v>4119.4279999999517</v>
      </c>
      <c r="K3" s="19">
        <f>G3/C3</f>
        <v>-0.25687334367901088</v>
      </c>
      <c r="L3" s="19">
        <f>H3/D3</f>
        <v>1.6827735088877036</v>
      </c>
      <c r="M3" s="19">
        <f>I3/E3</f>
        <v>5.2174961251110364E-3</v>
      </c>
      <c r="N3" s="27">
        <f>J3/C3</f>
        <v>1.0040423189480856</v>
      </c>
    </row>
    <row r="4" spans="1:14" ht="19" x14ac:dyDescent="0.25">
      <c r="A4" s="15" t="str">
        <f>'Pivot 1'!A3</f>
        <v>2nd decile</v>
      </c>
      <c r="B4" s="16">
        <f>'Pivot 1'!B3</f>
        <v>4244</v>
      </c>
      <c r="C4" s="17">
        <f>'Pivot 1'!C3</f>
        <v>24944.359999999939</v>
      </c>
      <c r="D4" s="17">
        <f>'Pivot 1'!H3</f>
        <v>18219.74700000001</v>
      </c>
      <c r="E4" s="17">
        <f>'Pivot 1'!AE3</f>
        <v>39700.690000000039</v>
      </c>
      <c r="F4" s="17">
        <f>'Pivot 1'!AN3</f>
        <v>38323.285000000069</v>
      </c>
      <c r="G4" s="18">
        <f t="shared" ref="G4:G13" si="0">D4-C4</f>
        <v>-6724.6129999999284</v>
      </c>
      <c r="H4" s="18">
        <f t="shared" ref="H4:H13" si="1">E4-D4</f>
        <v>21480.943000000028</v>
      </c>
      <c r="I4" s="18">
        <f t="shared" ref="I4:I13" si="2">F4-E4</f>
        <v>-1377.4049999999697</v>
      </c>
      <c r="J4" s="18">
        <f t="shared" ref="J4:J13" si="3">F4-C4</f>
        <v>13378.92500000013</v>
      </c>
      <c r="K4" s="19">
        <f t="shared" ref="K4:K13" si="4">G4/C4</f>
        <v>-0.26958450727939881</v>
      </c>
      <c r="L4" s="19">
        <f t="shared" ref="L4:L13" si="5">H4/D4</f>
        <v>1.1789923866670606</v>
      </c>
      <c r="M4" s="19">
        <f t="shared" ref="M4:M13" si="6">I4/E4</f>
        <v>-3.4694737043612298E-2</v>
      </c>
      <c r="N4" s="27">
        <f t="shared" ref="N4:N13" si="7">J4/C4</f>
        <v>0.53635070212265068</v>
      </c>
    </row>
    <row r="5" spans="1:14" ht="19" x14ac:dyDescent="0.25">
      <c r="A5" s="15" t="str">
        <f>'Pivot 1'!A4</f>
        <v>3rd decile</v>
      </c>
      <c r="B5" s="16">
        <f>'Pivot 1'!B4</f>
        <v>4237</v>
      </c>
      <c r="C5" s="17">
        <f>'Pivot 1'!C4</f>
        <v>69010.050000000148</v>
      </c>
      <c r="D5" s="17">
        <f>'Pivot 1'!H4</f>
        <v>48380.367000000049</v>
      </c>
      <c r="E5" s="17">
        <f>'Pivot 1'!AE4</f>
        <v>84596.546000000249</v>
      </c>
      <c r="F5" s="17">
        <f>'Pivot 1'!AN4</f>
        <v>83773.299000000014</v>
      </c>
      <c r="G5" s="18">
        <f t="shared" si="0"/>
        <v>-20629.683000000099</v>
      </c>
      <c r="H5" s="18">
        <f t="shared" si="1"/>
        <v>36216.1790000002</v>
      </c>
      <c r="I5" s="18">
        <f t="shared" si="2"/>
        <v>-823.24700000023586</v>
      </c>
      <c r="J5" s="18">
        <f t="shared" si="3"/>
        <v>14763.248999999865</v>
      </c>
      <c r="K5" s="19">
        <f t="shared" si="4"/>
        <v>-0.29893737216535932</v>
      </c>
      <c r="L5" s="19">
        <f t="shared" si="5"/>
        <v>0.74857181219812086</v>
      </c>
      <c r="M5" s="19">
        <f t="shared" si="6"/>
        <v>-9.7314493194584264E-3</v>
      </c>
      <c r="N5" s="27">
        <f t="shared" si="7"/>
        <v>0.21392897121505974</v>
      </c>
    </row>
    <row r="6" spans="1:14" ht="19" x14ac:dyDescent="0.25">
      <c r="A6" s="15" t="str">
        <f>'Pivot 1'!A5</f>
        <v>4th decile</v>
      </c>
      <c r="B6" s="16">
        <f>'Pivot 1'!B5</f>
        <v>4247</v>
      </c>
      <c r="C6" s="17">
        <f>'Pivot 1'!C5</f>
        <v>145654.3000000001</v>
      </c>
      <c r="D6" s="17">
        <f>'Pivot 1'!H5</f>
        <v>99878.053000000335</v>
      </c>
      <c r="E6" s="17">
        <f>'Pivot 1'!AE5</f>
        <v>166561.3150000005</v>
      </c>
      <c r="F6" s="17">
        <f>'Pivot 1'!AN5</f>
        <v>165654.0900000002</v>
      </c>
      <c r="G6" s="18">
        <f t="shared" si="0"/>
        <v>-45776.24699999977</v>
      </c>
      <c r="H6" s="18">
        <f t="shared" si="1"/>
        <v>66683.262000000163</v>
      </c>
      <c r="I6" s="18">
        <f t="shared" si="2"/>
        <v>-907.22500000029686</v>
      </c>
      <c r="J6" s="18">
        <f t="shared" si="3"/>
        <v>19999.790000000095</v>
      </c>
      <c r="K6" s="19">
        <f t="shared" si="4"/>
        <v>-0.31428009334430729</v>
      </c>
      <c r="L6" s="19">
        <f t="shared" si="5"/>
        <v>0.66764679523738757</v>
      </c>
      <c r="M6" s="19">
        <f t="shared" si="6"/>
        <v>-5.4467929723074904E-3</v>
      </c>
      <c r="N6" s="27">
        <f t="shared" si="7"/>
        <v>0.137309986728851</v>
      </c>
    </row>
    <row r="7" spans="1:14" ht="19" x14ac:dyDescent="0.25">
      <c r="A7" s="15" t="str">
        <f>'Pivot 1'!A6</f>
        <v>5th decile</v>
      </c>
      <c r="B7" s="16">
        <f>'Pivot 1'!B6</f>
        <v>4250</v>
      </c>
      <c r="C7" s="17">
        <f>'Pivot 1'!C6</f>
        <v>276793.80000000069</v>
      </c>
      <c r="D7" s="17">
        <f>'Pivot 1'!H6</f>
        <v>188637.48399999889</v>
      </c>
      <c r="E7" s="17">
        <f>'Pivot 1'!AE6</f>
        <v>292690.79200000007</v>
      </c>
      <c r="F7" s="17">
        <f>'Pivot 1'!AN6</f>
        <v>296555.96600000048</v>
      </c>
      <c r="G7" s="18">
        <f t="shared" si="0"/>
        <v>-88156.316000001796</v>
      </c>
      <c r="H7" s="18">
        <f t="shared" si="1"/>
        <v>104053.30800000118</v>
      </c>
      <c r="I7" s="18">
        <f t="shared" si="2"/>
        <v>3865.1740000004065</v>
      </c>
      <c r="J7" s="18">
        <f t="shared" si="3"/>
        <v>19762.165999999794</v>
      </c>
      <c r="K7" s="19">
        <f t="shared" si="4"/>
        <v>-0.31849093440677351</v>
      </c>
      <c r="L7" s="19">
        <f t="shared" si="5"/>
        <v>0.55160462169863222</v>
      </c>
      <c r="M7" s="19">
        <f t="shared" si="6"/>
        <v>1.3205656295468309E-2</v>
      </c>
      <c r="N7" s="27">
        <f t="shared" si="7"/>
        <v>7.1396707585212327E-2</v>
      </c>
    </row>
    <row r="8" spans="1:14" ht="19" x14ac:dyDescent="0.25">
      <c r="A8" s="15" t="str">
        <f>'Pivot 1'!A7</f>
        <v>6th decile</v>
      </c>
      <c r="B8" s="16">
        <f>'Pivot 1'!B7</f>
        <v>4240</v>
      </c>
      <c r="C8" s="17">
        <f>'Pivot 1'!C7</f>
        <v>540421.10000000056</v>
      </c>
      <c r="D8" s="17">
        <f>'Pivot 1'!H7</f>
        <v>366909.99999999983</v>
      </c>
      <c r="E8" s="17">
        <f>'Pivot 1'!AE7</f>
        <v>558112.72999999928</v>
      </c>
      <c r="F8" s="17">
        <f>'Pivot 1'!AN7</f>
        <v>557942.14999999781</v>
      </c>
      <c r="G8" s="18">
        <f t="shared" si="0"/>
        <v>-173511.10000000073</v>
      </c>
      <c r="H8" s="18">
        <f t="shared" si="1"/>
        <v>191202.72999999946</v>
      </c>
      <c r="I8" s="18">
        <f t="shared" si="2"/>
        <v>-170.58000000147149</v>
      </c>
      <c r="J8" s="18">
        <f t="shared" si="3"/>
        <v>17521.049999997253</v>
      </c>
      <c r="K8" s="19">
        <f t="shared" si="4"/>
        <v>-0.32106647945463374</v>
      </c>
      <c r="L8" s="19">
        <f t="shared" si="5"/>
        <v>0.52111615927611554</v>
      </c>
      <c r="M8" s="19">
        <f t="shared" si="6"/>
        <v>-3.0563717835547615E-4</v>
      </c>
      <c r="N8" s="27">
        <f t="shared" si="7"/>
        <v>3.2421106429777143E-2</v>
      </c>
    </row>
    <row r="9" spans="1:14" ht="19" x14ac:dyDescent="0.25">
      <c r="A9" s="15" t="str">
        <f>'Pivot 1'!A8</f>
        <v>7th decile</v>
      </c>
      <c r="B9" s="16">
        <f>'Pivot 1'!B8</f>
        <v>4248</v>
      </c>
      <c r="C9" s="17">
        <f>'Pivot 1'!C8</f>
        <v>1115672.299999997</v>
      </c>
      <c r="D9" s="17">
        <f>'Pivot 1'!H8</f>
        <v>832179.39999999909</v>
      </c>
      <c r="E9" s="17">
        <f>'Pivot 1'!AE8</f>
        <v>1217062.089999998</v>
      </c>
      <c r="F9" s="17">
        <f>'Pivot 1'!AN8</f>
        <v>1209497.1199999989</v>
      </c>
      <c r="G9" s="18">
        <f t="shared" si="0"/>
        <v>-283492.89999999793</v>
      </c>
      <c r="H9" s="18">
        <f t="shared" si="1"/>
        <v>384882.6899999989</v>
      </c>
      <c r="I9" s="18">
        <f t="shared" si="2"/>
        <v>-7564.9699999990407</v>
      </c>
      <c r="J9" s="18">
        <f t="shared" si="3"/>
        <v>93824.820000001928</v>
      </c>
      <c r="K9" s="19">
        <f t="shared" si="4"/>
        <v>-0.25410050962096908</v>
      </c>
      <c r="L9" s="19">
        <f t="shared" si="5"/>
        <v>0.46249966052992819</v>
      </c>
      <c r="M9" s="19">
        <f t="shared" si="6"/>
        <v>-6.215763404477625E-3</v>
      </c>
      <c r="N9" s="27">
        <f t="shared" si="7"/>
        <v>8.4097113462440698E-2</v>
      </c>
    </row>
    <row r="10" spans="1:14" ht="19" x14ac:dyDescent="0.25">
      <c r="A10" s="15" t="str">
        <f>'Pivot 1'!A9</f>
        <v>8th decile</v>
      </c>
      <c r="B10" s="16">
        <f>'Pivot 1'!B9</f>
        <v>4245</v>
      </c>
      <c r="C10" s="17">
        <f>'Pivot 1'!C9</f>
        <v>2317845.2000000072</v>
      </c>
      <c r="D10" s="17">
        <f>'Pivot 1'!H9</f>
        <v>1780605.400000005</v>
      </c>
      <c r="E10" s="17">
        <f>'Pivot 1'!AE9</f>
        <v>2521886.8000000021</v>
      </c>
      <c r="F10" s="17">
        <f>'Pivot 1'!AN9</f>
        <v>2432593.099999995</v>
      </c>
      <c r="G10" s="18">
        <f t="shared" si="0"/>
        <v>-537239.80000000214</v>
      </c>
      <c r="H10" s="18">
        <f t="shared" si="1"/>
        <v>741281.39999999711</v>
      </c>
      <c r="I10" s="18">
        <f t="shared" si="2"/>
        <v>-89293.700000007171</v>
      </c>
      <c r="J10" s="18">
        <f t="shared" si="3"/>
        <v>114747.8999999878</v>
      </c>
      <c r="K10" s="19">
        <f t="shared" si="4"/>
        <v>-0.23178415883856285</v>
      </c>
      <c r="L10" s="19">
        <f t="shared" si="5"/>
        <v>0.41630863300762483</v>
      </c>
      <c r="M10" s="19">
        <f t="shared" si="6"/>
        <v>-3.540749727545546E-2</v>
      </c>
      <c r="N10" s="27">
        <f t="shared" si="7"/>
        <v>4.9506282818191416E-2</v>
      </c>
    </row>
    <row r="11" spans="1:14" ht="19" x14ac:dyDescent="0.25">
      <c r="A11" s="15" t="str">
        <f>'Pivot 1'!A10</f>
        <v>9th decile</v>
      </c>
      <c r="B11" s="16">
        <f>'Pivot 1'!B10</f>
        <v>4244</v>
      </c>
      <c r="C11" s="17">
        <f>'Pivot 1'!C10</f>
        <v>6037426.7000000067</v>
      </c>
      <c r="D11" s="17">
        <f>'Pivot 1'!H10</f>
        <v>4474019.4999999981</v>
      </c>
      <c r="E11" s="17">
        <f>'Pivot 1'!AE10</f>
        <v>6315348.4000000143</v>
      </c>
      <c r="F11" s="17">
        <f>'Pivot 1'!AN10</f>
        <v>6086386.9000000004</v>
      </c>
      <c r="G11" s="18">
        <f t="shared" si="0"/>
        <v>-1563407.2000000086</v>
      </c>
      <c r="H11" s="18">
        <f t="shared" si="1"/>
        <v>1841328.9000000162</v>
      </c>
      <c r="I11" s="18">
        <f t="shared" si="2"/>
        <v>-228961.50000001397</v>
      </c>
      <c r="J11" s="18">
        <f t="shared" si="3"/>
        <v>48960.199999993667</v>
      </c>
      <c r="K11" s="19">
        <f t="shared" si="4"/>
        <v>-0.25895257660022719</v>
      </c>
      <c r="L11" s="19">
        <f t="shared" si="5"/>
        <v>0.41156032064679576</v>
      </c>
      <c r="M11" s="19">
        <f t="shared" si="6"/>
        <v>-3.6254769412248651E-2</v>
      </c>
      <c r="N11" s="27">
        <f t="shared" si="7"/>
        <v>8.109448351562366E-3</v>
      </c>
    </row>
    <row r="12" spans="1:14" ht="19" x14ac:dyDescent="0.25">
      <c r="A12" s="15" t="str">
        <f>'Pivot 1'!A11</f>
        <v>Top decile</v>
      </c>
      <c r="B12" s="16">
        <f>'Pivot 1'!B11</f>
        <v>4245</v>
      </c>
      <c r="C12" s="17">
        <f>'Pivot 1'!C11</f>
        <v>76798690.899999946</v>
      </c>
      <c r="D12" s="17">
        <f>'Pivot 1'!H11</f>
        <v>54435617.299999863</v>
      </c>
      <c r="E12" s="17">
        <f>'Pivot 1'!AE11</f>
        <v>79064464.899999797</v>
      </c>
      <c r="F12" s="17">
        <f>'Pivot 1'!AN11</f>
        <v>75648828.599999785</v>
      </c>
      <c r="G12" s="18">
        <f t="shared" si="0"/>
        <v>-22363073.600000083</v>
      </c>
      <c r="H12" s="18">
        <f t="shared" si="1"/>
        <v>24628847.599999934</v>
      </c>
      <c r="I12" s="18">
        <f t="shared" si="2"/>
        <v>-3415636.3000000119</v>
      </c>
      <c r="J12" s="18">
        <f t="shared" si="3"/>
        <v>-1149862.3000001609</v>
      </c>
      <c r="K12" s="19">
        <f t="shared" si="4"/>
        <v>-0.29119081768098343</v>
      </c>
      <c r="L12" s="19">
        <f t="shared" si="5"/>
        <v>0.45243994321342978</v>
      </c>
      <c r="M12" s="19">
        <f t="shared" si="6"/>
        <v>-4.3200650308834514E-2</v>
      </c>
      <c r="N12" s="26">
        <f t="shared" si="7"/>
        <v>-1.4972420578072142E-2</v>
      </c>
    </row>
    <row r="13" spans="1:14" ht="19" x14ac:dyDescent="0.25">
      <c r="A13" s="20" t="str">
        <f>'Pivot 1'!A12</f>
        <v>Global</v>
      </c>
      <c r="B13" s="21">
        <f>'Pivot 1'!B12</f>
        <v>42445</v>
      </c>
      <c r="C13" s="22">
        <f>'Pivot 1'!C12</f>
        <v>87330561.552999854</v>
      </c>
      <c r="D13" s="22">
        <f>'Pivot 1'!H12</f>
        <v>62247496.182999298</v>
      </c>
      <c r="E13" s="22">
        <f>'Pivot 1'!Q12</f>
        <v>74920289.719001204</v>
      </c>
      <c r="F13" s="22">
        <f>'Pivot 1'!AC12</f>
        <v>87744240.076999992</v>
      </c>
      <c r="G13" s="23">
        <f t="shared" si="0"/>
        <v>-25083065.370000556</v>
      </c>
      <c r="H13" s="23">
        <f t="shared" si="1"/>
        <v>12672793.536001906</v>
      </c>
      <c r="I13" s="23">
        <f t="shared" si="2"/>
        <v>12823950.357998788</v>
      </c>
      <c r="J13" s="23">
        <f t="shared" si="3"/>
        <v>413678.52400013804</v>
      </c>
      <c r="K13" s="24">
        <f t="shared" si="4"/>
        <v>-0.28721978794076514</v>
      </c>
      <c r="L13" s="24">
        <f t="shared" si="5"/>
        <v>0.20358720130277355</v>
      </c>
      <c r="M13" s="24">
        <f t="shared" si="6"/>
        <v>0.17116792268285091</v>
      </c>
      <c r="N13" s="27">
        <f t="shared" si="7"/>
        <v>4.7369273326964877E-3</v>
      </c>
    </row>
  </sheetData>
  <mergeCells count="3">
    <mergeCell ref="C1:F1"/>
    <mergeCell ref="G1:J1"/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 1</vt:lpstr>
      <vt:lpstr>Aggregate Mkt Cap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2020-08-17T19:34:05Z</dcterms:created>
  <dcterms:modified xsi:type="dcterms:W3CDTF">2020-11-03T20:54:49Z</dcterms:modified>
</cp:coreProperties>
</file>