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BA2B09EF-4594-3E45-894B-E3B7A065800F}" xr6:coauthVersionLast="47" xr6:coauthVersionMax="47" xr10:uidLastSave="{00000000-0000-0000-0000-000000000000}"/>
  <bookViews>
    <workbookView xWindow="0" yWindow="760" windowWidth="30240" windowHeight="18120" activeTab="2" xr2:uid="{4B31E7FA-F035-9841-9AC1-97E76D74D59E}"/>
  </bookViews>
  <sheets>
    <sheet name="Sheet1" sheetId="1" r:id="rId1"/>
    <sheet name="Sheet2" sheetId="2" r:id="rId2"/>
    <sheet name="Sheet3" sheetId="3" r:id="rId3"/>
    <sheet name="Sheet4" sheetId="4" r:id="rId4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4" l="1"/>
  <c r="C19" i="4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C3" i="4"/>
  <c r="C2" i="4"/>
  <c r="J20" i="4"/>
  <c r="J19" i="4"/>
  <c r="J18" i="4"/>
  <c r="J21" i="4"/>
  <c r="J11" i="4"/>
  <c r="J10" i="4"/>
  <c r="J9" i="4"/>
  <c r="J14" i="4"/>
  <c r="J13" i="4"/>
  <c r="J12" i="4"/>
  <c r="J17" i="4"/>
  <c r="J16" i="4"/>
  <c r="J15" i="4"/>
  <c r="J2" i="4"/>
  <c r="J5" i="4"/>
  <c r="J4" i="4"/>
  <c r="J3" i="4"/>
  <c r="J8" i="4"/>
  <c r="J7" i="4"/>
  <c r="J6" i="4"/>
  <c r="D10" i="2"/>
  <c r="D8" i="2"/>
  <c r="D7" i="2"/>
  <c r="D6" i="2"/>
  <c r="D5" i="2"/>
  <c r="D4" i="2"/>
  <c r="D3" i="2"/>
</calcChain>
</file>

<file path=xl/sharedStrings.xml><?xml version="1.0" encoding="utf-8"?>
<sst xmlns="http://schemas.openxmlformats.org/spreadsheetml/2006/main" count="292" uniqueCount="156">
  <si>
    <t>Country</t>
  </si>
  <si>
    <t>Rate</t>
  </si>
  <si>
    <t>Austria</t>
  </si>
  <si>
    <t>Finland</t>
  </si>
  <si>
    <t>France</t>
  </si>
  <si>
    <t>Germany</t>
  </si>
  <si>
    <t>Greece</t>
  </si>
  <si>
    <t>Ireland</t>
  </si>
  <si>
    <t>Italy</t>
  </si>
  <si>
    <t>Netherlands</t>
  </si>
  <si>
    <t>Portugal</t>
  </si>
  <si>
    <t>Spain</t>
  </si>
  <si>
    <t>$ Bond Rate</t>
  </si>
  <si>
    <t>Riskfree Rate</t>
  </si>
  <si>
    <t>Default Spread</t>
  </si>
  <si>
    <t>$ Bonds</t>
  </si>
  <si>
    <t>Peru</t>
  </si>
  <si>
    <t>Brazil</t>
  </si>
  <si>
    <t>Colombia</t>
  </si>
  <si>
    <t>Poland</t>
  </si>
  <si>
    <t>Turkey</t>
  </si>
  <si>
    <t>Mexico</t>
  </si>
  <si>
    <t>Russia</t>
  </si>
  <si>
    <t>Euro Bonds</t>
  </si>
  <si>
    <t>Bulgaria</t>
  </si>
  <si>
    <t>CDS Spread net of US</t>
  </si>
  <si>
    <t>Abu Dhabi</t>
  </si>
  <si>
    <t>Algeria</t>
  </si>
  <si>
    <t>Angola</t>
  </si>
  <si>
    <t>Argentina</t>
  </si>
  <si>
    <t>Australia</t>
  </si>
  <si>
    <t>Bahrain</t>
  </si>
  <si>
    <t>Belgium</t>
  </si>
  <si>
    <t>Cameroon</t>
  </si>
  <si>
    <t>Canada</t>
  </si>
  <si>
    <t>Chile</t>
  </si>
  <si>
    <t>China</t>
  </si>
  <si>
    <t>Costa Rica</t>
  </si>
  <si>
    <t>Croatia</t>
  </si>
  <si>
    <t>Cyprus</t>
  </si>
  <si>
    <t>Czech Republic</t>
  </si>
  <si>
    <t>Denmark</t>
  </si>
  <si>
    <t>Dubai</t>
  </si>
  <si>
    <t>Ecuador</t>
  </si>
  <si>
    <t>Egypt</t>
  </si>
  <si>
    <t>El Salvador</t>
  </si>
  <si>
    <t>Estonia</t>
  </si>
  <si>
    <t>Ethiopia</t>
  </si>
  <si>
    <t>Gabon</t>
  </si>
  <si>
    <t>Guatemala</t>
  </si>
  <si>
    <t>Hong Kong</t>
  </si>
  <si>
    <t>Hungary</t>
  </si>
  <si>
    <t>Iceland</t>
  </si>
  <si>
    <t>India</t>
  </si>
  <si>
    <t>Indonesia</t>
  </si>
  <si>
    <t>Iraq</t>
  </si>
  <si>
    <t>Israel</t>
  </si>
  <si>
    <t>Japan</t>
  </si>
  <si>
    <t>Kazakhstan</t>
  </si>
  <si>
    <t>Kenya</t>
  </si>
  <si>
    <t>Korea</t>
  </si>
  <si>
    <t>Kuwait</t>
  </si>
  <si>
    <t>Latvia</t>
  </si>
  <si>
    <t>Lebanon</t>
  </si>
  <si>
    <t>NA</t>
  </si>
  <si>
    <t>Lithuania</t>
  </si>
  <si>
    <t>Malaysia</t>
  </si>
  <si>
    <t>Mongolia</t>
  </si>
  <si>
    <t>Morocco</t>
  </si>
  <si>
    <t>Namibia</t>
  </si>
  <si>
    <t>New Zealand</t>
  </si>
  <si>
    <t>Nicaragua</t>
  </si>
  <si>
    <t>Nigeria</t>
  </si>
  <si>
    <t>Norway</t>
  </si>
  <si>
    <t>Oman</t>
  </si>
  <si>
    <t>Pakistan</t>
  </si>
  <si>
    <t>Panama</t>
  </si>
  <si>
    <t>Philippines</t>
  </si>
  <si>
    <t>Qatar</t>
  </si>
  <si>
    <t>Romania</t>
  </si>
  <si>
    <t>Rwanda</t>
  </si>
  <si>
    <t>Saudi Arabia</t>
  </si>
  <si>
    <t>Senegal</t>
  </si>
  <si>
    <t>Serbia</t>
  </si>
  <si>
    <t>Slovakia</t>
  </si>
  <si>
    <t>Slovenia</t>
  </si>
  <si>
    <t>South Africa</t>
  </si>
  <si>
    <t>Sri Lanka</t>
  </si>
  <si>
    <t>Sweden</t>
  </si>
  <si>
    <t>Switzerland</t>
  </si>
  <si>
    <t>Thailand</t>
  </si>
  <si>
    <t>Tunisia</t>
  </si>
  <si>
    <t>Ukraine</t>
  </si>
  <si>
    <t>United Kingdom</t>
  </si>
  <si>
    <t>United States</t>
  </si>
  <si>
    <t>Uruguay</t>
  </si>
  <si>
    <t>Venezuela</t>
  </si>
  <si>
    <t>Vietnam</t>
  </si>
  <si>
    <t>Zambia</t>
  </si>
  <si>
    <t>CDS Spread</t>
  </si>
  <si>
    <t>S&amp;P Sovereign Rating</t>
  </si>
  <si>
    <t>Moody's Sovereign Rating</t>
  </si>
  <si>
    <t>AAA</t>
  </si>
  <si>
    <t>Aaa</t>
  </si>
  <si>
    <t>AA+</t>
  </si>
  <si>
    <t>Aa1</t>
  </si>
  <si>
    <t>AA</t>
  </si>
  <si>
    <t>Aa2</t>
  </si>
  <si>
    <t>AA-</t>
  </si>
  <si>
    <t>Aa3</t>
  </si>
  <si>
    <t>A+</t>
  </si>
  <si>
    <t>A1</t>
  </si>
  <si>
    <t>A</t>
  </si>
  <si>
    <t>A2</t>
  </si>
  <si>
    <t>A-</t>
  </si>
  <si>
    <t>A3</t>
  </si>
  <si>
    <t>BBB+</t>
  </si>
  <si>
    <t>Baa1</t>
  </si>
  <si>
    <t>BBB</t>
  </si>
  <si>
    <t>Baa2</t>
  </si>
  <si>
    <t>BBB-</t>
  </si>
  <si>
    <t>Baa3</t>
  </si>
  <si>
    <t>BB+</t>
  </si>
  <si>
    <t>Ba1</t>
  </si>
  <si>
    <t>BB</t>
  </si>
  <si>
    <t>Ba2</t>
  </si>
  <si>
    <t>Ba3</t>
  </si>
  <si>
    <t>B+</t>
  </si>
  <si>
    <t>B1</t>
  </si>
  <si>
    <t>B</t>
  </si>
  <si>
    <t>B2</t>
  </si>
  <si>
    <t>B-</t>
  </si>
  <si>
    <t>B3</t>
  </si>
  <si>
    <t>CCC+</t>
  </si>
  <si>
    <t>Caa1</t>
  </si>
  <si>
    <t>CCC</t>
  </si>
  <si>
    <t>Caa2</t>
  </si>
  <si>
    <t>CCC-</t>
  </si>
  <si>
    <t>Caa3</t>
  </si>
  <si>
    <t>CC+</t>
  </si>
  <si>
    <t>Ca1</t>
  </si>
  <si>
    <t>CC</t>
  </si>
  <si>
    <t>Ca2</t>
  </si>
  <si>
    <t>CC-</t>
  </si>
  <si>
    <t>Ca3</t>
  </si>
  <si>
    <t>C+</t>
  </si>
  <si>
    <t>C1</t>
  </si>
  <si>
    <t>C</t>
  </si>
  <si>
    <t>C2</t>
  </si>
  <si>
    <t>C-</t>
  </si>
  <si>
    <t>C3</t>
  </si>
  <si>
    <t>Rating</t>
  </si>
  <si>
    <t xml:space="preserve"> Default Spread (7/1/24)</t>
  </si>
  <si>
    <t>Updated Default Spread (12/31/24)</t>
  </si>
  <si>
    <t>Ca</t>
  </si>
  <si>
    <t>NR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</si>
</sst>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Rockwell"/>
      <family val="1"/>
    </font>
    <font>
      <sz val="12"/>
      <color rgb="FFFF0000"/>
      <name val="Rockwell"/>
      <family val="1"/>
    </font>
    <font>
      <sz val="12"/>
      <name val="Calibri"/>
      <family val="2"/>
      <scheme val="minor"/>
    </font>
    <font>
      <sz val="9"/>
      <color theme="1"/>
      <name val="Geneva"/>
      <family val="2"/>
      <charset val="1"/>
    </font>
    <font>
      <sz val="9"/>
      <color rgb="FFFF0000"/>
      <name val="Geneva"/>
      <family val="2"/>
      <charset val="1"/>
    </font>
    <font>
      <i/>
      <sz val="12"/>
      <name val="Calibri"/>
      <family val="2"/>
      <scheme val="minor"/>
    </font>
    <font>
      <i/>
      <sz val="9"/>
      <name val="Geneva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E7E7E7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000000"/>
      </bottom>
      <diagonal/>
    </border>
    <border>
      <left style="medium">
        <color rgb="FFFFFFFF"/>
      </left>
      <right style="medium">
        <color rgb="FF000000"/>
      </right>
      <top style="medium">
        <color rgb="FFFFFFFF"/>
      </top>
      <bottom style="medium">
        <color rgb="FFFFFFF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FFFFFF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10" fontId="0" fillId="0" borderId="0" xfId="0" applyNumberFormat="1"/>
    <xf numFmtId="0" fontId="3" fillId="2" borderId="1" xfId="0" applyFont="1" applyFill="1" applyBorder="1" applyAlignment="1">
      <alignment horizontal="center" wrapText="1" readingOrder="1"/>
    </xf>
    <xf numFmtId="0" fontId="3" fillId="2" borderId="2" xfId="0" applyFont="1" applyFill="1" applyBorder="1" applyAlignment="1">
      <alignment horizontal="center" wrapText="1" readingOrder="1"/>
    </xf>
    <xf numFmtId="0" fontId="3" fillId="2" borderId="3" xfId="0" applyFont="1" applyFill="1" applyBorder="1" applyAlignment="1">
      <alignment horizontal="center" wrapText="1" readingOrder="1"/>
    </xf>
    <xf numFmtId="0" fontId="3" fillId="2" borderId="4" xfId="0" applyFont="1" applyFill="1" applyBorder="1" applyAlignment="1">
      <alignment horizontal="center" wrapText="1" readingOrder="1"/>
    </xf>
    <xf numFmtId="0" fontId="3" fillId="2" borderId="1" xfId="0" applyFont="1" applyFill="1" applyBorder="1" applyAlignment="1">
      <alignment horizontal="left" wrapText="1" readingOrder="1"/>
    </xf>
    <xf numFmtId="10" fontId="3" fillId="2" borderId="1" xfId="0" applyNumberFormat="1" applyFont="1" applyFill="1" applyBorder="1" applyAlignment="1">
      <alignment horizontal="center" wrapText="1" readingOrder="1"/>
    </xf>
    <xf numFmtId="0" fontId="4" fillId="2" borderId="1" xfId="0" applyFont="1" applyFill="1" applyBorder="1" applyAlignment="1">
      <alignment horizontal="left" wrapText="1" readingOrder="1"/>
    </xf>
    <xf numFmtId="10" fontId="4" fillId="2" borderId="1" xfId="0" applyNumberFormat="1" applyFont="1" applyFill="1" applyBorder="1" applyAlignment="1">
      <alignment horizontal="center" wrapText="1" readingOrder="1"/>
    </xf>
    <xf numFmtId="0" fontId="5" fillId="0" borderId="5" xfId="0" applyFont="1" applyBorder="1"/>
    <xf numFmtId="10" fontId="0" fillId="0" borderId="0" xfId="1" applyNumberFormat="1" applyFont="1" applyAlignment="1">
      <alignment horizontal="center"/>
    </xf>
    <xf numFmtId="10" fontId="5" fillId="0" borderId="5" xfId="0" applyNumberFormat="1" applyFont="1" applyBorder="1" applyAlignment="1">
      <alignment horizontal="center"/>
    </xf>
    <xf numFmtId="10" fontId="6" fillId="0" borderId="0" xfId="1" applyNumberFormat="1" applyFont="1" applyAlignment="1">
      <alignment horizontal="center"/>
    </xf>
    <xf numFmtId="0" fontId="1" fillId="0" borderId="5" xfId="0" applyFont="1" applyBorder="1"/>
    <xf numFmtId="10" fontId="7" fillId="0" borderId="0" xfId="1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5" fillId="0" borderId="6" xfId="0" applyNumberFormat="1" applyFont="1" applyBorder="1" applyAlignment="1">
      <alignment horizontal="center"/>
    </xf>
    <xf numFmtId="0" fontId="5" fillId="0" borderId="6" xfId="0" applyFont="1" applyBorder="1"/>
    <xf numFmtId="0" fontId="8" fillId="3" borderId="7" xfId="0" applyFont="1" applyFill="1" applyBorder="1" applyAlignment="1">
      <alignment horizontal="left" vertical="center" wrapText="1"/>
    </xf>
    <xf numFmtId="14" fontId="8" fillId="0" borderId="7" xfId="1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5" fillId="0" borderId="7" xfId="0" applyFont="1" applyBorder="1"/>
    <xf numFmtId="10" fontId="0" fillId="0" borderId="7" xfId="1" applyNumberFormat="1" applyFont="1" applyBorder="1" applyAlignment="1">
      <alignment horizontal="center"/>
    </xf>
    <xf numFmtId="10" fontId="5" fillId="0" borderId="7" xfId="0" applyNumberFormat="1" applyFont="1" applyBorder="1" applyAlignment="1">
      <alignment horizontal="center"/>
    </xf>
    <xf numFmtId="10" fontId="6" fillId="0" borderId="7" xfId="1" applyNumberFormat="1" applyFont="1" applyBorder="1" applyAlignment="1">
      <alignment horizontal="center"/>
    </xf>
    <xf numFmtId="0" fontId="1" fillId="0" borderId="7" xfId="0" applyFont="1" applyBorder="1"/>
    <xf numFmtId="10" fontId="7" fillId="0" borderId="7" xfId="1" applyNumberFormat="1" applyFont="1" applyBorder="1" applyAlignment="1">
      <alignment horizontal="center"/>
    </xf>
    <xf numFmtId="0" fontId="0" fillId="0" borderId="7" xfId="0" applyBorder="1"/>
    <xf numFmtId="10" fontId="0" fillId="0" borderId="7" xfId="0" applyNumberFormat="1" applyBorder="1" applyAlignment="1">
      <alignment horizontal="center"/>
    </xf>
    <xf numFmtId="0" fontId="2" fillId="0" borderId="7" xfId="0" applyFont="1" applyBorder="1"/>
    <xf numFmtId="10" fontId="2" fillId="0" borderId="7" xfId="1" applyNumberFormat="1" applyFont="1" applyBorder="1" applyAlignment="1">
      <alignment horizontal="center"/>
    </xf>
    <xf numFmtId="10" fontId="2" fillId="0" borderId="7" xfId="0" applyNumberFormat="1" applyFont="1" applyBorder="1" applyAlignment="1">
      <alignment horizontal="center"/>
    </xf>
    <xf numFmtId="0" fontId="3" fillId="2" borderId="8" xfId="0" applyFont="1" applyFill="1" applyBorder="1" applyAlignment="1">
      <alignment horizontal="center" wrapText="1" readingOrder="1"/>
    </xf>
    <xf numFmtId="0" fontId="3" fillId="2" borderId="9" xfId="0" applyFont="1" applyFill="1" applyBorder="1" applyAlignment="1">
      <alignment horizontal="center" wrapText="1" readingOrder="1"/>
    </xf>
    <xf numFmtId="0" fontId="3" fillId="2" borderId="10" xfId="0" applyFont="1" applyFill="1" applyBorder="1" applyAlignment="1">
      <alignment horizontal="center" wrapText="1" readingOrder="1"/>
    </xf>
    <xf numFmtId="0" fontId="3" fillId="2" borderId="11" xfId="0" applyFont="1" applyFill="1" applyBorder="1" applyAlignment="1">
      <alignment horizontal="center" wrapText="1" readingOrder="1"/>
    </xf>
    <xf numFmtId="0" fontId="9" fillId="0" borderId="5" xfId="0" applyFont="1" applyBorder="1" applyAlignment="1">
      <alignment horizontal="center"/>
    </xf>
    <xf numFmtId="0" fontId="0" fillId="0" borderId="0" xfId="0" applyAlignment="1">
      <alignment horizontal="center" wrapText="1"/>
    </xf>
    <xf numFmtId="0" fontId="0" fillId="4" borderId="5" xfId="0" applyFill="1" applyBorder="1" applyAlignment="1">
      <alignment horizontal="center" wrapText="1"/>
    </xf>
    <xf numFmtId="0" fontId="0" fillId="0" borderId="5" xfId="0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4" borderId="5" xfId="0" applyNumberForma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4" borderId="6" xfId="0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Ten-year Euro</a:t>
            </a:r>
            <a:r>
              <a:rPr lang="en-US" baseline="0"/>
              <a:t> Government Bond Rates on 1/1/25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Rate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Sheet1!$A$2:$A$11</c:f>
              <c:strCache>
                <c:ptCount val="10"/>
                <c:pt idx="0">
                  <c:v>Germany</c:v>
                </c:pt>
                <c:pt idx="1">
                  <c:v>Netherlands</c:v>
                </c:pt>
                <c:pt idx="2">
                  <c:v>Ireland</c:v>
                </c:pt>
                <c:pt idx="3">
                  <c:v>Finland</c:v>
                </c:pt>
                <c:pt idx="4">
                  <c:v>Austria</c:v>
                </c:pt>
                <c:pt idx="5">
                  <c:v>Portugal</c:v>
                </c:pt>
                <c:pt idx="6">
                  <c:v>Spain</c:v>
                </c:pt>
                <c:pt idx="7">
                  <c:v>Greece</c:v>
                </c:pt>
                <c:pt idx="8">
                  <c:v>France</c:v>
                </c:pt>
                <c:pt idx="9">
                  <c:v>Italy</c:v>
                </c:pt>
              </c:strCache>
            </c:strRef>
          </c:cat>
          <c:val>
            <c:numRef>
              <c:f>Sheet1!$B$2:$B$11</c:f>
              <c:numCache>
                <c:formatCode>0.00%</c:formatCode>
                <c:ptCount val="10"/>
                <c:pt idx="0">
                  <c:v>2.4299999999999999E-2</c:v>
                </c:pt>
                <c:pt idx="1">
                  <c:v>2.6599999999999999E-2</c:v>
                </c:pt>
                <c:pt idx="2">
                  <c:v>2.7199999999999998E-2</c:v>
                </c:pt>
                <c:pt idx="3">
                  <c:v>2.8400000000000002E-2</c:v>
                </c:pt>
                <c:pt idx="4">
                  <c:v>2.86E-2</c:v>
                </c:pt>
                <c:pt idx="5">
                  <c:v>2.92E-2</c:v>
                </c:pt>
                <c:pt idx="6">
                  <c:v>3.1199999999999999E-2</c:v>
                </c:pt>
                <c:pt idx="7">
                  <c:v>3.2599999999999997E-2</c:v>
                </c:pt>
                <c:pt idx="8">
                  <c:v>3.2899999999999999E-2</c:v>
                </c:pt>
                <c:pt idx="9">
                  <c:v>3.5999999999999997E-2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D9-5449-A99C-17BB336299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638768"/>
        <c:axId val="2017941008"/>
      </c:barChart>
      <c:catAx>
        <c:axId val="541638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7941008"/>
        <c:crosses val="autoZero"/>
        <c:auto val="1"/>
        <c:lblAlgn val="ctr"/>
        <c:lblOffset val="100"/>
        <c:noMultiLvlLbl val="0"/>
      </c:catAx>
      <c:valAx>
        <c:axId val="2017941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638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749300</xdr:colOff>
      <xdr:row>0</xdr:row>
      <xdr:rowOff>146050</xdr:rowOff>
    </xdr:from>
    <xdr:to>
      <xdr:col>12</xdr:col>
      <xdr:colOff>368300</xdr:colOff>
      <xdr:row>14</xdr:row>
      <xdr:rowOff>44450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57828DE-0811-16B0-DD0A-A8FDC3A8FA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B2944-4E94-B149-B9A0-8B6D9F5033A3}">
  <dimension ref="A1:B11"/>
  <sheetViews>
    <sheetView workbookViewId="0">
      <selection activeCell="M13" sqref="M13"/>
    </sheetView>
  </sheetViews>
  <sheetFormatPr baseColWidth="10" defaultRowHeight="16" x14ac:dyDescent="0.2"/>
  <cols>
    <col min="1" max="1" width="19.33203125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5</v>
      </c>
      <c r="B2" s="1">
        <v>2.4299999999999999E-2</v>
      </c>
    </row>
    <row r="3" spans="1:2" x14ac:dyDescent="0.2">
      <c r="A3" t="s">
        <v>9</v>
      </c>
      <c r="B3" s="1">
        <v>2.6599999999999999E-2</v>
      </c>
    </row>
    <row r="4" spans="1:2" x14ac:dyDescent="0.2">
      <c r="A4" t="s">
        <v>7</v>
      </c>
      <c r="B4" s="1">
        <v>2.7199999999999998E-2</v>
      </c>
    </row>
    <row r="5" spans="1:2" x14ac:dyDescent="0.2">
      <c r="A5" t="s">
        <v>3</v>
      </c>
      <c r="B5" s="1">
        <v>2.8400000000000002E-2</v>
      </c>
    </row>
    <row r="6" spans="1:2" x14ac:dyDescent="0.2">
      <c r="A6" t="s">
        <v>2</v>
      </c>
      <c r="B6" s="1">
        <v>2.86E-2</v>
      </c>
    </row>
    <row r="7" spans="1:2" x14ac:dyDescent="0.2">
      <c r="A7" t="s">
        <v>10</v>
      </c>
      <c r="B7" s="1">
        <v>2.92E-2</v>
      </c>
    </row>
    <row r="8" spans="1:2" x14ac:dyDescent="0.2">
      <c r="A8" t="s">
        <v>11</v>
      </c>
      <c r="B8" s="1">
        <v>3.1199999999999999E-2</v>
      </c>
    </row>
    <row r="9" spans="1:2" x14ac:dyDescent="0.2">
      <c r="A9" t="s">
        <v>6</v>
      </c>
      <c r="B9" s="1">
        <v>3.2599999999999997E-2</v>
      </c>
    </row>
    <row r="10" spans="1:2" x14ac:dyDescent="0.2">
      <c r="A10" t="s">
        <v>4</v>
      </c>
      <c r="B10" s="1">
        <v>3.2899999999999999E-2</v>
      </c>
    </row>
    <row r="11" spans="1:2" x14ac:dyDescent="0.2">
      <c r="A11" t="s">
        <v>8</v>
      </c>
      <c r="B11" s="1">
        <v>3.5999999999999997E-2</v>
      </c>
    </row>
  </sheetData>
  <sortState xmlns:xlrd2="http://schemas.microsoft.com/office/spreadsheetml/2017/richdata2" ref="A2:B11">
    <sortCondition ref="B2:B11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0D1CB-AE00-5247-BED8-7B823FAA1161}">
  <dimension ref="A1:D10"/>
  <sheetViews>
    <sheetView workbookViewId="0">
      <selection sqref="A1:D10"/>
    </sheetView>
  </sheetViews>
  <sheetFormatPr baseColWidth="10" defaultRowHeight="16" x14ac:dyDescent="0.2"/>
  <sheetData>
    <row r="1" spans="1:4" ht="35" thickBot="1" x14ac:dyDescent="0.25">
      <c r="A1" s="2" t="s">
        <v>0</v>
      </c>
      <c r="B1" s="2" t="s">
        <v>12</v>
      </c>
      <c r="C1" s="2" t="s">
        <v>13</v>
      </c>
      <c r="D1" s="2" t="s">
        <v>14</v>
      </c>
    </row>
    <row r="2" spans="1:4" ht="17" thickBot="1" x14ac:dyDescent="0.25">
      <c r="A2" s="2"/>
      <c r="B2" s="3" t="s">
        <v>15</v>
      </c>
      <c r="C2" s="4"/>
      <c r="D2" s="5"/>
    </row>
    <row r="3" spans="1:4" ht="18" thickBot="1" x14ac:dyDescent="0.25">
      <c r="A3" s="6" t="s">
        <v>16</v>
      </c>
      <c r="B3" s="7">
        <v>6.1499999999999999E-2</v>
      </c>
      <c r="C3" s="7">
        <v>4.58E-2</v>
      </c>
      <c r="D3" s="7">
        <f>B3-C3</f>
        <v>1.5699999999999999E-2</v>
      </c>
    </row>
    <row r="4" spans="1:4" ht="18" thickBot="1" x14ac:dyDescent="0.25">
      <c r="A4" s="8" t="s">
        <v>17</v>
      </c>
      <c r="B4" s="9">
        <v>8.7499999999999994E-2</v>
      </c>
      <c r="C4" s="9">
        <v>4.58E-2</v>
      </c>
      <c r="D4" s="9">
        <f t="shared" ref="D4:D8" si="0">B4-C4</f>
        <v>4.1699999999999994E-2</v>
      </c>
    </row>
    <row r="5" spans="1:4" ht="18" thickBot="1" x14ac:dyDescent="0.25">
      <c r="A5" s="6" t="s">
        <v>18</v>
      </c>
      <c r="B5" s="7">
        <v>6.9500000000000006E-2</v>
      </c>
      <c r="C5" s="7">
        <v>4.58E-2</v>
      </c>
      <c r="D5" s="7">
        <f t="shared" si="0"/>
        <v>2.3700000000000006E-2</v>
      </c>
    </row>
    <row r="6" spans="1:4" ht="18" thickBot="1" x14ac:dyDescent="0.25">
      <c r="A6" s="6" t="s">
        <v>19</v>
      </c>
      <c r="B6" s="7">
        <v>5.3499999999999999E-2</v>
      </c>
      <c r="C6" s="7">
        <v>4.58E-2</v>
      </c>
      <c r="D6" s="7">
        <f t="shared" si="0"/>
        <v>7.6999999999999985E-3</v>
      </c>
    </row>
    <row r="7" spans="1:4" ht="18" thickBot="1" x14ac:dyDescent="0.25">
      <c r="A7" s="6" t="s">
        <v>20</v>
      </c>
      <c r="B7" s="7">
        <v>0.13550000000000001</v>
      </c>
      <c r="C7" s="7">
        <v>4.58E-2</v>
      </c>
      <c r="D7" s="7">
        <f t="shared" si="0"/>
        <v>8.9700000000000002E-2</v>
      </c>
    </row>
    <row r="8" spans="1:4" ht="18" thickBot="1" x14ac:dyDescent="0.25">
      <c r="A8" s="6" t="s">
        <v>21</v>
      </c>
      <c r="B8" s="7">
        <v>5.4600000000000003E-2</v>
      </c>
      <c r="C8" s="7">
        <v>4.58E-2</v>
      </c>
      <c r="D8" s="7">
        <f t="shared" si="0"/>
        <v>8.8000000000000023E-3</v>
      </c>
    </row>
    <row r="9" spans="1:4" ht="17" thickBot="1" x14ac:dyDescent="0.25">
      <c r="A9" s="6"/>
      <c r="B9" s="3" t="s">
        <v>23</v>
      </c>
      <c r="C9" s="4"/>
      <c r="D9" s="5"/>
    </row>
    <row r="10" spans="1:4" ht="18" thickBot="1" x14ac:dyDescent="0.25">
      <c r="A10" s="6" t="s">
        <v>24</v>
      </c>
      <c r="B10" s="7">
        <v>2.86E-2</v>
      </c>
      <c r="C10" s="7">
        <v>2.4299999999999999E-2</v>
      </c>
      <c r="D10" s="7">
        <f>B10-C10</f>
        <v>4.3000000000000017E-3</v>
      </c>
    </row>
  </sheetData>
  <mergeCells count="2">
    <mergeCell ref="B2:D2"/>
    <mergeCell ref="B9:D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068D6-2AB1-9640-8747-2048645E0D7B}">
  <dimension ref="A1:L91"/>
  <sheetViews>
    <sheetView tabSelected="1" workbookViewId="0">
      <selection sqref="A1:L25"/>
    </sheetView>
  </sheetViews>
  <sheetFormatPr baseColWidth="10" defaultRowHeight="16" x14ac:dyDescent="0.2"/>
  <cols>
    <col min="1" max="1" width="13.33203125" bestFit="1" customWidth="1"/>
    <col min="4" max="4" width="10.33203125" bestFit="1" customWidth="1"/>
    <col min="7" max="7" width="12" bestFit="1" customWidth="1"/>
    <col min="10" max="10" width="14.33203125" bestFit="1" customWidth="1"/>
  </cols>
  <sheetData>
    <row r="1" spans="1:12" ht="34" x14ac:dyDescent="0.2">
      <c r="A1" s="19" t="s">
        <v>0</v>
      </c>
      <c r="B1" s="20" t="s">
        <v>99</v>
      </c>
      <c r="C1" s="21" t="s">
        <v>25</v>
      </c>
      <c r="D1" s="19" t="s">
        <v>0</v>
      </c>
      <c r="E1" s="20" t="s">
        <v>99</v>
      </c>
      <c r="F1" s="21" t="s">
        <v>25</v>
      </c>
      <c r="G1" s="19" t="s">
        <v>0</v>
      </c>
      <c r="H1" s="20" t="s">
        <v>99</v>
      </c>
      <c r="I1" s="21" t="s">
        <v>25</v>
      </c>
      <c r="J1" s="19" t="s">
        <v>0</v>
      </c>
      <c r="K1" s="20" t="s">
        <v>99</v>
      </c>
      <c r="L1" s="21" t="s">
        <v>25</v>
      </c>
    </row>
    <row r="2" spans="1:12" x14ac:dyDescent="0.2">
      <c r="A2" s="22" t="s">
        <v>26</v>
      </c>
      <c r="B2" s="23">
        <v>7.6E-3</v>
      </c>
      <c r="C2" s="24">
        <v>3.4999999999999996E-3</v>
      </c>
      <c r="D2" s="22" t="s">
        <v>46</v>
      </c>
      <c r="E2" s="23">
        <v>8.0999999999999996E-3</v>
      </c>
      <c r="F2" s="24">
        <v>3.9999999999999992E-3</v>
      </c>
      <c r="G2" s="22" t="s">
        <v>65</v>
      </c>
      <c r="H2" s="23">
        <v>9.5999999999999992E-3</v>
      </c>
      <c r="I2" s="24">
        <v>5.4999999999999988E-3</v>
      </c>
      <c r="J2" s="22" t="s">
        <v>83</v>
      </c>
      <c r="K2" s="23">
        <v>1.26E-2</v>
      </c>
      <c r="L2" s="24">
        <v>8.5000000000000006E-3</v>
      </c>
    </row>
    <row r="3" spans="1:12" x14ac:dyDescent="0.2">
      <c r="A3" s="22" t="s">
        <v>27</v>
      </c>
      <c r="B3" s="23">
        <v>1.47E-2</v>
      </c>
      <c r="C3" s="24">
        <v>1.0599999999999998E-2</v>
      </c>
      <c r="D3" s="22" t="s">
        <v>47</v>
      </c>
      <c r="E3" s="25">
        <v>0.32969999999999999</v>
      </c>
      <c r="F3" s="24">
        <v>0.3256</v>
      </c>
      <c r="G3" s="22" t="s">
        <v>66</v>
      </c>
      <c r="H3" s="23">
        <v>8.5000000000000006E-3</v>
      </c>
      <c r="I3" s="24">
        <v>4.4000000000000003E-3</v>
      </c>
      <c r="J3" s="22" t="s">
        <v>84</v>
      </c>
      <c r="K3" s="23">
        <v>5.4999999999999997E-3</v>
      </c>
      <c r="L3" s="24">
        <v>1.3999999999999993E-3</v>
      </c>
    </row>
    <row r="4" spans="1:12" x14ac:dyDescent="0.2">
      <c r="A4" s="22" t="s">
        <v>28</v>
      </c>
      <c r="B4" s="23">
        <v>6.7400000000000002E-2</v>
      </c>
      <c r="C4" s="24">
        <v>6.3299999999999995E-2</v>
      </c>
      <c r="D4" s="22" t="s">
        <v>3</v>
      </c>
      <c r="E4" s="23">
        <v>3.3E-3</v>
      </c>
      <c r="F4" s="24">
        <v>0</v>
      </c>
      <c r="G4" s="22" t="s">
        <v>21</v>
      </c>
      <c r="H4" s="23">
        <v>2.2200000000000001E-2</v>
      </c>
      <c r="I4" s="24">
        <v>1.8100000000000002E-2</v>
      </c>
      <c r="J4" s="22" t="s">
        <v>85</v>
      </c>
      <c r="K4" s="23">
        <v>7.1999999999999998E-3</v>
      </c>
      <c r="L4" s="24">
        <v>3.0999999999999995E-3</v>
      </c>
    </row>
    <row r="5" spans="1:12" x14ac:dyDescent="0.2">
      <c r="A5" s="22" t="s">
        <v>29</v>
      </c>
      <c r="B5" s="25">
        <v>0.1084</v>
      </c>
      <c r="C5" s="24">
        <v>0.10429999999999999</v>
      </c>
      <c r="D5" s="22" t="s">
        <v>4</v>
      </c>
      <c r="E5" s="23">
        <v>6.8999999999999999E-3</v>
      </c>
      <c r="F5" s="24">
        <v>2.7999999999999995E-3</v>
      </c>
      <c r="G5" s="22" t="s">
        <v>67</v>
      </c>
      <c r="H5" s="23">
        <v>2.8899999999999999E-2</v>
      </c>
      <c r="I5" s="24">
        <v>2.4799999999999999E-2</v>
      </c>
      <c r="J5" s="22" t="s">
        <v>86</v>
      </c>
      <c r="K5" s="23">
        <v>0.03</v>
      </c>
      <c r="L5" s="24">
        <v>2.5899999999999999E-2</v>
      </c>
    </row>
    <row r="6" spans="1:12" x14ac:dyDescent="0.2">
      <c r="A6" s="22" t="s">
        <v>30</v>
      </c>
      <c r="B6" s="23">
        <v>1.8E-3</v>
      </c>
      <c r="C6" s="24">
        <v>0</v>
      </c>
      <c r="D6" s="22" t="s">
        <v>48</v>
      </c>
      <c r="E6" s="23">
        <v>9.6100000000000005E-2</v>
      </c>
      <c r="F6" s="24">
        <v>9.1999999999999998E-2</v>
      </c>
      <c r="G6" s="22" t="s">
        <v>68</v>
      </c>
      <c r="H6" s="23">
        <v>1.5100000000000001E-2</v>
      </c>
      <c r="I6" s="24">
        <v>1.0999999999999999E-2</v>
      </c>
      <c r="J6" s="22" t="s">
        <v>11</v>
      </c>
      <c r="K6" s="23">
        <v>6.7000000000000002E-3</v>
      </c>
      <c r="L6" s="24">
        <v>2.5999999999999999E-3</v>
      </c>
    </row>
    <row r="7" spans="1:12" x14ac:dyDescent="0.2">
      <c r="A7" s="22" t="s">
        <v>2</v>
      </c>
      <c r="B7" s="23">
        <v>2.5999999999999999E-3</v>
      </c>
      <c r="C7" s="24">
        <v>0</v>
      </c>
      <c r="D7" s="22" t="s">
        <v>5</v>
      </c>
      <c r="E7" s="23">
        <v>2.8E-3</v>
      </c>
      <c r="F7" s="24">
        <v>0</v>
      </c>
      <c r="G7" s="22" t="s">
        <v>69</v>
      </c>
      <c r="H7" s="23">
        <v>3.44E-2</v>
      </c>
      <c r="I7" s="24">
        <v>3.0300000000000001E-2</v>
      </c>
      <c r="J7" s="22" t="s">
        <v>87</v>
      </c>
      <c r="K7" s="23" t="s">
        <v>64</v>
      </c>
      <c r="L7" s="24" t="s">
        <v>64</v>
      </c>
    </row>
    <row r="8" spans="1:12" x14ac:dyDescent="0.2">
      <c r="A8" s="22" t="s">
        <v>31</v>
      </c>
      <c r="B8" s="23">
        <v>2.5100000000000001E-2</v>
      </c>
      <c r="C8" s="24">
        <v>2.1000000000000001E-2</v>
      </c>
      <c r="D8" s="22" t="s">
        <v>6</v>
      </c>
      <c r="E8" s="23">
        <v>1.17E-2</v>
      </c>
      <c r="F8" s="24">
        <v>7.6E-3</v>
      </c>
      <c r="G8" s="26" t="s">
        <v>9</v>
      </c>
      <c r="H8" s="25">
        <v>2.5000000000000001E-3</v>
      </c>
      <c r="I8" s="24">
        <v>0</v>
      </c>
      <c r="J8" s="22" t="s">
        <v>88</v>
      </c>
      <c r="K8" s="23">
        <v>2E-3</v>
      </c>
      <c r="L8" s="24">
        <v>0</v>
      </c>
    </row>
    <row r="9" spans="1:12" x14ac:dyDescent="0.2">
      <c r="A9" s="22" t="s">
        <v>32</v>
      </c>
      <c r="B9" s="23">
        <v>4.3E-3</v>
      </c>
      <c r="C9" s="24">
        <v>1.9999999999999966E-4</v>
      </c>
      <c r="D9" s="22" t="s">
        <v>49</v>
      </c>
      <c r="E9" s="23">
        <v>2.3300000000000001E-2</v>
      </c>
      <c r="F9" s="24">
        <v>1.9200000000000002E-2</v>
      </c>
      <c r="G9" s="22" t="s">
        <v>70</v>
      </c>
      <c r="H9" s="23">
        <v>2E-3</v>
      </c>
      <c r="I9" s="24">
        <v>0</v>
      </c>
      <c r="J9" s="22" t="s">
        <v>89</v>
      </c>
      <c r="K9" s="23">
        <v>1.4E-3</v>
      </c>
      <c r="L9" s="24">
        <v>0</v>
      </c>
    </row>
    <row r="10" spans="1:12" x14ac:dyDescent="0.2">
      <c r="A10" s="30" t="s">
        <v>17</v>
      </c>
      <c r="B10" s="31">
        <v>3.2300000000000002E-2</v>
      </c>
      <c r="C10" s="32">
        <v>2.8200000000000003E-2</v>
      </c>
      <c r="D10" s="22" t="s">
        <v>50</v>
      </c>
      <c r="E10" s="23">
        <v>6.4000000000000003E-3</v>
      </c>
      <c r="F10" s="24">
        <v>2.3E-3</v>
      </c>
      <c r="G10" s="22" t="s">
        <v>71</v>
      </c>
      <c r="H10" s="23">
        <v>6.5699999999999995E-2</v>
      </c>
      <c r="I10" s="24">
        <v>6.1599999999999995E-2</v>
      </c>
      <c r="J10" s="22" t="s">
        <v>90</v>
      </c>
      <c r="K10" s="23">
        <v>7.0000000000000001E-3</v>
      </c>
      <c r="L10" s="24">
        <v>2.8999999999999998E-3</v>
      </c>
    </row>
    <row r="11" spans="1:12" x14ac:dyDescent="0.2">
      <c r="A11" s="22" t="s">
        <v>24</v>
      </c>
      <c r="B11" s="23">
        <v>1.43E-2</v>
      </c>
      <c r="C11" s="24">
        <v>1.0200000000000001E-2</v>
      </c>
      <c r="D11" s="22" t="s">
        <v>51</v>
      </c>
      <c r="E11" s="23">
        <v>1.7899999999999999E-2</v>
      </c>
      <c r="F11" s="24">
        <v>1.38E-2</v>
      </c>
      <c r="G11" s="22" t="s">
        <v>72</v>
      </c>
      <c r="H11" s="23">
        <v>6.4399999999999999E-2</v>
      </c>
      <c r="I11" s="24">
        <v>6.0299999999999999E-2</v>
      </c>
      <c r="J11" s="22" t="s">
        <v>91</v>
      </c>
      <c r="K11" s="23">
        <v>0.1024</v>
      </c>
      <c r="L11" s="24">
        <v>9.8299999999999998E-2</v>
      </c>
    </row>
    <row r="12" spans="1:12" x14ac:dyDescent="0.2">
      <c r="A12" s="22" t="s">
        <v>33</v>
      </c>
      <c r="B12" s="23">
        <v>7.0699999999999999E-2</v>
      </c>
      <c r="C12" s="24">
        <v>6.6599999999999993E-2</v>
      </c>
      <c r="D12" s="22" t="s">
        <v>52</v>
      </c>
      <c r="E12" s="23">
        <v>3.0999999999999999E-3</v>
      </c>
      <c r="F12" s="24">
        <v>0</v>
      </c>
      <c r="G12" s="22" t="s">
        <v>73</v>
      </c>
      <c r="H12" s="23">
        <v>1.9E-3</v>
      </c>
      <c r="I12" s="24">
        <v>0</v>
      </c>
      <c r="J12" s="22" t="s">
        <v>20</v>
      </c>
      <c r="K12" s="23">
        <v>3.6200000000000003E-2</v>
      </c>
      <c r="L12" s="24">
        <v>3.2100000000000004E-2</v>
      </c>
    </row>
    <row r="13" spans="1:12" x14ac:dyDescent="0.2">
      <c r="A13" s="22" t="s">
        <v>34</v>
      </c>
      <c r="B13" s="23">
        <v>3.8E-3</v>
      </c>
      <c r="C13" s="24">
        <v>0</v>
      </c>
      <c r="D13" s="22" t="s">
        <v>53</v>
      </c>
      <c r="E13" s="23">
        <v>9.4999999999999998E-3</v>
      </c>
      <c r="F13" s="24">
        <v>5.3999999999999994E-3</v>
      </c>
      <c r="G13" s="22" t="s">
        <v>74</v>
      </c>
      <c r="H13" s="23">
        <v>1.6299999999999999E-2</v>
      </c>
      <c r="I13" s="24">
        <v>1.2199999999999999E-2</v>
      </c>
      <c r="J13" s="22" t="s">
        <v>92</v>
      </c>
      <c r="K13" s="23" t="s">
        <v>64</v>
      </c>
      <c r="L13" s="24" t="s">
        <v>64</v>
      </c>
    </row>
    <row r="14" spans="1:12" x14ac:dyDescent="0.2">
      <c r="A14" s="22" t="s">
        <v>35</v>
      </c>
      <c r="B14" s="23">
        <v>1.17E-2</v>
      </c>
      <c r="C14" s="24">
        <v>7.6E-3</v>
      </c>
      <c r="D14" s="22" t="s">
        <v>54</v>
      </c>
      <c r="E14" s="23">
        <v>1.3100000000000001E-2</v>
      </c>
      <c r="F14" s="24">
        <v>9.0000000000000011E-3</v>
      </c>
      <c r="G14" s="22" t="s">
        <v>75</v>
      </c>
      <c r="H14" s="27">
        <v>0.16489999999999999</v>
      </c>
      <c r="I14" s="24">
        <v>0.1608</v>
      </c>
      <c r="J14" s="22" t="s">
        <v>93</v>
      </c>
      <c r="K14" s="23">
        <v>3.8999999999999998E-3</v>
      </c>
      <c r="L14" s="24">
        <v>0</v>
      </c>
    </row>
    <row r="15" spans="1:12" x14ac:dyDescent="0.2">
      <c r="A15" s="22" t="s">
        <v>36</v>
      </c>
      <c r="B15" s="23">
        <v>9.7000000000000003E-3</v>
      </c>
      <c r="C15" s="24">
        <v>5.5999999999999999E-3</v>
      </c>
      <c r="D15" s="22" t="s">
        <v>55</v>
      </c>
      <c r="E15" s="23">
        <v>4.1500000000000002E-2</v>
      </c>
      <c r="F15" s="24">
        <v>3.7400000000000003E-2</v>
      </c>
      <c r="G15" s="22" t="s">
        <v>76</v>
      </c>
      <c r="H15" s="23">
        <v>3.0800000000000001E-2</v>
      </c>
      <c r="I15" s="24">
        <v>2.6700000000000002E-2</v>
      </c>
      <c r="J15" s="22" t="s">
        <v>94</v>
      </c>
      <c r="K15" s="23">
        <v>4.1000000000000003E-3</v>
      </c>
      <c r="L15" s="24">
        <v>0</v>
      </c>
    </row>
    <row r="16" spans="1:12" x14ac:dyDescent="0.2">
      <c r="A16" s="22" t="s">
        <v>18</v>
      </c>
      <c r="B16" s="23">
        <v>3.3700000000000001E-2</v>
      </c>
      <c r="C16" s="24">
        <v>2.9600000000000001E-2</v>
      </c>
      <c r="D16" s="22" t="s">
        <v>7</v>
      </c>
      <c r="E16" s="23">
        <v>3.0999999999999999E-3</v>
      </c>
      <c r="F16" s="24">
        <v>0</v>
      </c>
      <c r="G16" s="22" t="s">
        <v>16</v>
      </c>
      <c r="H16" s="23">
        <v>1.47E-2</v>
      </c>
      <c r="I16" s="24">
        <v>1.0599999999999998E-2</v>
      </c>
      <c r="J16" s="22" t="s">
        <v>95</v>
      </c>
      <c r="K16" s="23">
        <v>1.2699999999999999E-2</v>
      </c>
      <c r="L16" s="24">
        <v>8.6E-3</v>
      </c>
    </row>
    <row r="17" spans="1:12" x14ac:dyDescent="0.2">
      <c r="A17" s="22" t="s">
        <v>37</v>
      </c>
      <c r="B17" s="23">
        <v>2.4500000000000001E-2</v>
      </c>
      <c r="C17" s="24">
        <v>2.0400000000000001E-2</v>
      </c>
      <c r="D17" s="22" t="s">
        <v>56</v>
      </c>
      <c r="E17" s="23">
        <v>1.44E-2</v>
      </c>
      <c r="F17" s="24">
        <v>1.03E-2</v>
      </c>
      <c r="G17" s="22" t="s">
        <v>77</v>
      </c>
      <c r="H17" s="23">
        <v>1.21E-2</v>
      </c>
      <c r="I17" s="24">
        <v>8.0000000000000002E-3</v>
      </c>
      <c r="J17" s="22" t="s">
        <v>96</v>
      </c>
      <c r="K17" s="23">
        <v>0.1008</v>
      </c>
      <c r="L17" s="24">
        <v>9.6699999999999994E-2</v>
      </c>
    </row>
    <row r="18" spans="1:12" x14ac:dyDescent="0.2">
      <c r="A18" s="22" t="s">
        <v>38</v>
      </c>
      <c r="B18" s="23">
        <v>1.26E-2</v>
      </c>
      <c r="C18" s="24">
        <v>8.5000000000000006E-3</v>
      </c>
      <c r="D18" s="22" t="s">
        <v>8</v>
      </c>
      <c r="E18" s="23">
        <v>1.18E-2</v>
      </c>
      <c r="F18" s="24">
        <v>7.6999999999999994E-3</v>
      </c>
      <c r="G18" s="22" t="s">
        <v>19</v>
      </c>
      <c r="H18" s="23">
        <v>1.0500000000000001E-2</v>
      </c>
      <c r="I18" s="24">
        <v>6.4000000000000003E-3</v>
      </c>
      <c r="J18" s="28" t="s">
        <v>97</v>
      </c>
      <c r="K18" s="29">
        <v>1.6500000000000001E-2</v>
      </c>
      <c r="L18" s="24">
        <v>1.2400000000000001E-2</v>
      </c>
    </row>
    <row r="19" spans="1:12" x14ac:dyDescent="0.2">
      <c r="A19" s="22" t="s">
        <v>39</v>
      </c>
      <c r="B19" s="23">
        <v>9.9000000000000008E-3</v>
      </c>
      <c r="C19" s="24">
        <v>5.8000000000000005E-3</v>
      </c>
      <c r="D19" s="22" t="s">
        <v>57</v>
      </c>
      <c r="E19" s="23">
        <v>3.3E-3</v>
      </c>
      <c r="F19" s="24">
        <v>0</v>
      </c>
      <c r="G19" s="22" t="s">
        <v>10</v>
      </c>
      <c r="H19" s="23">
        <v>5.7999999999999996E-3</v>
      </c>
      <c r="I19" s="24">
        <v>1.6999999999999993E-3</v>
      </c>
      <c r="J19" s="28" t="s">
        <v>98</v>
      </c>
      <c r="K19" s="29" t="s">
        <v>64</v>
      </c>
      <c r="L19" s="24" t="s">
        <v>64</v>
      </c>
    </row>
    <row r="20" spans="1:12" x14ac:dyDescent="0.2">
      <c r="A20" s="22" t="s">
        <v>40</v>
      </c>
      <c r="B20" s="23">
        <v>5.0000000000000001E-3</v>
      </c>
      <c r="C20" s="24">
        <v>8.9999999999999976E-4</v>
      </c>
      <c r="D20" s="22" t="s">
        <v>58</v>
      </c>
      <c r="E20" s="23">
        <v>1.3599999999999999E-2</v>
      </c>
      <c r="F20" s="24">
        <v>9.499999999999998E-3</v>
      </c>
      <c r="G20" s="22" t="s">
        <v>78</v>
      </c>
      <c r="H20" s="23">
        <v>7.7000000000000002E-3</v>
      </c>
      <c r="I20" s="24">
        <v>3.5999999999999999E-3</v>
      </c>
    </row>
    <row r="21" spans="1:12" x14ac:dyDescent="0.2">
      <c r="A21" s="22" t="s">
        <v>41</v>
      </c>
      <c r="B21" s="23">
        <v>1.8E-3</v>
      </c>
      <c r="C21" s="24">
        <v>0</v>
      </c>
      <c r="D21" s="22" t="s">
        <v>59</v>
      </c>
      <c r="E21" s="23">
        <v>5.9200000000000003E-2</v>
      </c>
      <c r="F21" s="24">
        <v>5.5100000000000003E-2</v>
      </c>
      <c r="G21" s="22" t="s">
        <v>79</v>
      </c>
      <c r="H21" s="23">
        <v>2.3900000000000001E-2</v>
      </c>
      <c r="I21" s="24">
        <v>1.9800000000000002E-2</v>
      </c>
    </row>
    <row r="22" spans="1:12" x14ac:dyDescent="0.2">
      <c r="A22" s="22" t="s">
        <v>42</v>
      </c>
      <c r="B22" s="23">
        <v>0.01</v>
      </c>
      <c r="C22" s="24">
        <v>5.8999999999999999E-3</v>
      </c>
      <c r="D22" s="22" t="s">
        <v>60</v>
      </c>
      <c r="E22" s="23">
        <v>4.7999999999999996E-3</v>
      </c>
      <c r="F22" s="24">
        <v>6.9999999999999923E-4</v>
      </c>
      <c r="G22" s="22" t="s">
        <v>22</v>
      </c>
      <c r="H22" s="23" t="s">
        <v>64</v>
      </c>
      <c r="I22" s="24" t="s">
        <v>64</v>
      </c>
    </row>
    <row r="23" spans="1:12" x14ac:dyDescent="0.2">
      <c r="A23" s="26" t="s">
        <v>43</v>
      </c>
      <c r="B23" s="25">
        <v>0.1908</v>
      </c>
      <c r="C23" s="24">
        <v>0.1867</v>
      </c>
      <c r="D23" s="22" t="s">
        <v>61</v>
      </c>
      <c r="E23" s="23">
        <v>9.4000000000000004E-3</v>
      </c>
      <c r="F23" s="24">
        <v>5.3E-3</v>
      </c>
      <c r="G23" s="22" t="s">
        <v>80</v>
      </c>
      <c r="H23" s="23">
        <v>4.5499999999999999E-2</v>
      </c>
      <c r="I23" s="24">
        <v>4.1399999999999999E-2</v>
      </c>
    </row>
    <row r="24" spans="1:12" x14ac:dyDescent="0.2">
      <c r="A24" s="26" t="s">
        <v>44</v>
      </c>
      <c r="B24" s="23">
        <v>6.3500000000000001E-2</v>
      </c>
      <c r="C24" s="24">
        <v>5.9400000000000001E-2</v>
      </c>
      <c r="D24" s="22" t="s">
        <v>62</v>
      </c>
      <c r="E24" s="23">
        <v>8.5000000000000006E-3</v>
      </c>
      <c r="F24" s="24">
        <v>4.4000000000000003E-3</v>
      </c>
      <c r="G24" s="22" t="s">
        <v>81</v>
      </c>
      <c r="H24" s="23">
        <v>1.0500000000000001E-2</v>
      </c>
      <c r="I24" s="24">
        <v>6.4000000000000003E-3</v>
      </c>
    </row>
    <row r="25" spans="1:12" x14ac:dyDescent="0.2">
      <c r="A25" s="22" t="s">
        <v>45</v>
      </c>
      <c r="B25" s="23">
        <v>4.2000000000000003E-2</v>
      </c>
      <c r="C25" s="24">
        <v>3.7900000000000003E-2</v>
      </c>
      <c r="D25" s="22" t="s">
        <v>63</v>
      </c>
      <c r="E25" s="23" t="s">
        <v>64</v>
      </c>
      <c r="F25" s="24" t="s">
        <v>64</v>
      </c>
      <c r="G25" s="22" t="s">
        <v>82</v>
      </c>
      <c r="H25" s="23">
        <v>6.2300000000000001E-2</v>
      </c>
      <c r="I25" s="24">
        <v>5.8200000000000002E-2</v>
      </c>
    </row>
    <row r="26" spans="1:12" x14ac:dyDescent="0.2">
      <c r="A26" s="18" t="s">
        <v>46</v>
      </c>
      <c r="B26" s="11">
        <v>8.0999999999999996E-3</v>
      </c>
      <c r="C26" s="17">
        <v>3.9999999999999992E-3</v>
      </c>
    </row>
    <row r="27" spans="1:12" x14ac:dyDescent="0.2">
      <c r="A27" s="10" t="s">
        <v>47</v>
      </c>
      <c r="B27" s="13">
        <v>0.32969999999999999</v>
      </c>
      <c r="C27" s="12">
        <v>0.3256</v>
      </c>
    </row>
    <row r="28" spans="1:12" x14ac:dyDescent="0.2">
      <c r="A28" s="10" t="s">
        <v>3</v>
      </c>
      <c r="B28" s="11">
        <v>3.3E-3</v>
      </c>
      <c r="C28" s="12">
        <v>0</v>
      </c>
    </row>
    <row r="29" spans="1:12" x14ac:dyDescent="0.2">
      <c r="A29" s="10" t="s">
        <v>4</v>
      </c>
      <c r="B29" s="11">
        <v>6.8999999999999999E-3</v>
      </c>
      <c r="C29" s="12">
        <v>2.7999999999999995E-3</v>
      </c>
    </row>
    <row r="30" spans="1:12" x14ac:dyDescent="0.2">
      <c r="A30" s="10" t="s">
        <v>48</v>
      </c>
      <c r="B30" s="11">
        <v>9.6100000000000005E-2</v>
      </c>
      <c r="C30" s="12">
        <v>9.1999999999999998E-2</v>
      </c>
    </row>
    <row r="31" spans="1:12" x14ac:dyDescent="0.2">
      <c r="A31" s="10" t="s">
        <v>5</v>
      </c>
      <c r="B31" s="11">
        <v>2.8E-3</v>
      </c>
      <c r="C31" s="12">
        <v>0</v>
      </c>
    </row>
    <row r="32" spans="1:12" x14ac:dyDescent="0.2">
      <c r="A32" s="10" t="s">
        <v>6</v>
      </c>
      <c r="B32" s="11">
        <v>1.17E-2</v>
      </c>
      <c r="C32" s="12">
        <v>7.6E-3</v>
      </c>
    </row>
    <row r="33" spans="1:3" x14ac:dyDescent="0.2">
      <c r="A33" s="10" t="s">
        <v>49</v>
      </c>
      <c r="B33" s="11">
        <v>2.3300000000000001E-2</v>
      </c>
      <c r="C33" s="12">
        <v>1.9200000000000002E-2</v>
      </c>
    </row>
    <row r="34" spans="1:3" x14ac:dyDescent="0.2">
      <c r="A34" s="10" t="s">
        <v>50</v>
      </c>
      <c r="B34" s="11">
        <v>6.4000000000000003E-3</v>
      </c>
      <c r="C34" s="12">
        <v>2.3E-3</v>
      </c>
    </row>
    <row r="35" spans="1:3" x14ac:dyDescent="0.2">
      <c r="A35" s="10" t="s">
        <v>51</v>
      </c>
      <c r="B35" s="11">
        <v>1.7899999999999999E-2</v>
      </c>
      <c r="C35" s="12">
        <v>1.38E-2</v>
      </c>
    </row>
    <row r="36" spans="1:3" x14ac:dyDescent="0.2">
      <c r="A36" s="10" t="s">
        <v>52</v>
      </c>
      <c r="B36" s="11">
        <v>3.0999999999999999E-3</v>
      </c>
      <c r="C36" s="12">
        <v>0</v>
      </c>
    </row>
    <row r="37" spans="1:3" x14ac:dyDescent="0.2">
      <c r="A37" s="10" t="s">
        <v>53</v>
      </c>
      <c r="B37" s="11">
        <v>9.4999999999999998E-3</v>
      </c>
      <c r="C37" s="12">
        <v>5.3999999999999994E-3</v>
      </c>
    </row>
    <row r="38" spans="1:3" x14ac:dyDescent="0.2">
      <c r="A38" s="10" t="s">
        <v>54</v>
      </c>
      <c r="B38" s="11">
        <v>1.3100000000000001E-2</v>
      </c>
      <c r="C38" s="12">
        <v>9.0000000000000011E-3</v>
      </c>
    </row>
    <row r="39" spans="1:3" x14ac:dyDescent="0.2">
      <c r="A39" s="10" t="s">
        <v>55</v>
      </c>
      <c r="B39" s="11">
        <v>4.1500000000000002E-2</v>
      </c>
      <c r="C39" s="12">
        <v>3.7400000000000003E-2</v>
      </c>
    </row>
    <row r="40" spans="1:3" x14ac:dyDescent="0.2">
      <c r="A40" s="10" t="s">
        <v>7</v>
      </c>
      <c r="B40" s="11">
        <v>3.0999999999999999E-3</v>
      </c>
      <c r="C40" s="12">
        <v>0</v>
      </c>
    </row>
    <row r="41" spans="1:3" x14ac:dyDescent="0.2">
      <c r="A41" s="10" t="s">
        <v>56</v>
      </c>
      <c r="B41" s="11">
        <v>1.44E-2</v>
      </c>
      <c r="C41" s="12">
        <v>1.03E-2</v>
      </c>
    </row>
    <row r="42" spans="1:3" x14ac:dyDescent="0.2">
      <c r="A42" s="10" t="s">
        <v>8</v>
      </c>
      <c r="B42" s="11">
        <v>1.18E-2</v>
      </c>
      <c r="C42" s="12">
        <v>7.6999999999999994E-3</v>
      </c>
    </row>
    <row r="43" spans="1:3" x14ac:dyDescent="0.2">
      <c r="A43" s="10" t="s">
        <v>57</v>
      </c>
      <c r="B43" s="11">
        <v>3.3E-3</v>
      </c>
      <c r="C43" s="12">
        <v>0</v>
      </c>
    </row>
    <row r="44" spans="1:3" x14ac:dyDescent="0.2">
      <c r="A44" s="10" t="s">
        <v>58</v>
      </c>
      <c r="B44" s="11">
        <v>1.3599999999999999E-2</v>
      </c>
      <c r="C44" s="12">
        <v>9.499999999999998E-3</v>
      </c>
    </row>
    <row r="45" spans="1:3" x14ac:dyDescent="0.2">
      <c r="A45" s="10" t="s">
        <v>59</v>
      </c>
      <c r="B45" s="11">
        <v>5.9200000000000003E-2</v>
      </c>
      <c r="C45" s="12">
        <v>5.5100000000000003E-2</v>
      </c>
    </row>
    <row r="46" spans="1:3" x14ac:dyDescent="0.2">
      <c r="A46" s="10" t="s">
        <v>60</v>
      </c>
      <c r="B46" s="11">
        <v>4.7999999999999996E-3</v>
      </c>
      <c r="C46" s="12">
        <v>6.9999999999999923E-4</v>
      </c>
    </row>
    <row r="47" spans="1:3" x14ac:dyDescent="0.2">
      <c r="A47" s="10" t="s">
        <v>61</v>
      </c>
      <c r="B47" s="11">
        <v>9.4000000000000004E-3</v>
      </c>
      <c r="C47" s="12">
        <v>5.3E-3</v>
      </c>
    </row>
    <row r="48" spans="1:3" x14ac:dyDescent="0.2">
      <c r="A48" s="10" t="s">
        <v>62</v>
      </c>
      <c r="B48" s="11">
        <v>8.5000000000000006E-3</v>
      </c>
      <c r="C48" s="12">
        <v>4.4000000000000003E-3</v>
      </c>
    </row>
    <row r="49" spans="1:3" x14ac:dyDescent="0.2">
      <c r="A49" s="10" t="s">
        <v>63</v>
      </c>
      <c r="B49" s="11" t="s">
        <v>64</v>
      </c>
      <c r="C49" s="12" t="s">
        <v>64</v>
      </c>
    </row>
    <row r="50" spans="1:3" x14ac:dyDescent="0.2">
      <c r="A50" s="10" t="s">
        <v>65</v>
      </c>
      <c r="B50" s="11">
        <v>9.5999999999999992E-3</v>
      </c>
      <c r="C50" s="12">
        <v>5.4999999999999988E-3</v>
      </c>
    </row>
    <row r="51" spans="1:3" x14ac:dyDescent="0.2">
      <c r="A51" s="10" t="s">
        <v>66</v>
      </c>
      <c r="B51" s="11">
        <v>8.5000000000000006E-3</v>
      </c>
      <c r="C51" s="12">
        <v>4.4000000000000003E-3</v>
      </c>
    </row>
    <row r="52" spans="1:3" x14ac:dyDescent="0.2">
      <c r="A52" s="10" t="s">
        <v>21</v>
      </c>
      <c r="B52" s="11">
        <v>2.2200000000000001E-2</v>
      </c>
      <c r="C52" s="12">
        <v>1.8100000000000002E-2</v>
      </c>
    </row>
    <row r="53" spans="1:3" x14ac:dyDescent="0.2">
      <c r="A53" s="10" t="s">
        <v>67</v>
      </c>
      <c r="B53" s="11">
        <v>2.8899999999999999E-2</v>
      </c>
      <c r="C53" s="12">
        <v>2.4799999999999999E-2</v>
      </c>
    </row>
    <row r="54" spans="1:3" x14ac:dyDescent="0.2">
      <c r="A54" s="10" t="s">
        <v>68</v>
      </c>
      <c r="B54" s="11">
        <v>1.5100000000000001E-2</v>
      </c>
      <c r="C54" s="12">
        <v>1.0999999999999999E-2</v>
      </c>
    </row>
    <row r="55" spans="1:3" x14ac:dyDescent="0.2">
      <c r="A55" s="10" t="s">
        <v>69</v>
      </c>
      <c r="B55" s="11">
        <v>3.44E-2</v>
      </c>
      <c r="C55" s="12">
        <v>3.0300000000000001E-2</v>
      </c>
    </row>
    <row r="56" spans="1:3" x14ac:dyDescent="0.2">
      <c r="A56" s="14" t="s">
        <v>9</v>
      </c>
      <c r="B56" s="13">
        <v>2.5000000000000001E-3</v>
      </c>
      <c r="C56" s="12">
        <v>0</v>
      </c>
    </row>
    <row r="57" spans="1:3" x14ac:dyDescent="0.2">
      <c r="A57" s="10" t="s">
        <v>70</v>
      </c>
      <c r="B57" s="11">
        <v>2E-3</v>
      </c>
      <c r="C57" s="12">
        <v>0</v>
      </c>
    </row>
    <row r="58" spans="1:3" x14ac:dyDescent="0.2">
      <c r="A58" s="10" t="s">
        <v>71</v>
      </c>
      <c r="B58" s="11">
        <v>6.5699999999999995E-2</v>
      </c>
      <c r="C58" s="12">
        <v>6.1599999999999995E-2</v>
      </c>
    </row>
    <row r="59" spans="1:3" x14ac:dyDescent="0.2">
      <c r="A59" s="10" t="s">
        <v>72</v>
      </c>
      <c r="B59" s="11">
        <v>6.4399999999999999E-2</v>
      </c>
      <c r="C59" s="12">
        <v>6.0299999999999999E-2</v>
      </c>
    </row>
    <row r="60" spans="1:3" x14ac:dyDescent="0.2">
      <c r="A60" s="10" t="s">
        <v>73</v>
      </c>
      <c r="B60" s="11">
        <v>1.9E-3</v>
      </c>
      <c r="C60" s="12">
        <v>0</v>
      </c>
    </row>
    <row r="61" spans="1:3" x14ac:dyDescent="0.2">
      <c r="A61" s="10" t="s">
        <v>74</v>
      </c>
      <c r="B61" s="11">
        <v>1.6299999999999999E-2</v>
      </c>
      <c r="C61" s="12">
        <v>1.2199999999999999E-2</v>
      </c>
    </row>
    <row r="62" spans="1:3" x14ac:dyDescent="0.2">
      <c r="A62" s="10" t="s">
        <v>75</v>
      </c>
      <c r="B62" s="15">
        <v>0.16489999999999999</v>
      </c>
      <c r="C62" s="12">
        <v>0.1608</v>
      </c>
    </row>
    <row r="63" spans="1:3" x14ac:dyDescent="0.2">
      <c r="A63" s="10" t="s">
        <v>76</v>
      </c>
      <c r="B63" s="11">
        <v>3.0800000000000001E-2</v>
      </c>
      <c r="C63" s="12">
        <v>2.6700000000000002E-2</v>
      </c>
    </row>
    <row r="64" spans="1:3" x14ac:dyDescent="0.2">
      <c r="A64" s="10" t="s">
        <v>16</v>
      </c>
      <c r="B64" s="11">
        <v>1.47E-2</v>
      </c>
      <c r="C64" s="12">
        <v>1.0599999999999998E-2</v>
      </c>
    </row>
    <row r="65" spans="1:3" x14ac:dyDescent="0.2">
      <c r="A65" s="10" t="s">
        <v>77</v>
      </c>
      <c r="B65" s="11">
        <v>1.21E-2</v>
      </c>
      <c r="C65" s="12">
        <v>8.0000000000000002E-3</v>
      </c>
    </row>
    <row r="66" spans="1:3" x14ac:dyDescent="0.2">
      <c r="A66" s="10" t="s">
        <v>19</v>
      </c>
      <c r="B66" s="11">
        <v>1.0500000000000001E-2</v>
      </c>
      <c r="C66" s="12">
        <v>6.4000000000000003E-3</v>
      </c>
    </row>
    <row r="67" spans="1:3" x14ac:dyDescent="0.2">
      <c r="A67" s="10" t="s">
        <v>10</v>
      </c>
      <c r="B67" s="11">
        <v>5.7999999999999996E-3</v>
      </c>
      <c r="C67" s="12">
        <v>1.6999999999999993E-3</v>
      </c>
    </row>
    <row r="68" spans="1:3" x14ac:dyDescent="0.2">
      <c r="A68" s="10" t="s">
        <v>78</v>
      </c>
      <c r="B68" s="11">
        <v>7.7000000000000002E-3</v>
      </c>
      <c r="C68" s="12">
        <v>3.5999999999999999E-3</v>
      </c>
    </row>
    <row r="69" spans="1:3" x14ac:dyDescent="0.2">
      <c r="A69" s="10" t="s">
        <v>79</v>
      </c>
      <c r="B69" s="11">
        <v>2.3900000000000001E-2</v>
      </c>
      <c r="C69" s="12">
        <v>1.9800000000000002E-2</v>
      </c>
    </row>
    <row r="70" spans="1:3" x14ac:dyDescent="0.2">
      <c r="A70" s="10" t="s">
        <v>22</v>
      </c>
      <c r="B70" s="11" t="s">
        <v>64</v>
      </c>
      <c r="C70" s="12" t="s">
        <v>64</v>
      </c>
    </row>
    <row r="71" spans="1:3" x14ac:dyDescent="0.2">
      <c r="A71" s="10" t="s">
        <v>80</v>
      </c>
      <c r="B71" s="11">
        <v>4.5499999999999999E-2</v>
      </c>
      <c r="C71" s="12">
        <v>4.1399999999999999E-2</v>
      </c>
    </row>
    <row r="72" spans="1:3" x14ac:dyDescent="0.2">
      <c r="A72" s="10" t="s">
        <v>81</v>
      </c>
      <c r="B72" s="11">
        <v>1.0500000000000001E-2</v>
      </c>
      <c r="C72" s="12">
        <v>6.4000000000000003E-3</v>
      </c>
    </row>
    <row r="73" spans="1:3" x14ac:dyDescent="0.2">
      <c r="A73" s="10" t="s">
        <v>82</v>
      </c>
      <c r="B73" s="11">
        <v>6.2300000000000001E-2</v>
      </c>
      <c r="C73" s="12">
        <v>5.8200000000000002E-2</v>
      </c>
    </row>
    <row r="74" spans="1:3" x14ac:dyDescent="0.2">
      <c r="A74" s="10" t="s">
        <v>83</v>
      </c>
      <c r="B74" s="11">
        <v>1.26E-2</v>
      </c>
      <c r="C74" s="12">
        <v>8.5000000000000006E-3</v>
      </c>
    </row>
    <row r="75" spans="1:3" x14ac:dyDescent="0.2">
      <c r="A75" s="10" t="s">
        <v>84</v>
      </c>
      <c r="B75" s="11">
        <v>5.4999999999999997E-3</v>
      </c>
      <c r="C75" s="12">
        <v>1.3999999999999993E-3</v>
      </c>
    </row>
    <row r="76" spans="1:3" x14ac:dyDescent="0.2">
      <c r="A76" s="10" t="s">
        <v>85</v>
      </c>
      <c r="B76" s="11">
        <v>7.1999999999999998E-3</v>
      </c>
      <c r="C76" s="12">
        <v>3.0999999999999995E-3</v>
      </c>
    </row>
    <row r="77" spans="1:3" x14ac:dyDescent="0.2">
      <c r="A77" s="10" t="s">
        <v>86</v>
      </c>
      <c r="B77" s="11">
        <v>0.03</v>
      </c>
      <c r="C77" s="12">
        <v>2.5899999999999999E-2</v>
      </c>
    </row>
    <row r="78" spans="1:3" x14ac:dyDescent="0.2">
      <c r="A78" s="10" t="s">
        <v>11</v>
      </c>
      <c r="B78" s="11">
        <v>6.7000000000000002E-3</v>
      </c>
      <c r="C78" s="12">
        <v>2.5999999999999999E-3</v>
      </c>
    </row>
    <row r="79" spans="1:3" x14ac:dyDescent="0.2">
      <c r="A79" s="10" t="s">
        <v>87</v>
      </c>
      <c r="B79" s="11" t="s">
        <v>64</v>
      </c>
      <c r="C79" s="12" t="s">
        <v>64</v>
      </c>
    </row>
    <row r="80" spans="1:3" x14ac:dyDescent="0.2">
      <c r="A80" s="10" t="s">
        <v>88</v>
      </c>
      <c r="B80" s="11">
        <v>2E-3</v>
      </c>
      <c r="C80" s="12">
        <v>0</v>
      </c>
    </row>
    <row r="81" spans="1:3" x14ac:dyDescent="0.2">
      <c r="A81" s="10" t="s">
        <v>89</v>
      </c>
      <c r="B81" s="11">
        <v>1.4E-3</v>
      </c>
      <c r="C81" s="12">
        <v>0</v>
      </c>
    </row>
    <row r="82" spans="1:3" x14ac:dyDescent="0.2">
      <c r="A82" s="10" t="s">
        <v>90</v>
      </c>
      <c r="B82" s="11">
        <v>7.0000000000000001E-3</v>
      </c>
      <c r="C82" s="12">
        <v>2.8999999999999998E-3</v>
      </c>
    </row>
    <row r="83" spans="1:3" x14ac:dyDescent="0.2">
      <c r="A83" s="10" t="s">
        <v>91</v>
      </c>
      <c r="B83" s="11">
        <v>0.1024</v>
      </c>
      <c r="C83" s="12">
        <v>9.8299999999999998E-2</v>
      </c>
    </row>
    <row r="84" spans="1:3" x14ac:dyDescent="0.2">
      <c r="A84" s="10" t="s">
        <v>20</v>
      </c>
      <c r="B84" s="11">
        <v>3.6200000000000003E-2</v>
      </c>
      <c r="C84" s="12">
        <v>3.2100000000000004E-2</v>
      </c>
    </row>
    <row r="85" spans="1:3" x14ac:dyDescent="0.2">
      <c r="A85" s="10" t="s">
        <v>92</v>
      </c>
      <c r="B85" s="11" t="s">
        <v>64</v>
      </c>
      <c r="C85" s="12" t="s">
        <v>64</v>
      </c>
    </row>
    <row r="86" spans="1:3" x14ac:dyDescent="0.2">
      <c r="A86" s="10" t="s">
        <v>93</v>
      </c>
      <c r="B86" s="11">
        <v>3.8999999999999998E-3</v>
      </c>
      <c r="C86" s="12">
        <v>0</v>
      </c>
    </row>
    <row r="87" spans="1:3" x14ac:dyDescent="0.2">
      <c r="A87" s="10" t="s">
        <v>94</v>
      </c>
      <c r="B87" s="11">
        <v>4.1000000000000003E-3</v>
      </c>
      <c r="C87" s="12">
        <v>0</v>
      </c>
    </row>
    <row r="88" spans="1:3" x14ac:dyDescent="0.2">
      <c r="A88" s="10" t="s">
        <v>95</v>
      </c>
      <c r="B88" s="11">
        <v>1.2699999999999999E-2</v>
      </c>
      <c r="C88" s="12">
        <v>8.6E-3</v>
      </c>
    </row>
    <row r="89" spans="1:3" x14ac:dyDescent="0.2">
      <c r="A89" s="10" t="s">
        <v>96</v>
      </c>
      <c r="B89" s="11">
        <v>0.1008</v>
      </c>
      <c r="C89" s="12">
        <v>9.6699999999999994E-2</v>
      </c>
    </row>
    <row r="90" spans="1:3" x14ac:dyDescent="0.2">
      <c r="A90" t="s">
        <v>97</v>
      </c>
      <c r="B90" s="16">
        <v>1.6500000000000001E-2</v>
      </c>
      <c r="C90" s="12">
        <v>1.2400000000000001E-2</v>
      </c>
    </row>
    <row r="91" spans="1:3" x14ac:dyDescent="0.2">
      <c r="A91" t="s">
        <v>98</v>
      </c>
      <c r="B91" s="16" t="s">
        <v>64</v>
      </c>
      <c r="C91" s="1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5B359-13D2-A54A-89B8-992CCCAC45D8}">
  <dimension ref="A1:J26"/>
  <sheetViews>
    <sheetView workbookViewId="0">
      <selection activeCell="E6" sqref="E6"/>
    </sheetView>
  </sheetViews>
  <sheetFormatPr baseColWidth="10" defaultRowHeight="16" x14ac:dyDescent="0.2"/>
  <sheetData>
    <row r="1" spans="1:10" ht="69" thickBot="1" x14ac:dyDescent="0.25">
      <c r="A1" s="2" t="s">
        <v>100</v>
      </c>
      <c r="B1" s="2" t="s">
        <v>101</v>
      </c>
      <c r="C1" s="2" t="s">
        <v>14</v>
      </c>
      <c r="H1" s="37" t="s">
        <v>151</v>
      </c>
      <c r="I1" s="38" t="s">
        <v>152</v>
      </c>
      <c r="J1" s="39" t="s">
        <v>153</v>
      </c>
    </row>
    <row r="2" spans="1:10" ht="18" thickBot="1" x14ac:dyDescent="0.25">
      <c r="A2" s="2" t="s">
        <v>102</v>
      </c>
      <c r="B2" s="2" t="s">
        <v>103</v>
      </c>
      <c r="C2" s="7">
        <f>J2/10000</f>
        <v>0</v>
      </c>
      <c r="H2" s="40" t="s">
        <v>103</v>
      </c>
      <c r="I2" s="41">
        <v>0</v>
      </c>
      <c r="J2" s="42">
        <f>I2*(1+$I$84)</f>
        <v>0</v>
      </c>
    </row>
    <row r="3" spans="1:10" ht="18" thickBot="1" x14ac:dyDescent="0.25">
      <c r="A3" s="2" t="s">
        <v>104</v>
      </c>
      <c r="B3" s="2" t="s">
        <v>105</v>
      </c>
      <c r="C3" s="7">
        <f t="shared" ref="C3:C20" si="0">J3/10000</f>
        <v>3.7598572196049255E-3</v>
      </c>
      <c r="H3" s="40" t="s">
        <v>105</v>
      </c>
      <c r="I3" s="41">
        <v>37.598572196049254</v>
      </c>
      <c r="J3" s="42">
        <f>I3*(1+$I$84)</f>
        <v>37.598572196049254</v>
      </c>
    </row>
    <row r="4" spans="1:10" ht="18" thickBot="1" x14ac:dyDescent="0.25">
      <c r="A4" s="2" t="s">
        <v>106</v>
      </c>
      <c r="B4" s="2" t="s">
        <v>107</v>
      </c>
      <c r="C4" s="7">
        <f t="shared" si="0"/>
        <v>4.6445295065707902E-3</v>
      </c>
      <c r="H4" s="40" t="s">
        <v>107</v>
      </c>
      <c r="I4" s="41">
        <v>46.445295065707903</v>
      </c>
      <c r="J4" s="42">
        <f>I4*(1+$I$84)</f>
        <v>46.445295065707903</v>
      </c>
    </row>
    <row r="5" spans="1:10" ht="18" thickBot="1" x14ac:dyDescent="0.25">
      <c r="A5" s="2" t="s">
        <v>108</v>
      </c>
      <c r="B5" s="2" t="s">
        <v>109</v>
      </c>
      <c r="C5" s="7">
        <f t="shared" si="0"/>
        <v>5.6397858294073887E-3</v>
      </c>
      <c r="H5" s="40" t="s">
        <v>109</v>
      </c>
      <c r="I5" s="41">
        <v>56.397858294073885</v>
      </c>
      <c r="J5" s="42">
        <f>I5*(1+$I$84)</f>
        <v>56.397858294073885</v>
      </c>
    </row>
    <row r="6" spans="1:10" ht="18" thickBot="1" x14ac:dyDescent="0.25">
      <c r="A6" s="2" t="s">
        <v>110</v>
      </c>
      <c r="B6" s="2" t="s">
        <v>111</v>
      </c>
      <c r="C6" s="7">
        <f t="shared" si="0"/>
        <v>6.6350421522439872E-3</v>
      </c>
      <c r="H6" s="40" t="s">
        <v>111</v>
      </c>
      <c r="I6" s="41">
        <v>66.350421522439873</v>
      </c>
      <c r="J6" s="42">
        <f>I6*(1+$I$84)</f>
        <v>66.350421522439873</v>
      </c>
    </row>
    <row r="7" spans="1:10" ht="18" thickBot="1" x14ac:dyDescent="0.25">
      <c r="A7" s="2" t="s">
        <v>112</v>
      </c>
      <c r="B7" s="2" t="s">
        <v>113</v>
      </c>
      <c r="C7" s="7">
        <f t="shared" si="0"/>
        <v>7.9620505826927847E-3</v>
      </c>
      <c r="H7" s="40" t="s">
        <v>113</v>
      </c>
      <c r="I7" s="41">
        <v>79.62050582692784</v>
      </c>
      <c r="J7" s="42">
        <f>I7*(1+$I$84)</f>
        <v>79.62050582692784</v>
      </c>
    </row>
    <row r="8" spans="1:10" ht="18" thickBot="1" x14ac:dyDescent="0.25">
      <c r="A8" s="2" t="s">
        <v>114</v>
      </c>
      <c r="B8" s="2" t="s">
        <v>115</v>
      </c>
      <c r="C8" s="7">
        <f t="shared" si="0"/>
        <v>1.1279571658814777E-2</v>
      </c>
      <c r="H8" s="40" t="s">
        <v>115</v>
      </c>
      <c r="I8" s="41">
        <v>112.79571658814777</v>
      </c>
      <c r="J8" s="42">
        <f>I8*(1+$I$84)</f>
        <v>112.79571658814777</v>
      </c>
    </row>
    <row r="9" spans="1:10" ht="18" thickBot="1" x14ac:dyDescent="0.25">
      <c r="A9" s="2" t="s">
        <v>116</v>
      </c>
      <c r="B9" s="2" t="s">
        <v>117</v>
      </c>
      <c r="C9" s="7">
        <f t="shared" si="0"/>
        <v>1.5039428878419702E-2</v>
      </c>
      <c r="H9" s="40" t="s">
        <v>117</v>
      </c>
      <c r="I9" s="41">
        <v>150.39428878419702</v>
      </c>
      <c r="J9" s="42">
        <f>I9*(1+$I$84)</f>
        <v>150.39428878419702</v>
      </c>
    </row>
    <row r="10" spans="1:10" ht="18" thickBot="1" x14ac:dyDescent="0.25">
      <c r="A10" s="2" t="s">
        <v>118</v>
      </c>
      <c r="B10" s="2" t="s">
        <v>119</v>
      </c>
      <c r="C10" s="7">
        <f t="shared" si="0"/>
        <v>1.7914613811058765E-2</v>
      </c>
      <c r="H10" s="40" t="s">
        <v>119</v>
      </c>
      <c r="I10" s="41">
        <v>179.14613811058766</v>
      </c>
      <c r="J10" s="42">
        <f>I10*(1+$I$84)</f>
        <v>179.14613811058766</v>
      </c>
    </row>
    <row r="11" spans="1:10" ht="18" thickBot="1" x14ac:dyDescent="0.25">
      <c r="A11" s="2" t="s">
        <v>120</v>
      </c>
      <c r="B11" s="2" t="s">
        <v>121</v>
      </c>
      <c r="C11" s="7">
        <f t="shared" si="0"/>
        <v>2.0679214707827093E-2</v>
      </c>
      <c r="H11" s="40" t="s">
        <v>121</v>
      </c>
      <c r="I11" s="41">
        <v>206.79214707827094</v>
      </c>
      <c r="J11" s="42">
        <f>I11*(1+$I$84)</f>
        <v>206.79214707827094</v>
      </c>
    </row>
    <row r="12" spans="1:10" ht="18" thickBot="1" x14ac:dyDescent="0.25">
      <c r="A12" s="2" t="s">
        <v>122</v>
      </c>
      <c r="B12" s="2" t="s">
        <v>123</v>
      </c>
      <c r="C12" s="7">
        <f t="shared" si="0"/>
        <v>2.3554399640466156E-2</v>
      </c>
      <c r="H12" s="40" t="s">
        <v>123</v>
      </c>
      <c r="I12" s="41">
        <v>235.54399640466156</v>
      </c>
      <c r="J12" s="42">
        <f>I12*(1+$I$84)</f>
        <v>235.54399640466156</v>
      </c>
    </row>
    <row r="13" spans="1:10" ht="18" thickBot="1" x14ac:dyDescent="0.25">
      <c r="A13" s="2" t="s">
        <v>124</v>
      </c>
      <c r="B13" s="2" t="s">
        <v>125</v>
      </c>
      <c r="C13" s="7">
        <f t="shared" si="0"/>
        <v>2.8309513182907677E-2</v>
      </c>
      <c r="H13" s="40" t="s">
        <v>125</v>
      </c>
      <c r="I13" s="41">
        <v>283.09513182907676</v>
      </c>
      <c r="J13" s="42">
        <f>I13*(1+$I$84)</f>
        <v>283.09513182907676</v>
      </c>
    </row>
    <row r="14" spans="1:10" ht="18" thickBot="1" x14ac:dyDescent="0.25">
      <c r="A14" s="2" t="s">
        <v>124</v>
      </c>
      <c r="B14" s="2" t="s">
        <v>126</v>
      </c>
      <c r="C14" s="7">
        <f t="shared" si="0"/>
        <v>3.3838714976444327E-2</v>
      </c>
      <c r="H14" s="40" t="s">
        <v>126</v>
      </c>
      <c r="I14" s="41">
        <v>338.38714976444328</v>
      </c>
      <c r="J14" s="42">
        <f>I14*(1+$I$84)</f>
        <v>338.38714976444328</v>
      </c>
    </row>
    <row r="15" spans="1:10" ht="18" thickBot="1" x14ac:dyDescent="0.25">
      <c r="A15" s="2" t="s">
        <v>127</v>
      </c>
      <c r="B15" s="33" t="s">
        <v>128</v>
      </c>
      <c r="C15" s="7">
        <f t="shared" si="0"/>
        <v>4.2353685738490778E-2</v>
      </c>
      <c r="H15" s="40" t="s">
        <v>128</v>
      </c>
      <c r="I15" s="41">
        <v>423.53685738490776</v>
      </c>
      <c r="J15" s="42">
        <f>I15*(1+$I$84)</f>
        <v>423.53685738490776</v>
      </c>
    </row>
    <row r="16" spans="1:10" ht="18" thickBot="1" x14ac:dyDescent="0.25">
      <c r="A16" s="34" t="s">
        <v>129</v>
      </c>
      <c r="B16" s="35" t="s">
        <v>130</v>
      </c>
      <c r="C16" s="7">
        <f t="shared" si="0"/>
        <v>5.1753328787503099E-2</v>
      </c>
      <c r="H16" s="40" t="s">
        <v>130</v>
      </c>
      <c r="I16" s="41">
        <v>517.53328787503096</v>
      </c>
      <c r="J16" s="42">
        <f>I16*(1+$I$84)</f>
        <v>517.53328787503096</v>
      </c>
    </row>
    <row r="17" spans="1:10" ht="18" thickBot="1" x14ac:dyDescent="0.25">
      <c r="A17" s="2" t="s">
        <v>131</v>
      </c>
      <c r="B17" s="36" t="s">
        <v>132</v>
      </c>
      <c r="C17" s="7">
        <f t="shared" si="0"/>
        <v>6.1152971836515406E-2</v>
      </c>
      <c r="H17" s="40" t="s">
        <v>132</v>
      </c>
      <c r="I17" s="41">
        <v>611.52971836515405</v>
      </c>
      <c r="J17" s="42">
        <f>I17*(1+$I$84)</f>
        <v>611.52971836515405</v>
      </c>
    </row>
    <row r="18" spans="1:10" ht="18" thickBot="1" x14ac:dyDescent="0.25">
      <c r="A18" s="2" t="s">
        <v>133</v>
      </c>
      <c r="B18" s="2" t="s">
        <v>134</v>
      </c>
      <c r="C18" s="7">
        <f t="shared" si="0"/>
        <v>7.055261488552772E-2</v>
      </c>
      <c r="H18" s="40" t="s">
        <v>134</v>
      </c>
      <c r="I18" s="41">
        <v>705.52614885527714</v>
      </c>
      <c r="J18" s="42">
        <f>I18*(1+$I$84)</f>
        <v>705.52614885527714</v>
      </c>
    </row>
    <row r="19" spans="1:10" ht="18" thickBot="1" x14ac:dyDescent="0.25">
      <c r="A19" s="2" t="s">
        <v>135</v>
      </c>
      <c r="B19" s="2" t="s">
        <v>136</v>
      </c>
      <c r="C19" s="7">
        <f t="shared" si="0"/>
        <v>8.4707371476981555E-2</v>
      </c>
      <c r="H19" s="40" t="s">
        <v>136</v>
      </c>
      <c r="I19" s="41">
        <v>847.07371476981552</v>
      </c>
      <c r="J19" s="42">
        <f>I19*(1+$I$84)</f>
        <v>847.07371476981552</v>
      </c>
    </row>
    <row r="20" spans="1:10" ht="18" thickBot="1" x14ac:dyDescent="0.25">
      <c r="A20" s="2" t="s">
        <v>137</v>
      </c>
      <c r="B20" s="2" t="s">
        <v>138</v>
      </c>
      <c r="C20" s="7">
        <f t="shared" si="0"/>
        <v>9.410701452599389E-2</v>
      </c>
      <c r="H20" s="40" t="s">
        <v>138</v>
      </c>
      <c r="I20" s="41">
        <v>941.07014525993884</v>
      </c>
      <c r="J20" s="42">
        <f>I20*(1+$I$84)</f>
        <v>941.07014525993884</v>
      </c>
    </row>
    <row r="21" spans="1:10" ht="18" thickBot="1" x14ac:dyDescent="0.25">
      <c r="A21" s="2" t="s">
        <v>139</v>
      </c>
      <c r="B21" s="2" t="s">
        <v>140</v>
      </c>
      <c r="C21" s="7">
        <v>0.105</v>
      </c>
      <c r="H21" s="40" t="s">
        <v>154</v>
      </c>
      <c r="I21" s="41">
        <v>1129.0630062401851</v>
      </c>
      <c r="J21" s="42">
        <f>I21*(1+$I$84)</f>
        <v>1129.0630062401851</v>
      </c>
    </row>
    <row r="22" spans="1:10" ht="18" thickBot="1" x14ac:dyDescent="0.25">
      <c r="A22" s="2" t="s">
        <v>141</v>
      </c>
      <c r="B22" s="2" t="s">
        <v>142</v>
      </c>
      <c r="C22" s="7">
        <v>0.1129</v>
      </c>
      <c r="H22" s="43" t="s">
        <v>155</v>
      </c>
      <c r="I22" s="44" t="s">
        <v>64</v>
      </c>
      <c r="J22" s="45" t="s">
        <v>64</v>
      </c>
    </row>
    <row r="23" spans="1:10" ht="18" thickBot="1" x14ac:dyDescent="0.25">
      <c r="A23" s="2" t="s">
        <v>143</v>
      </c>
      <c r="B23" s="2" t="s">
        <v>144</v>
      </c>
      <c r="C23" s="7">
        <v>0.13</v>
      </c>
    </row>
    <row r="24" spans="1:10" ht="18" thickBot="1" x14ac:dyDescent="0.25">
      <c r="A24" s="2" t="s">
        <v>145</v>
      </c>
      <c r="B24" s="2" t="s">
        <v>146</v>
      </c>
      <c r="C24" s="7">
        <v>0.14499999999999999</v>
      </c>
    </row>
    <row r="25" spans="1:10" ht="18" thickBot="1" x14ac:dyDescent="0.25">
      <c r="A25" s="2" t="s">
        <v>147</v>
      </c>
      <c r="B25" s="2" t="s">
        <v>148</v>
      </c>
      <c r="C25" s="7">
        <v>0.16</v>
      </c>
    </row>
    <row r="26" spans="1:10" ht="18" thickBot="1" x14ac:dyDescent="0.25">
      <c r="A26" s="2" t="s">
        <v>149</v>
      </c>
      <c r="B26" s="2" t="s">
        <v>150</v>
      </c>
      <c r="C26" s="7">
        <v>0.18</v>
      </c>
    </row>
  </sheetData>
  <sortState xmlns:xlrd2="http://schemas.microsoft.com/office/spreadsheetml/2017/richdata2" ref="H2:J26">
    <sortCondition ref="J2:J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2025-01-03T22:32:20Z</dcterms:created>
  <dcterms:modified xsi:type="dcterms:W3CDTF">2025-01-03T23:55:25Z</dcterms:modified>
</cp:coreProperties>
</file>