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FD4AB9B7-82A8-414B-BF45-FDC2E4999AD7}" xr6:coauthVersionLast="47" xr6:coauthVersionMax="47" xr10:uidLastSave="{00000000-0000-0000-0000-000000000000}"/>
  <bookViews>
    <workbookView xWindow="0" yWindow="760" windowWidth="38400" windowHeight="18880" xr2:uid="{1792963C-19E0-6641-8BD7-99A1BA0E3DFC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I8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7" i="1"/>
  <c r="I6" i="1"/>
  <c r="I5" i="1"/>
  <c r="I4" i="1"/>
  <c r="I3" i="1"/>
  <c r="I2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J26" i="1"/>
  <c r="J25" i="1"/>
  <c r="J24" i="1"/>
  <c r="J22" i="1"/>
  <c r="J21" i="1"/>
  <c r="J20" i="1"/>
  <c r="J19" i="1"/>
  <c r="J18" i="1"/>
  <c r="J17" i="1"/>
  <c r="J16" i="1"/>
  <c r="J14" i="1"/>
  <c r="J13" i="1"/>
  <c r="J12" i="1"/>
  <c r="J10" i="1"/>
  <c r="J9" i="1"/>
  <c r="J8" i="1"/>
  <c r="J7" i="1"/>
  <c r="J6" i="1"/>
  <c r="J5" i="1"/>
  <c r="J4" i="1"/>
  <c r="J3" i="1"/>
  <c r="E2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M4" i="1"/>
  <c r="L4" i="1"/>
  <c r="K4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M13" i="1"/>
  <c r="L13" i="1"/>
  <c r="K13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M19" i="1"/>
  <c r="L19" i="1"/>
  <c r="K19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M7" i="1"/>
  <c r="L7" i="1"/>
  <c r="K7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M16" i="1"/>
  <c r="L16" i="1"/>
  <c r="K1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M6" i="1"/>
  <c r="L6" i="1"/>
  <c r="K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M26" i="1"/>
  <c r="L26" i="1"/>
  <c r="K26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M25" i="1"/>
  <c r="L25" i="1"/>
  <c r="K25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M20" i="1"/>
  <c r="L20" i="1"/>
  <c r="K20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M9" i="1"/>
  <c r="L9" i="1"/>
  <c r="K9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M22" i="1"/>
  <c r="L22" i="1"/>
  <c r="K2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M12" i="1"/>
  <c r="L12" i="1"/>
  <c r="K12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M24" i="1"/>
  <c r="L24" i="1"/>
  <c r="K24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M3" i="1"/>
  <c r="L3" i="1"/>
  <c r="K3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M14" i="1"/>
  <c r="L14" i="1"/>
  <c r="K14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M17" i="1"/>
  <c r="L17" i="1"/>
  <c r="K17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M15" i="1"/>
  <c r="K15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M5" i="1"/>
  <c r="L5" i="1"/>
  <c r="K5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M21" i="1"/>
  <c r="L21" i="1"/>
  <c r="K21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M18" i="1"/>
  <c r="L18" i="1"/>
  <c r="K18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M2" i="1"/>
  <c r="K2" i="1"/>
  <c r="D2" i="1"/>
  <c r="C2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M10" i="1"/>
  <c r="L10" i="1"/>
  <c r="K10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M11" i="1"/>
  <c r="K11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M23" i="1"/>
  <c r="K23" i="1"/>
  <c r="F27" i="1" l="1"/>
  <c r="I27" i="1"/>
  <c r="N15" i="1"/>
  <c r="G15" i="1" s="1"/>
  <c r="J27" i="1"/>
  <c r="N7" i="1"/>
  <c r="G7" i="1" s="1"/>
  <c r="H27" i="1"/>
  <c r="N2" i="1"/>
  <c r="G2" i="1" s="1"/>
  <c r="N6" i="1"/>
  <c r="G6" i="1" s="1"/>
  <c r="N13" i="1"/>
  <c r="G13" i="1" s="1"/>
  <c r="M27" i="1"/>
  <c r="Q27" i="1"/>
  <c r="P27" i="1"/>
  <c r="R27" i="1"/>
  <c r="E27" i="1"/>
  <c r="S27" i="1"/>
  <c r="C27" i="1"/>
  <c r="K27" i="1"/>
  <c r="T27" i="1"/>
  <c r="D27" i="1"/>
  <c r="L27" i="1"/>
  <c r="N18" i="1"/>
  <c r="G18" i="1" s="1"/>
  <c r="N17" i="1"/>
  <c r="G17" i="1" s="1"/>
  <c r="N16" i="1"/>
  <c r="G16" i="1" s="1"/>
  <c r="O27" i="1"/>
  <c r="N10" i="1"/>
  <c r="G10" i="1" s="1"/>
  <c r="N26" i="1"/>
  <c r="G26" i="1" s="1"/>
  <c r="N19" i="1"/>
  <c r="G19" i="1" s="1"/>
  <c r="N8" i="1"/>
  <c r="G8" i="1" s="1"/>
  <c r="N9" i="1"/>
  <c r="G9" i="1" s="1"/>
  <c r="N5" i="1"/>
  <c r="G5" i="1" s="1"/>
  <c r="N22" i="1"/>
  <c r="G22" i="1" s="1"/>
  <c r="N21" i="1"/>
  <c r="G21" i="1" s="1"/>
  <c r="N12" i="1"/>
  <c r="G12" i="1" s="1"/>
  <c r="N24" i="1"/>
  <c r="G24" i="1" s="1"/>
  <c r="N11" i="1"/>
  <c r="G11" i="1" s="1"/>
  <c r="N3" i="1"/>
  <c r="G3" i="1" s="1"/>
  <c r="N25" i="1"/>
  <c r="G25" i="1" s="1"/>
  <c r="N23" i="1"/>
  <c r="G23" i="1" s="1"/>
  <c r="N14" i="1"/>
  <c r="G14" i="1" s="1"/>
  <c r="N20" i="1"/>
  <c r="G20" i="1" s="1"/>
  <c r="N4" i="1"/>
  <c r="G4" i="1" s="1"/>
  <c r="G27" i="1" l="1"/>
  <c r="N27" i="1"/>
</calcChain>
</file>

<file path=xl/sharedStrings.xml><?xml version="1.0" encoding="utf-8"?>
<sst xmlns="http://schemas.openxmlformats.org/spreadsheetml/2006/main" count="477" uniqueCount="387">
  <si>
    <t>Company Name</t>
  </si>
  <si>
    <t>Exchange:Ticker</t>
  </si>
  <si>
    <t>Deposit Growth: Last 5 years</t>
  </si>
  <si>
    <t>% Change in Mkt Cap in 2023</t>
  </si>
  <si>
    <t>Dividend Yield</t>
  </si>
  <si>
    <t>Tier 1 Capital Ratio</t>
  </si>
  <si>
    <t>Interest spread</t>
  </si>
  <si>
    <t>Interest Earned on Loans</t>
  </si>
  <si>
    <t>Interest Earned on Investment Securities</t>
  </si>
  <si>
    <t>Interest Rate Paid on Deposits</t>
  </si>
  <si>
    <t>Investments as % of investments + Loans</t>
  </si>
  <si>
    <t>Interest Paying Deposits/ Deposits</t>
  </si>
  <si>
    <t>Non-performing loans/Loans</t>
  </si>
  <si>
    <t>Total Assets: 2013</t>
  </si>
  <si>
    <t>Total Assets: 2014</t>
  </si>
  <si>
    <t>Total Assets: 2015</t>
  </si>
  <si>
    <t>Total Assets: 2016</t>
  </si>
  <si>
    <t>Total Assets: 2017</t>
  </si>
  <si>
    <t>Total Assets: 2018</t>
  </si>
  <si>
    <t>Total Assets: 2019</t>
  </si>
  <si>
    <t>Total Assets: 2020</t>
  </si>
  <si>
    <t>Total Assets: 2021</t>
  </si>
  <si>
    <t>Total Assets: 2022</t>
  </si>
  <si>
    <t>Market Capitalization [My Setting] [Latest] ($USDmm, Historical rate)</t>
  </si>
  <si>
    <t>Market Capitalization [My Setting] [12/31/2003] ($USDmm, Historical rate)</t>
  </si>
  <si>
    <t>Market Capitalization [My Setting] [12/31/2004] ($USDmm, Historical rate)</t>
  </si>
  <si>
    <t>Market Capitalization [My Setting] [12/31/2005] ($USDmm, Historical rate)</t>
  </si>
  <si>
    <t>Market Capitalization [My Setting] [12/31/2006] ($USDmm, Historical rate)</t>
  </si>
  <si>
    <t>Market Capitalization [My Setting] [12/31/2007] ($USDmm, Historical rate)</t>
  </si>
  <si>
    <t>Market Capitalization [My Setting] [12/31/2008] ($USDmm, Historical rate)</t>
  </si>
  <si>
    <t>Market Capitalization [My Setting] [12/31/2009] ($USDmm, Historical rate)</t>
  </si>
  <si>
    <t>Market Capitalization [My Setting] [12/31/2010] ($USDmm, Historical rate)</t>
  </si>
  <si>
    <t>Market Capitalization [My Setting] [12/31/2011] ($USDmm, Historical rate)</t>
  </si>
  <si>
    <t>Market Capitalization [My Setting] [12/31/2012] ($USDmm, Historical rate)</t>
  </si>
  <si>
    <t>Market Capitalization [My Setting] [12/31/2013] ($USDmm, Historical rate)</t>
  </si>
  <si>
    <t>Market Capitalization [My Setting] [12/31/2014] ($USDmm, Historical rate)</t>
  </si>
  <si>
    <t>Market Capitalization [My Setting] [12/31/2015] ($USDmm, Historical rate)</t>
  </si>
  <si>
    <t>Market Capitalization [My Setting] [12/31/2016] ($USDmm, Historical rate)</t>
  </si>
  <si>
    <t>Market Capitalization [My Setting] [12/31/2017] ($USDmm, Historical rate)</t>
  </si>
  <si>
    <t>Market Capitalization [My Setting] [12/31/2018] ($USDmm, Historical rate)</t>
  </si>
  <si>
    <t>Market Capitalization [My Setting] [12/31/2019] ($USDmm, Historical rate)</t>
  </si>
  <si>
    <t>Market Capitalization [My Setting] [12/31/2020] ($USDmm, Historical rate)</t>
  </si>
  <si>
    <t>Market Capitalization [My Setting] [12/31/2021] ($USDmm, Historical rate)</t>
  </si>
  <si>
    <t>Market Capitalization [My Setting] [12/31/2022] ($USDmm, Historical rate)</t>
  </si>
  <si>
    <t>Total Debt [CY 2013] ($USDmm, Historical rate)</t>
  </si>
  <si>
    <t>Total Debt [CY 2014] ($USDmm, Historical rate)</t>
  </si>
  <si>
    <t>Total Debt [CY 2015] ($USDmm, Historical rate)</t>
  </si>
  <si>
    <t>Total Debt [CY 2016] ($USDmm, Historical rate)</t>
  </si>
  <si>
    <t>Total Debt [CY 2017] ($USDmm, Historical rate)</t>
  </si>
  <si>
    <t>Total Debt [CY 2018] ($USDmm, Historical rate)</t>
  </si>
  <si>
    <t>Total Debt [CY 2019] ($USDmm, Historical rate)</t>
  </si>
  <si>
    <t>Total Debt [CY 2020] ($USDmm, Historical rate)</t>
  </si>
  <si>
    <t>Total Debt [CY 2021] ($USDmm, Historical rate)</t>
  </si>
  <si>
    <t>Net Income [CY 2003] ($USDmm, Historical rate)</t>
  </si>
  <si>
    <t>Total Debt [CY 2022] ($USDmm, Historical rate)</t>
  </si>
  <si>
    <t>Net Income [CY 2004] ($USDmm, Historical rate)</t>
  </si>
  <si>
    <t>Net Income [CY 2005] ($USDmm, Historical rate)</t>
  </si>
  <si>
    <t>Net Income [CY 2006] ($USDmm, Historical rate)</t>
  </si>
  <si>
    <t>Net Income [CY 2007] ($USDmm, Historical rate)</t>
  </si>
  <si>
    <t>Net Income [CY 2008] ($USDmm, Historical rate)</t>
  </si>
  <si>
    <t>Net Income [CY 2009] ($USDmm, Historical rate)</t>
  </si>
  <si>
    <t>Net Income [CY 2010] ($USDmm, Historical rate)</t>
  </si>
  <si>
    <t>Net Income [CY 2011] ($USDmm, Historical rate)</t>
  </si>
  <si>
    <t>Net Income [CY 2012] ($USDmm, Historical rate)</t>
  </si>
  <si>
    <t>Net Income [CY 2013] ($USDmm, Historical rate)</t>
  </si>
  <si>
    <t>Net Income [CY 2014] ($USDmm, Historical rate)</t>
  </si>
  <si>
    <t>Net Income [CY 2015] ($USDmm, Historical rate)</t>
  </si>
  <si>
    <t>Net Income [CY 2016] ($USDmm, Historical rate)</t>
  </si>
  <si>
    <t>Net Income [CY 2017] ($USDmm, Historical rate)</t>
  </si>
  <si>
    <t>Net Income [CY 2018] ($USDmm, Historical rate)</t>
  </si>
  <si>
    <t>Net Income [CY 2019] ($USDmm, Historical rate)</t>
  </si>
  <si>
    <t>Net Income [CY 2020] ($USDmm, Historical rate)</t>
  </si>
  <si>
    <t>Net Income [CY 2021] ($USDmm, Historical rate)</t>
  </si>
  <si>
    <t>Net Income [CY 2022] ($USDmm, Historical rate)</t>
  </si>
  <si>
    <t>Repurchase of Common Stock [CY 2013] ($USDmm, Historical rate)</t>
  </si>
  <si>
    <t>Repurchase of Common Stock [CY 2014] ($USDmm, Historical rate)</t>
  </si>
  <si>
    <t>Repurchase of Common Stock [CY 2015] ($USDmm, Historical rate)</t>
  </si>
  <si>
    <t>Repurchase of Common Stock [CY 2016] ($USDmm, Historical rate)</t>
  </si>
  <si>
    <t>Repurchase of Common Stock [CY 2017] ($USDmm, Historical rate)</t>
  </si>
  <si>
    <t>Repurchase of Common Stock [CY 2018] ($USDmm, Historical rate)</t>
  </si>
  <si>
    <t>Repurchase of Common Stock [CY 2019] ($USDmm, Historical rate)</t>
  </si>
  <si>
    <t>Repurchase of Common Stock [CY 2020] ($USDmm, Historical rate)</t>
  </si>
  <si>
    <t>Repurchase of Common Stock [CY 2021] ($USDmm, Historical rate)</t>
  </si>
  <si>
    <t>Repurchase of Common Stock [CY 2022] ($USDmm, Historical rate)</t>
  </si>
  <si>
    <t>Issuance of Common Stock [CY 2013] ($USDmm, Historical rate)</t>
  </si>
  <si>
    <t>Issuance of Common Stock [CY 2014] ($USDmm, Historical rate)</t>
  </si>
  <si>
    <t>Issuance of Common Stock [CY 2015] ($USDmm, Historical rate)</t>
  </si>
  <si>
    <t>Issuance of Common Stock [CY 2016] ($USDmm, Historical rate)</t>
  </si>
  <si>
    <t>Issuance of Common Stock [CY 2017] ($USDmm, Historical rate)</t>
  </si>
  <si>
    <t>Issuance of Common Stock [CY 2018] ($USDmm, Historical rate)</t>
  </si>
  <si>
    <t>Issuance of Common Stock [CY 2019] ($USDmm, Historical rate)</t>
  </si>
  <si>
    <t>Issuance of Common Stock [CY 2020] ($USDmm, Historical rate)</t>
  </si>
  <si>
    <t>Issuance of Common Stock [CY 2021] ($USDmm, Historical rate)</t>
  </si>
  <si>
    <t>Issuance of Common Stock [CY 2022] ($USDmm, Historical rate)</t>
  </si>
  <si>
    <t>Common Dividends Paid [CY 2013] ($USDmm, Historical rate)</t>
  </si>
  <si>
    <t>Common Dividends Paid [CY 2014] ($USDmm, Historical rate)</t>
  </si>
  <si>
    <t>Common Dividends Paid [CY 2015] ($USDmm, Historical rate)</t>
  </si>
  <si>
    <t>Common Dividends Paid [CY 2016] ($USDmm, Historical rate)</t>
  </si>
  <si>
    <t>Common Dividends Paid [CY 2017] ($USDmm, Historical rate)</t>
  </si>
  <si>
    <t>Common Dividends Paid [CY 2018] ($USDmm, Historical rate)</t>
  </si>
  <si>
    <t>Common Dividends Paid [CY 2019] ($USDmm, Historical rate)</t>
  </si>
  <si>
    <t>Common Dividends Paid [CY 2020] ($USDmm, Historical rate)</t>
  </si>
  <si>
    <t>Common Dividends Paid [CY 2021] ($USDmm, Historical rate)</t>
  </si>
  <si>
    <t>Common Dividends Paid [CY 2022] ($USDmm, Historical rate)</t>
  </si>
  <si>
    <t>Total Interest Income [CY 2013] ($USDmm, Historical rate)</t>
  </si>
  <si>
    <t>Total Interest Income [CY 2014] ($USDmm, Historical rate)</t>
  </si>
  <si>
    <t>Total Interest Income [CY 2015] ($USDmm, Historical rate)</t>
  </si>
  <si>
    <t>Total Interest Income [CY 2016] ($USDmm, Historical rate)</t>
  </si>
  <si>
    <t>Total Interest Income [CY 2017] ($USDmm, Historical rate)</t>
  </si>
  <si>
    <t>Total Interest Income [CY 2018] ($USDmm, Historical rate)</t>
  </si>
  <si>
    <t>Total Interest Income [CY 2019] ($USDmm, Historical rate)</t>
  </si>
  <si>
    <t>Total Interest Income [CY 2020] ($USDmm, Historical rate)</t>
  </si>
  <si>
    <t>Total Interest Income [CY 2021] ($USDmm, Historical rate)</t>
  </si>
  <si>
    <t>Total Interest Income [CY 2022] ($USDmm, Historical rate)</t>
  </si>
  <si>
    <t>Total Interest Expense [CY 2013] ($USDmm, Historical rate)</t>
  </si>
  <si>
    <t>Total Interest Expense [CY 2014] ($USDmm, Historical rate)</t>
  </si>
  <si>
    <t>Total Interest Expense [CY 2015] ($USDmm, Historical rate)</t>
  </si>
  <si>
    <t>Total Interest Expense [CY 2016] ($USDmm, Historical rate)</t>
  </si>
  <si>
    <t>Total Interest Expense [CY 2017] ($USDmm, Historical rate)</t>
  </si>
  <si>
    <t>Total Interest Expense [CY 2018] ($USDmm, Historical rate)</t>
  </si>
  <si>
    <t>Total Interest Expense [CY 2019] ($USDmm, Historical rate)</t>
  </si>
  <si>
    <t>Total Interest Expense [CY 2020] ($USDmm, Historical rate)</t>
  </si>
  <si>
    <t>Total Interest Expense [CY 2021] ($USDmm, Historical rate)</t>
  </si>
  <si>
    <t>Total Interest Expense [CY 2022] ($USDmm, Historical rate)</t>
  </si>
  <si>
    <t>Interest Income On Loans [CY 2013] ($USD, Historical rate)</t>
  </si>
  <si>
    <t>Interest Income On Loans [CY 2014] ($USD, Historical rate)</t>
  </si>
  <si>
    <t>Interest Income On Loans [CY 2015] ($USD, Historical rate)</t>
  </si>
  <si>
    <t>Interest Income On Loans [CY 2016] ($USD, Historical rate)</t>
  </si>
  <si>
    <t>Interest Income On Loans [CY 2017] ($USD, Historical rate)</t>
  </si>
  <si>
    <t>Interest Income On Loans [CY 2018] ($USD, Historical rate)</t>
  </si>
  <si>
    <t>Interest Income On Loans [CY 2019] ($USD, Historical rate)</t>
  </si>
  <si>
    <t>Interest Income On Loans [CY 2020] ($USD, Historical rate)</t>
  </si>
  <si>
    <t>Interest Income On Loans [CY 2021] ($USD, Historical rate)</t>
  </si>
  <si>
    <t>Interest Income On Loans [CY 2022] ($USD, Historical rate)</t>
  </si>
  <si>
    <t>Interest Income On Investments [CY 2013] ($USDmm, Historical rate)</t>
  </si>
  <si>
    <t>Interest Income On Investments [CY 2014] ($USDmm, Historical rate)</t>
  </si>
  <si>
    <t>Interest Income On Investments [CY 2015] ($USDmm, Historical rate)</t>
  </si>
  <si>
    <t>Interest Income On Investments [CY 2016] ($USDmm, Historical rate)</t>
  </si>
  <si>
    <t>Interest Income On Investments [CY 2017] ($USDmm, Historical rate)</t>
  </si>
  <si>
    <t>Interest Income On Investments [CY 2018] ($USDmm, Historical rate)</t>
  </si>
  <si>
    <t>Interest Income On Investments [CY 2019] ($USDmm, Historical rate)</t>
  </si>
  <si>
    <t>Interest Income On Investments [CY 2020] ($USDmm, Historical rate)</t>
  </si>
  <si>
    <t>Interest Income On Investments [CY 2021] ($USDmm, Historical rate)</t>
  </si>
  <si>
    <t>Interest Income On Investments [CY 2022] ($USDmm, Historical rate)</t>
  </si>
  <si>
    <t>Interest On Deposits [CY 2013] ($USDmm, Historical rate)</t>
  </si>
  <si>
    <t>Interest On Deposits [CY 2014] ($USDmm, Historical rate)</t>
  </si>
  <si>
    <t>Interest On Deposits [CY 2015] ($USDmm, Historical rate)</t>
  </si>
  <si>
    <t>Interest On Deposits [CY 2016] ($USDmm, Historical rate)</t>
  </si>
  <si>
    <t>Interest On Deposits [CY 2017] ($USDmm, Historical rate)</t>
  </si>
  <si>
    <t>Interest On Deposits [CY 2018] ($USDmm, Historical rate)</t>
  </si>
  <si>
    <t>Interest On Deposits [CY 2019] ($USDmm, Historical rate)</t>
  </si>
  <si>
    <t>Interest On Deposits [CY 2020] ($USDmm, Historical rate)</t>
  </si>
  <si>
    <t>Interest On Deposits [CY 2021] ($USDmm, Historical rate)</t>
  </si>
  <si>
    <t>Interest On Deposits [CY 2022] ($USDmm, Historical rate)</t>
  </si>
  <si>
    <t>Investment Securities [CY 2013] ($USDmm, Historical rate)</t>
  </si>
  <si>
    <t>Investment Securities [CY 2014] ($USDmm, Historical rate)</t>
  </si>
  <si>
    <t>Investment Securities [CY 2015] ($USDmm, Historical rate)</t>
  </si>
  <si>
    <t>Investment Securities [CY 2016] ($USDmm, Historical rate)</t>
  </si>
  <si>
    <t>Investment Securities [CY 2017] ($USDmm, Historical rate)</t>
  </si>
  <si>
    <t>Investment Securities [CY 2018] ($USDmm, Historical rate)</t>
  </si>
  <si>
    <t>Investment Securities [CY 2019] ($USDmm, Historical rate)</t>
  </si>
  <si>
    <t>Investment Securities [CY 2020] ($USDmm, Historical rate)</t>
  </si>
  <si>
    <t>Investment Securities [CY 2021] ($USDmm, Historical rate)</t>
  </si>
  <si>
    <t>Investment Securities [CY 2022] ($USDmm, Historical rate)</t>
  </si>
  <si>
    <t>Assets Available for Sale [CY 2013] ($USDmm, Historical rate)</t>
  </si>
  <si>
    <t>Assets Available for Sale [CY 2014] ($USDmm, Historical rate)</t>
  </si>
  <si>
    <t>Assets Available for Sale [CY 2015] ($USDmm, Historical rate)</t>
  </si>
  <si>
    <t>Assets Available for Sale [CY 2016] ($USDmm, Historical rate)</t>
  </si>
  <si>
    <t>Assets Available for Sale [CY 2017] ($USDmm, Historical rate)</t>
  </si>
  <si>
    <t>Assets Available for Sale [CY 2018] ($USDmm, Historical rate)</t>
  </si>
  <si>
    <t>Assets Available for Sale [CY 2019] ($USDmm, Historical rate)</t>
  </si>
  <si>
    <t>Assets Available for Sale [CY 2020] ($USDmm, Historical rate)</t>
  </si>
  <si>
    <t>Assets Available for Sale [CY 2021] ($USDmm, Historical rate)</t>
  </si>
  <si>
    <t>Assets Available for Sale [CY 2022] ($USDmm, Historical rate)</t>
  </si>
  <si>
    <t>Assets Held to Maturity [CY 2013] ($USDmm, Historical rate)</t>
  </si>
  <si>
    <t>Assets Held to Maturity [CY 2014] ($USDmm, Historical rate)</t>
  </si>
  <si>
    <t>Assets Held to Maturity [CY 2015] ($USDmm, Historical rate)</t>
  </si>
  <si>
    <t>Assets Held to Maturity [CY 2016] ($USDmm, Historical rate)</t>
  </si>
  <si>
    <t>Assets Held to Maturity [CY 2017] ($USDmm, Historical rate)</t>
  </si>
  <si>
    <t>Assets Held to Maturity [CY 2018] ($USDmm, Historical rate)</t>
  </si>
  <si>
    <t>Assets Held to Maturity [CY 2019] ($USDmm, Historical rate)</t>
  </si>
  <si>
    <t>Assets Held to Maturity [CY 2020] ($USDmm, Historical rate)</t>
  </si>
  <si>
    <t>Assets Held to Maturity [CY 2021] ($USDmm, Historical rate)</t>
  </si>
  <si>
    <t>Assets Held to Maturity [CY 2022] ($USDmm, Historical rate)</t>
  </si>
  <si>
    <t>Interest Bearing Deposits [CY 2013] ($USD, Historical rate)</t>
  </si>
  <si>
    <t>Interest Bearing Deposits [CY 2014] ($USD, Historical rate)</t>
  </si>
  <si>
    <t>Interest Bearing Deposits [CY 2015] ($USD, Historical rate)</t>
  </si>
  <si>
    <t>Interest Bearing Deposits [CY 2016] ($USD, Historical rate)</t>
  </si>
  <si>
    <t>Interest Bearing Deposits [CY 2017] ($USD, Historical rate)</t>
  </si>
  <si>
    <t>Interest Bearing Deposits [CY 2018] ($USD, Historical rate)</t>
  </si>
  <si>
    <t>Interest Bearing Deposits [CY 2019] ($USD, Historical rate)</t>
  </si>
  <si>
    <t>Interest Bearing Deposits [CY 2020] ($USD, Historical rate)</t>
  </si>
  <si>
    <t>Interest Bearing Deposits [CY 2021] ($USD, Historical rate)</t>
  </si>
  <si>
    <t>Interest Bearing Deposits [CY 2022] ($USD, Historical rate)</t>
  </si>
  <si>
    <t>Non-Interest Bearing Deposits [CY 2013] ($USD, Historical rate)</t>
  </si>
  <si>
    <t>Non-Interest Bearing Deposits [CY 2014] ($USD, Historical rate)</t>
  </si>
  <si>
    <t>Non-Interest Bearing Deposits [CY 2015] ($USD, Historical rate)</t>
  </si>
  <si>
    <t>Non-Interest Bearing Deposits [CY 2016] ($USD, Historical rate)</t>
  </si>
  <si>
    <t>Non-Interest Bearing Deposits [CY 2017] ($USD, Historical rate)</t>
  </si>
  <si>
    <t>Non-Interest Bearing Deposits [CY 2018] ($USD, Historical rate)</t>
  </si>
  <si>
    <t>Non-Interest Bearing Deposits [CY 2019] ($USD, Historical rate)</t>
  </si>
  <si>
    <t>Non-Interest Bearing Deposits [CY 2020] ($USD, Historical rate)</t>
  </si>
  <si>
    <t>Non-Interest Bearing Deposits [CY 2021] ($USD, Historical rate)</t>
  </si>
  <si>
    <t>Non-Interest Bearing Deposits [CY 2022] ($USD, Historical rate)</t>
  </si>
  <si>
    <t>Tier 1 Capital [Latest Annual - 9] ($USDmm, Historical rate)</t>
  </si>
  <si>
    <t>Tier 1 Capital [Latest Annual - 8] ($USDmm, Historical rate)</t>
  </si>
  <si>
    <t>Tier 1 Capital [Latest Annual - 7] ($USDmm, Historical rate)</t>
  </si>
  <si>
    <t>Tier 1 Capital [Latest Annual - 6] ($USDmm, Historical rate)</t>
  </si>
  <si>
    <t>Tier 1 Capital [Latest Annual - 5] ($USDmm, Historical rate)</t>
  </si>
  <si>
    <t>Tier 1 Capital [Latest Annual - 4] ($USDmm, Historical rate)</t>
  </si>
  <si>
    <t>Tier 1 Capital [Latest Annual - 3] ($USDmm, Historical rate)</t>
  </si>
  <si>
    <t>Tier 1 Capital [Latest Annual - 2] ($USDmm, Historical rate)</t>
  </si>
  <si>
    <t>Tier 1 Capital [Latest Annual - 1] ($USDmm, Historical rate)</t>
  </si>
  <si>
    <t>Tier 1 Capital [Latest Annual] ($USDmm, Historical rate)</t>
  </si>
  <si>
    <t>Demand Deposits [Latest Annual - 9] ($USDmm, Historical rate)</t>
  </si>
  <si>
    <t>Demand Deposits [Latest Annual - 8] ($USDmm, Historical rate)</t>
  </si>
  <si>
    <t>Demand Deposits [Latest Annual - 7] ($USDmm, Historical rate)</t>
  </si>
  <si>
    <t>Demand Deposits [Latest Annual - 6] ($USDmm, Historical rate)</t>
  </si>
  <si>
    <t>Demand Deposits [Latest Annual - 5] ($USDmm, Historical rate)</t>
  </si>
  <si>
    <t>Demand Deposits [Latest Annual - 4] ($USDmm, Historical rate)</t>
  </si>
  <si>
    <t>Demand Deposits [Latest Annual - 3] ($USDmm, Historical rate)</t>
  </si>
  <si>
    <t>Demand Deposits [Latest Annual - 2] ($USDmm, Historical rate)</t>
  </si>
  <si>
    <t>Demand Deposits [Latest Annual - 1] ($USDmm, Historical rate)</t>
  </si>
  <si>
    <t>Demand Deposits [Latest Annual] ($USDmm, Historical rate)</t>
  </si>
  <si>
    <t>S&amp;P Entity Credit Rating - Issuer Credit Rating - Local Currency LT [Latest] (Rating)</t>
  </si>
  <si>
    <t>Total Risk-Weighted Assets [CY 2013] ($USDmm, Historical rate)</t>
  </si>
  <si>
    <t>Total Risk-Weighted Assets [CY 2014] ($USDmm, Historical rate)</t>
  </si>
  <si>
    <t>Total Risk-Weighted Assets [CY 2015] ($USDmm, Historical rate)</t>
  </si>
  <si>
    <t>Total Risk-Weighted Assets [CY 2016] ($USDmm, Historical rate)</t>
  </si>
  <si>
    <t>Total Risk-Weighted Assets [CY 2017] ($USDmm, Historical rate)</t>
  </si>
  <si>
    <t>Total Risk-Weighted Assets [CY 2018] ($USDmm, Historical rate)</t>
  </si>
  <si>
    <t>Total Risk-Weighted Assets [CY 2019] ($USDmm, Historical rate)</t>
  </si>
  <si>
    <t>Total Risk-Weighted Assets [CY 2020] ($USDmm, Historical rate)</t>
  </si>
  <si>
    <t>Total Risk-Weighted Assets [CY 2021] ($USDmm, Historical rate)</t>
  </si>
  <si>
    <t>Total Risk-Weighted Assets [CY 2022] ($USDmm, Historical rate)</t>
  </si>
  <si>
    <t>Total Common Equity [CY 2003] ($USDmm, Historical rate)</t>
  </si>
  <si>
    <t>Total Common Equity [CY 2004] ($USDmm, Historical rate)</t>
  </si>
  <si>
    <t>Total Common Equity [CY 2005] ($USDmm, Historical rate)</t>
  </si>
  <si>
    <t>Total Common Equity [CY 2006] ($USDmm, Historical rate)</t>
  </si>
  <si>
    <t>Total Common Equity [CY 2007] ($USDmm, Historical rate)</t>
  </si>
  <si>
    <t>Total Common Equity [CY 2008] ($USDmm, Historical rate)</t>
  </si>
  <si>
    <t>Total Common Equity [CY 2009] ($USDmm, Historical rate)</t>
  </si>
  <si>
    <t>Total Common Equity [CY 2010] ($USDmm, Historical rate)</t>
  </si>
  <si>
    <t>Total Common Equity [CY 2011] ($USDmm, Historical rate)</t>
  </si>
  <si>
    <t>Total Common Equity [CY 2012] ($USDmm, Historical rate)</t>
  </si>
  <si>
    <t>Total Common Equity [CY 2013] ($USDmm, Historical rate)</t>
  </si>
  <si>
    <t>Total Common Equity [CY 2014] ($USDmm, Historical rate)</t>
  </si>
  <si>
    <t>Total Common Equity [CY 2015] ($USDmm, Historical rate)</t>
  </si>
  <si>
    <t>Total Common Equity [CY 2016] ($USDmm, Historical rate)</t>
  </si>
  <si>
    <t>Total Common Equity [CY 2017] ($USDmm, Historical rate)</t>
  </si>
  <si>
    <t>Total Common Equity [CY 2018] ($USDmm, Historical rate)</t>
  </si>
  <si>
    <t>Total Common Equity [CY 2019] ($USDmm, Historical rate)</t>
  </si>
  <si>
    <t>Total Common Equity [CY 2020] ($USDmm, Historical rate)</t>
  </si>
  <si>
    <t>Total Common Equity [CY 2021] ($USDmm, Historical rate)</t>
  </si>
  <si>
    <t>Total Common Equity [CY 2022] ($USDmm, Historical rate)</t>
  </si>
  <si>
    <t>Investment Securities [CY 2003] ($USDmm, Historical rate)</t>
  </si>
  <si>
    <t>Investment Securities [CY 2004] ($USDmm, Historical rate)</t>
  </si>
  <si>
    <t>Investment Securities [CY 2005] ($USDmm, Historical rate)</t>
  </si>
  <si>
    <t>Investment Securities [CY 2006] ($USDmm, Historical rate)</t>
  </si>
  <si>
    <t>Investment Securities [CY 2007] ($USDmm, Historical rate)</t>
  </si>
  <si>
    <t>Investment Securities [CY 2008] ($USDmm, Historical rate)</t>
  </si>
  <si>
    <t>Investment Securities [CY 2009] ($USDmm, Historical rate)</t>
  </si>
  <si>
    <t>Investment Securities [CY 2010] ($USDmm, Historical rate)</t>
  </si>
  <si>
    <t>Investment Securities [CY 2011] ($USDmm, Historical rate)</t>
  </si>
  <si>
    <t>Investment Securities [CY 2012] ($USDmm, Historical rate)</t>
  </si>
  <si>
    <t>Mortgage Backed Securities [CY 2003] ($USDmm, Historical rate)</t>
  </si>
  <si>
    <t>Mortgage Backed Securities [CY 2004] ($USDmm, Historical rate)</t>
  </si>
  <si>
    <t>Mortgage Backed Securities [CY 2005] ($USDmm, Historical rate)</t>
  </si>
  <si>
    <t>Mortgage Backed Securities [CY 2006] ($USDmm, Historical rate)</t>
  </si>
  <si>
    <t>Mortgage Backed Securities [CY 2007] ($USDmm, Historical rate)</t>
  </si>
  <si>
    <t>Mortgage Backed Securities [CY 2008] ($USDmm, Historical rate)</t>
  </si>
  <si>
    <t>Mortgage Backed Securities [CY 2009] ($USDmm, Historical rate)</t>
  </si>
  <si>
    <t>Mortgage Backed Securities [CY 2010] ($USDmm, Historical rate)</t>
  </si>
  <si>
    <t>Mortgage Backed Securities [CY 2011] ($USDmm, Historical rate)</t>
  </si>
  <si>
    <t>Mortgage Backed Securities [CY 2012] ($USDmm, Historical rate)</t>
  </si>
  <si>
    <t>Mortgage Backed Securities [CY 2013] ($USDmm, Historical rate)</t>
  </si>
  <si>
    <t>Mortgage Backed Securities [CY 2014] ($USDmm, Historical rate)</t>
  </si>
  <si>
    <t>Mortgage Backed Securities [CY 2015] ($USDmm, Historical rate)</t>
  </si>
  <si>
    <t>Mortgage Backed Securities [CY 2016] ($USDmm, Historical rate)</t>
  </si>
  <si>
    <t>Mortgage Backed Securities [CY 2017] ($USDmm, Historical rate)</t>
  </si>
  <si>
    <t>Mortgage Backed Securities [CY 2018] ($USDmm, Historical rate)</t>
  </si>
  <si>
    <t>Mortgage Backed Securities [CY 2019] ($USDmm, Historical rate)</t>
  </si>
  <si>
    <t>Mortgage Backed Securities [CY 2020] ($USDmm, Historical rate)</t>
  </si>
  <si>
    <t>Mortgage Backed Securities [CY 2021] ($USDmm, Historical rate)</t>
  </si>
  <si>
    <t>Mortgage Backed Securities [CY 2022] ($USDmm, Historical rate)</t>
  </si>
  <si>
    <t>Net Loans [CY 2003] ($USDmm, Historical rate)</t>
  </si>
  <si>
    <t>Net Loans [CY 2004] ($USDmm, Historical rate)</t>
  </si>
  <si>
    <t>Net Loans [CY 2005] ($USDmm, Historical rate)</t>
  </si>
  <si>
    <t>Net Loans [CY 2006] ($USDmm, Historical rate)</t>
  </si>
  <si>
    <t>Net Loans [CY 2007] ($USDmm, Historical rate)</t>
  </si>
  <si>
    <t>Net Loans [CY 2008] ($USDmm, Historical rate)</t>
  </si>
  <si>
    <t>Net Loans [CY 2009] ($USDmm, Historical rate)</t>
  </si>
  <si>
    <t>Net Loans [CY 2010] ($USDmm, Historical rate)</t>
  </si>
  <si>
    <t>Net Loans [CY 2011] ($USDmm, Historical rate)</t>
  </si>
  <si>
    <t>Net Loans [CY 2012] ($USDmm, Historical rate)</t>
  </si>
  <si>
    <t>Net Loans [CY 2013] ($USDmm, Historical rate)</t>
  </si>
  <si>
    <t>Net Loans [CY 2014] ($USDmm, Historical rate)</t>
  </si>
  <si>
    <t>Net Loans [CY 2015] ($USDmm, Historical rate)</t>
  </si>
  <si>
    <t>Net Loans [CY 2016] ($USDmm, Historical rate)</t>
  </si>
  <si>
    <t>Net Loans [CY 2017] ($USDmm, Historical rate)</t>
  </si>
  <si>
    <t>Net Loans [CY 2018] ($USDmm, Historical rate)</t>
  </si>
  <si>
    <t>Net Loans [CY 2019] ($USDmm, Historical rate)</t>
  </si>
  <si>
    <t>Net Loans [CY 2020] ($USDmm, Historical rate)</t>
  </si>
  <si>
    <t>Net Loans [CY 2021] ($USDmm, Historical rate)</t>
  </si>
  <si>
    <t>Net Loans [CY 2022] ($USDmm, Historical rate)</t>
  </si>
  <si>
    <t>Non-Performing Loans [CY 2003] ($USDmm, Historical rate)</t>
  </si>
  <si>
    <t>Non-Performing Loans [CY 2004] ($USDmm, Historical rate)</t>
  </si>
  <si>
    <t>Non-Performing Loans [CY 2005] ($USDmm, Historical rate)</t>
  </si>
  <si>
    <t>Non-Performing Loans [CY 2006] ($USDmm, Historical rate)</t>
  </si>
  <si>
    <t>Non-Performing Loans [CY 2007] ($USDmm, Historical rate)</t>
  </si>
  <si>
    <t>Non-Performing Loans [CY 2008] ($USDmm, Historical rate)</t>
  </si>
  <si>
    <t>Non-Performing Loans [CY 2009] ($USDmm, Historical rate)</t>
  </si>
  <si>
    <t>Non-Performing Loans [CY 2010] ($USDmm, Historical rate)</t>
  </si>
  <si>
    <t>Non-Performing Loans [CY 2011] ($USDmm, Historical rate)</t>
  </si>
  <si>
    <t>Non-Performing Loans [CY 2012] ($USDmm, Historical rate)</t>
  </si>
  <si>
    <t>Non-Performing Loans [CY 2013] ($USDmm, Historical rate)</t>
  </si>
  <si>
    <t>Non-Performing Loans [CY 2014] ($USDmm, Historical rate)</t>
  </si>
  <si>
    <t>Non-Performing Loans [CY 2015] ($USDmm, Historical rate)</t>
  </si>
  <si>
    <t>Non-Performing Loans [CY 2016] ($USDmm, Historical rate)</t>
  </si>
  <si>
    <t>Non-Performing Loans [CY 2017] ($USDmm, Historical rate)</t>
  </si>
  <si>
    <t>Non-Performing Loans [CY 2018] ($USDmm, Historical rate)</t>
  </si>
  <si>
    <t>Non-Performing Loans [CY 2019] ($USDmm, Historical rate)</t>
  </si>
  <si>
    <t>Non-Performing Loans [CY 2020] ($USDmm, Historical rate)</t>
  </si>
  <si>
    <t>Non-Performing Loans [CY 2021] ($USDmm, Historical rate)</t>
  </si>
  <si>
    <t>Non-Performing Loans [CY 2022] ($USDmm, Historical rate)</t>
  </si>
  <si>
    <t>JPMorgan Chase &amp; Co. (NYSE:JPM)</t>
  </si>
  <si>
    <t>NYSE:JPM</t>
  </si>
  <si>
    <t>A-</t>
  </si>
  <si>
    <t>Bank of America Corporation (NYSE:BAC)</t>
  </si>
  <si>
    <t>NYSE:BAC</t>
  </si>
  <si>
    <t>Wells Fargo &amp; Company (NYSE:WFC)</t>
  </si>
  <si>
    <t>NYSE:WFC</t>
  </si>
  <si>
    <t>BBB+</t>
  </si>
  <si>
    <t>Citigroup Inc. (NYSE:C)</t>
  </si>
  <si>
    <t>NYSE:C</t>
  </si>
  <si>
    <t>U.S. Bancorp (NYSE:USB)</t>
  </si>
  <si>
    <t>NYSE:USB</t>
  </si>
  <si>
    <t>A+</t>
  </si>
  <si>
    <t>The PNC Financial Services Group, Inc. (NYSE:PNC)</t>
  </si>
  <si>
    <t>NYSE:PNC</t>
  </si>
  <si>
    <t>Truist Financial Corporation (NYSE:TFC)</t>
  </si>
  <si>
    <t>NYSE:TFC</t>
  </si>
  <si>
    <t>M&amp;T Bank Corporation (NYSE:MTB)</t>
  </si>
  <si>
    <t>NYSE:MTB</t>
  </si>
  <si>
    <t>Fifth Third Bancorp (NasdaqGS:FITB)</t>
  </si>
  <si>
    <t>NasdaqGS:FITB</t>
  </si>
  <si>
    <t>Regions Financial Corporation (NYSE:RF)</t>
  </si>
  <si>
    <t>NYSE:RF</t>
  </si>
  <si>
    <t>Huntington Bancshares Incorporated (NasdaqGS:HBAN)</t>
  </si>
  <si>
    <t>NasdaqGS:HBAN</t>
  </si>
  <si>
    <t>Citizens Financial Group, Inc. (NYSE:CFG)</t>
  </si>
  <si>
    <t>NYSE:CFG</t>
  </si>
  <si>
    <t>First Citizens BancShares, Inc. (NasdaqGS:FCNC.A)</t>
  </si>
  <si>
    <t>NasdaqGS:FCNC.A</t>
  </si>
  <si>
    <t>BBB</t>
  </si>
  <si>
    <t>KeyCorp (NYSE:KEY)</t>
  </si>
  <si>
    <t>NYSE:KEY</t>
  </si>
  <si>
    <t>First Horizon Corporation (NYSE:FHN)</t>
  </si>
  <si>
    <t>NYSE:FHN</t>
  </si>
  <si>
    <t>BBB-</t>
  </si>
  <si>
    <t>New York Community Bancorp, Inc. (NYSE:NYCB)</t>
  </si>
  <si>
    <t>NYSE:NYCB</t>
  </si>
  <si>
    <t>NR</t>
  </si>
  <si>
    <t>East West Bancorp, Inc. (NasdaqGS:EWBC)</t>
  </si>
  <si>
    <t>NasdaqGS:EWBC</t>
  </si>
  <si>
    <t>Cullen/Frost Bankers, Inc. (NYSE:CFR)</t>
  </si>
  <si>
    <t>NYSE:CFR</t>
  </si>
  <si>
    <t>Commerce Bancshares, Inc. (NasdaqGS:CBSH)</t>
  </si>
  <si>
    <t>NasdaqGS:CBSH</t>
  </si>
  <si>
    <t>Webster Financial Corporation (NYSE:WBS)</t>
  </si>
  <si>
    <t>NYSE:WBS</t>
  </si>
  <si>
    <t>Comerica Incorporated (NYSE:CMA)</t>
  </si>
  <si>
    <t>NYSE:CMA</t>
  </si>
  <si>
    <t>Prosperity Bancshares, Inc. (NYSE:PB)</t>
  </si>
  <si>
    <t>NYSE:PB</t>
  </si>
  <si>
    <t>BOK Financial Corporation (NasdaqGS:BOKF)</t>
  </si>
  <si>
    <t>NasdaqGS:BOKF</t>
  </si>
  <si>
    <t>SouthState Corporation (NasdaqGS:SSB)</t>
  </si>
  <si>
    <t>NasdaqGS:SSB</t>
  </si>
  <si>
    <t>Valley National Bancorp (NasdaqGS:VLY)</t>
  </si>
  <si>
    <t>NasdaqGS:VLY</t>
  </si>
  <si>
    <t>Median</t>
  </si>
  <si>
    <t>% of Securites Held to Maturity</t>
  </si>
  <si>
    <t xml:space="preserve">Price to Book </t>
  </si>
  <si>
    <t>Average ROE (2018-22)</t>
  </si>
  <si>
    <t>Return on Equity (ROE) (2022)</t>
  </si>
  <si>
    <t>Interest Spread (2022)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</si>
</sst>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%"/>
    <numFmt numFmtId="165" formatCode="&quot;$&quot;#,##0.00"/>
    <numFmt numFmtId="166" formatCode="_(* #,##0.0_);_(* \(#,##0.0\)_)\ ;_(* 0_)"/>
    <numFmt numFmtId="167" formatCode="_(* #,##0_);_(* \(#,##0\)_)\ ;_(* 0_)"/>
    <numFmt numFmtId="168" formatCode="_(* #,##0.0#_);_(* \(#,##0.0#\)_)\ ;_(* 0_)"/>
    <numFmt numFmtId="169" formatCode="_(* #,##0.0##_);_(* \(#,##0.0##\)_)\ ;_(* 0_)"/>
  </numFmts>
  <fonts count="1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b/>
      <u val="singleAccounting"/>
      <sz val="12"/>
      <color indexed="8"/>
      <name val="Helvetica"/>
      <family val="2"/>
    </font>
    <font>
      <sz val="12"/>
      <name val="Helvetica"/>
      <family val="2"/>
    </font>
    <font>
      <sz val="12"/>
      <color indexed="8"/>
      <name val="Helvetica"/>
      <family val="2"/>
    </font>
    <font>
      <sz val="12"/>
      <color rgb="FFFF0000"/>
      <name val="Helvetica"/>
      <family val="2"/>
    </font>
    <font>
      <sz val="12"/>
      <color rgb="FF00B050"/>
      <name val="Helvetica"/>
      <family val="2"/>
    </font>
    <font>
      <i/>
      <u val="singleAccounting"/>
      <sz val="12"/>
      <color indexed="8"/>
      <name val="Helvetica"/>
      <family val="2"/>
    </font>
    <font>
      <b/>
      <sz val="12"/>
      <color theme="0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2" borderId="0" applyAlignment="0"/>
    <xf numFmtId="0" fontId="4" fillId="0" borderId="0" applyAlignment="0"/>
  </cellStyleXfs>
  <cellXfs count="33">
    <xf numFmtId="0" fontId="0" fillId="0" borderId="0" xfId="0"/>
    <xf numFmtId="0" fontId="5" fillId="3" borderId="0" xfId="2" applyFont="1" applyFill="1" applyAlignment="1">
      <alignment horizontal="left" wrapText="1"/>
    </xf>
    <xf numFmtId="0" fontId="5" fillId="3" borderId="0" xfId="2" applyFont="1" applyFill="1" applyAlignment="1">
      <alignment horizontal="right" wrapText="1"/>
    </xf>
    <xf numFmtId="0" fontId="6" fillId="3" borderId="0" xfId="0" applyFont="1" applyFill="1"/>
    <xf numFmtId="10" fontId="7" fillId="3" borderId="0" xfId="1" applyNumberFormat="1" applyFont="1" applyFill="1" applyAlignment="1">
      <alignment horizontal="left" vertical="top" wrapText="1"/>
    </xf>
    <xf numFmtId="164" fontId="7" fillId="3" borderId="0" xfId="1" applyNumberFormat="1" applyFont="1" applyFill="1" applyAlignment="1">
      <alignment horizontal="left" vertical="top" wrapText="1"/>
    </xf>
    <xf numFmtId="165" fontId="7" fillId="3" borderId="0" xfId="1" applyNumberFormat="1" applyFont="1" applyFill="1" applyAlignment="1">
      <alignment horizontal="left" vertical="top" wrapText="1"/>
    </xf>
    <xf numFmtId="166" fontId="6" fillId="3" borderId="0" xfId="0" applyNumberFormat="1" applyFont="1" applyFill="1" applyAlignment="1">
      <alignment horizontal="right" vertical="top" wrapText="1"/>
    </xf>
    <xf numFmtId="167" fontId="6" fillId="3" borderId="0" xfId="0" applyNumberFormat="1" applyFont="1" applyFill="1" applyAlignment="1">
      <alignment horizontal="right" vertical="top" wrapText="1"/>
    </xf>
    <xf numFmtId="49" fontId="6" fillId="3" borderId="0" xfId="0" applyNumberFormat="1" applyFont="1" applyFill="1" applyAlignment="1">
      <alignment horizontal="left" vertical="top" wrapText="1"/>
    </xf>
    <xf numFmtId="1" fontId="6" fillId="3" borderId="0" xfId="0" applyNumberFormat="1" applyFont="1" applyFill="1" applyAlignment="1">
      <alignment horizontal="right" vertical="top" wrapText="1"/>
    </xf>
    <xf numFmtId="169" fontId="6" fillId="3" borderId="0" xfId="0" applyNumberFormat="1" applyFont="1" applyFill="1" applyAlignment="1">
      <alignment horizontal="right" vertical="top" wrapText="1"/>
    </xf>
    <xf numFmtId="168" fontId="6" fillId="3" borderId="0" xfId="0" applyNumberFormat="1" applyFont="1" applyFill="1" applyAlignment="1">
      <alignment horizontal="right" vertical="top" wrapText="1"/>
    </xf>
    <xf numFmtId="10" fontId="0" fillId="0" borderId="0" xfId="1" applyNumberFormat="1" applyFont="1"/>
    <xf numFmtId="10" fontId="8" fillId="3" borderId="0" xfId="1" applyNumberFormat="1" applyFont="1" applyFill="1" applyAlignment="1">
      <alignment horizontal="center" vertical="top" wrapText="1"/>
    </xf>
    <xf numFmtId="10" fontId="9" fillId="3" borderId="0" xfId="1" applyNumberFormat="1" applyFont="1" applyFill="1" applyAlignment="1">
      <alignment horizontal="center" vertical="top" wrapText="1"/>
    </xf>
    <xf numFmtId="0" fontId="7" fillId="3" borderId="1" xfId="3" applyFont="1" applyFill="1" applyBorder="1" applyAlignment="1">
      <alignment horizontal="left" vertical="top" wrapText="1"/>
    </xf>
    <xf numFmtId="2" fontId="9" fillId="3" borderId="1" xfId="3" applyNumberFormat="1" applyFont="1" applyFill="1" applyBorder="1" applyAlignment="1">
      <alignment horizontal="center" vertical="top" wrapText="1"/>
    </xf>
    <xf numFmtId="10" fontId="9" fillId="3" borderId="1" xfId="1" applyNumberFormat="1" applyFont="1" applyFill="1" applyBorder="1" applyAlignment="1">
      <alignment horizontal="center" vertical="top" wrapText="1"/>
    </xf>
    <xf numFmtId="10" fontId="8" fillId="3" borderId="1" xfId="1" applyNumberFormat="1" applyFont="1" applyFill="1" applyBorder="1" applyAlignment="1">
      <alignment horizontal="center" vertical="top" wrapText="1"/>
    </xf>
    <xf numFmtId="2" fontId="8" fillId="3" borderId="1" xfId="3" applyNumberFormat="1" applyFont="1" applyFill="1" applyBorder="1" applyAlignment="1">
      <alignment horizontal="center" vertical="top" wrapText="1"/>
    </xf>
    <xf numFmtId="0" fontId="7" fillId="0" borderId="1" xfId="3" applyFont="1" applyBorder="1" applyAlignment="1">
      <alignment horizontal="left" vertical="top" wrapText="1"/>
    </xf>
    <xf numFmtId="2" fontId="9" fillId="0" borderId="1" xfId="3" applyNumberFormat="1" applyFont="1" applyBorder="1" applyAlignment="1">
      <alignment horizontal="center" vertical="top" wrapText="1"/>
    </xf>
    <xf numFmtId="10" fontId="9" fillId="0" borderId="1" xfId="1" applyNumberFormat="1" applyFont="1" applyFill="1" applyBorder="1" applyAlignment="1">
      <alignment horizontal="center" vertical="top" wrapText="1"/>
    </xf>
    <xf numFmtId="10" fontId="8" fillId="0" borderId="1" xfId="1" applyNumberFormat="1" applyFont="1" applyFill="1" applyBorder="1" applyAlignment="1">
      <alignment horizontal="center" vertical="top" wrapText="1"/>
    </xf>
    <xf numFmtId="2" fontId="8" fillId="0" borderId="1" xfId="3" applyNumberFormat="1" applyFont="1" applyBorder="1" applyAlignment="1">
      <alignment horizontal="center" vertical="top" wrapText="1"/>
    </xf>
    <xf numFmtId="0" fontId="10" fillId="0" borderId="1" xfId="2" applyFont="1" applyFill="1" applyBorder="1" applyAlignment="1">
      <alignment horizontal="left" wrapText="1"/>
    </xf>
    <xf numFmtId="0" fontId="11" fillId="4" borderId="1" xfId="3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0" fontId="2" fillId="4" borderId="1" xfId="1" applyNumberFormat="1" applyFont="1" applyFill="1" applyBorder="1" applyAlignment="1">
      <alignment horizontal="center"/>
    </xf>
    <xf numFmtId="0" fontId="10" fillId="0" borderId="1" xfId="2" applyFont="1" applyFill="1" applyBorder="1" applyAlignment="1">
      <alignment horizontal="center" wrapText="1"/>
    </xf>
    <xf numFmtId="0" fontId="0" fillId="0" borderId="0" xfId="0" applyAlignment="1">
      <alignment horizontal="center"/>
    </xf>
  </cellXfs>
  <cellStyles count="4">
    <cellStyle name="ColumnHeaderNormal" xfId="2" xr:uid="{948AA3DE-67F8-BD43-B27F-2C86CA5E16CC}"/>
    <cellStyle name="Normal" xfId="0" builtinId="0"/>
    <cellStyle name="Percent" xfId="1" builtinId="5"/>
    <cellStyle name="TextNormal" xfId="3" xr:uid="{C265E8FE-530F-9845-96AD-825DBD98CD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EF152-91A7-B440-A5AB-BC2F3ADA0B15}">
  <dimension ref="A1:ZM27"/>
  <sheetViews>
    <sheetView tabSelected="1" zoomScale="70" zoomScaleNormal="70" workbookViewId="0">
      <selection sqref="A1:J27"/>
    </sheetView>
  </sheetViews>
  <sheetFormatPr baseColWidth="10" defaultRowHeight="16"/>
  <cols>
    <col min="1" max="1" width="54.6640625" customWidth="1"/>
    <col min="2" max="2" width="23.83203125" customWidth="1"/>
    <col min="3" max="3" width="11" style="32" bestFit="1" customWidth="1"/>
    <col min="4" max="4" width="15" style="32" customWidth="1"/>
    <col min="5" max="5" width="14.33203125" style="32" customWidth="1"/>
    <col min="6" max="7" width="11" style="32" customWidth="1"/>
    <col min="8" max="8" width="11" style="32" bestFit="1" customWidth="1"/>
    <col min="9" max="9" width="16.5" style="32" customWidth="1"/>
    <col min="10" max="10" width="11" style="32" bestFit="1" customWidth="1"/>
    <col min="11" max="20" width="11" bestFit="1" customWidth="1"/>
    <col min="21" max="30" width="14.33203125" bestFit="1" customWidth="1"/>
    <col min="31" max="60" width="11.33203125" bestFit="1" customWidth="1"/>
    <col min="61" max="61" width="11" bestFit="1" customWidth="1"/>
    <col min="62" max="62" width="11.33203125" bestFit="1" customWidth="1"/>
    <col min="63" max="66" width="11" bestFit="1" customWidth="1"/>
    <col min="67" max="67" width="12" bestFit="1" customWidth="1"/>
    <col min="68" max="85" width="11" bestFit="1" customWidth="1"/>
    <col min="86" max="88" width="12" bestFit="1" customWidth="1"/>
    <col min="89" max="89" width="11" bestFit="1" customWidth="1"/>
    <col min="90" max="90" width="12" bestFit="1" customWidth="1"/>
    <col min="91" max="161" width="11" bestFit="1" customWidth="1"/>
    <col min="162" max="169" width="11.33203125" bestFit="1" customWidth="1"/>
    <col min="170" max="171" width="13" bestFit="1" customWidth="1"/>
    <col min="172" max="181" width="11.33203125" bestFit="1" customWidth="1"/>
    <col min="182" max="184" width="11" bestFit="1" customWidth="1"/>
    <col min="185" max="197" width="11.33203125" bestFit="1" customWidth="1"/>
    <col min="198" max="201" width="13" bestFit="1" customWidth="1"/>
    <col min="202" max="231" width="11.33203125" bestFit="1" customWidth="1"/>
    <col min="233" max="242" width="13" bestFit="1" customWidth="1"/>
    <col min="243" max="243" width="11" bestFit="1" customWidth="1"/>
    <col min="244" max="280" width="11.33203125" bestFit="1" customWidth="1"/>
    <col min="281" max="282" width="13" bestFit="1" customWidth="1"/>
    <col min="283" max="283" width="11" bestFit="1" customWidth="1"/>
    <col min="284" max="318" width="11.33203125" bestFit="1" customWidth="1"/>
    <col min="319" max="322" width="13" bestFit="1" customWidth="1"/>
    <col min="323" max="342" width="11" bestFit="1" customWidth="1"/>
    <col min="629" max="646" width="11.33203125" bestFit="1" customWidth="1"/>
    <col min="647" max="648" width="13" bestFit="1" customWidth="1"/>
    <col min="649" max="649" width="11" bestFit="1" customWidth="1"/>
    <col min="650" max="684" width="11.33203125" bestFit="1" customWidth="1"/>
    <col min="685" max="688" width="13" bestFit="1" customWidth="1"/>
    <col min="689" max="689" width="11" bestFit="1" customWidth="1"/>
  </cols>
  <sheetData>
    <row r="1" spans="1:689" s="3" customFormat="1" ht="88" customHeight="1">
      <c r="A1" s="26" t="s">
        <v>0</v>
      </c>
      <c r="B1" s="26" t="s">
        <v>1</v>
      </c>
      <c r="C1" s="31" t="s">
        <v>383</v>
      </c>
      <c r="D1" s="31" t="s">
        <v>2</v>
      </c>
      <c r="E1" s="31" t="s">
        <v>385</v>
      </c>
      <c r="F1" s="31" t="s">
        <v>384</v>
      </c>
      <c r="G1" s="31" t="s">
        <v>386</v>
      </c>
      <c r="H1" s="31" t="s">
        <v>5</v>
      </c>
      <c r="I1" s="31" t="s">
        <v>382</v>
      </c>
      <c r="J1" s="31" t="s">
        <v>4</v>
      </c>
      <c r="K1" s="1" t="s">
        <v>3</v>
      </c>
      <c r="L1" s="1" t="s">
        <v>4</v>
      </c>
      <c r="M1" s="1" t="s">
        <v>5</v>
      </c>
      <c r="N1" s="1" t="s">
        <v>6</v>
      </c>
      <c r="O1" s="1" t="s">
        <v>7</v>
      </c>
      <c r="P1" s="1" t="s">
        <v>8</v>
      </c>
      <c r="Q1" s="1" t="s">
        <v>9</v>
      </c>
      <c r="R1" s="1" t="s">
        <v>10</v>
      </c>
      <c r="S1" s="1" t="s">
        <v>11</v>
      </c>
      <c r="T1" s="1" t="s">
        <v>12</v>
      </c>
      <c r="U1" s="1" t="s">
        <v>13</v>
      </c>
      <c r="V1" s="1" t="s">
        <v>14</v>
      </c>
      <c r="W1" s="1" t="s">
        <v>15</v>
      </c>
      <c r="X1" s="1" t="s">
        <v>16</v>
      </c>
      <c r="Y1" s="1" t="s">
        <v>17</v>
      </c>
      <c r="Z1" s="1" t="s">
        <v>18</v>
      </c>
      <c r="AA1" s="1" t="s">
        <v>19</v>
      </c>
      <c r="AB1" s="1" t="s">
        <v>20</v>
      </c>
      <c r="AC1" s="1" t="s">
        <v>21</v>
      </c>
      <c r="AD1" s="1" t="s">
        <v>22</v>
      </c>
      <c r="AE1" s="2" t="s">
        <v>23</v>
      </c>
      <c r="AF1" s="2" t="s">
        <v>24</v>
      </c>
      <c r="AG1" s="2" t="s">
        <v>25</v>
      </c>
      <c r="AH1" s="2" t="s">
        <v>26</v>
      </c>
      <c r="AI1" s="2" t="s">
        <v>27</v>
      </c>
      <c r="AJ1" s="2" t="s">
        <v>28</v>
      </c>
      <c r="AK1" s="2" t="s">
        <v>29</v>
      </c>
      <c r="AL1" s="2" t="s">
        <v>30</v>
      </c>
      <c r="AM1" s="2" t="s">
        <v>31</v>
      </c>
      <c r="AN1" s="2" t="s">
        <v>32</v>
      </c>
      <c r="AO1" s="2" t="s">
        <v>33</v>
      </c>
      <c r="AP1" s="2" t="s">
        <v>34</v>
      </c>
      <c r="AQ1" s="2" t="s">
        <v>35</v>
      </c>
      <c r="AR1" s="2" t="s">
        <v>36</v>
      </c>
      <c r="AS1" s="2" t="s">
        <v>37</v>
      </c>
      <c r="AT1" s="2" t="s">
        <v>38</v>
      </c>
      <c r="AU1" s="2" t="s">
        <v>39</v>
      </c>
      <c r="AV1" s="2" t="s">
        <v>40</v>
      </c>
      <c r="AW1" s="2" t="s">
        <v>41</v>
      </c>
      <c r="AX1" s="2" t="s">
        <v>42</v>
      </c>
      <c r="AY1" s="2" t="s">
        <v>43</v>
      </c>
      <c r="AZ1" s="2" t="s">
        <v>44</v>
      </c>
      <c r="BA1" s="2" t="s">
        <v>45</v>
      </c>
      <c r="BB1" s="2" t="s">
        <v>46</v>
      </c>
      <c r="BC1" s="2" t="s">
        <v>47</v>
      </c>
      <c r="BD1" s="2" t="s">
        <v>48</v>
      </c>
      <c r="BE1" s="2" t="s">
        <v>49</v>
      </c>
      <c r="BF1" s="2" t="s">
        <v>50</v>
      </c>
      <c r="BG1" s="2" t="s">
        <v>51</v>
      </c>
      <c r="BH1" s="2" t="s">
        <v>52</v>
      </c>
      <c r="BI1" s="2" t="s">
        <v>53</v>
      </c>
      <c r="BJ1" s="2" t="s">
        <v>54</v>
      </c>
      <c r="BK1" s="2" t="s">
        <v>55</v>
      </c>
      <c r="BL1" s="2" t="s">
        <v>56</v>
      </c>
      <c r="BM1" s="2" t="s">
        <v>57</v>
      </c>
      <c r="BN1" s="2" t="s">
        <v>58</v>
      </c>
      <c r="BO1" s="2" t="s">
        <v>59</v>
      </c>
      <c r="BP1" s="2" t="s">
        <v>60</v>
      </c>
      <c r="BQ1" s="2" t="s">
        <v>61</v>
      </c>
      <c r="BR1" s="2" t="s">
        <v>62</v>
      </c>
      <c r="BS1" s="2" t="s">
        <v>63</v>
      </c>
      <c r="BT1" s="2" t="s">
        <v>64</v>
      </c>
      <c r="BU1" s="2" t="s">
        <v>65</v>
      </c>
      <c r="BV1" s="2" t="s">
        <v>66</v>
      </c>
      <c r="BW1" s="2" t="s">
        <v>67</v>
      </c>
      <c r="BX1" s="2" t="s">
        <v>68</v>
      </c>
      <c r="BY1" s="2" t="s">
        <v>69</v>
      </c>
      <c r="BZ1" s="2" t="s">
        <v>70</v>
      </c>
      <c r="CA1" s="2" t="s">
        <v>71</v>
      </c>
      <c r="CB1" s="2" t="s">
        <v>72</v>
      </c>
      <c r="CC1" s="2" t="s">
        <v>73</v>
      </c>
      <c r="CD1" s="2" t="s">
        <v>74</v>
      </c>
      <c r="CE1" s="2" t="s">
        <v>75</v>
      </c>
      <c r="CF1" s="2" t="s">
        <v>76</v>
      </c>
      <c r="CG1" s="2" t="s">
        <v>77</v>
      </c>
      <c r="CH1" s="2" t="s">
        <v>78</v>
      </c>
      <c r="CI1" s="2" t="s">
        <v>79</v>
      </c>
      <c r="CJ1" s="2" t="s">
        <v>80</v>
      </c>
      <c r="CK1" s="2" t="s">
        <v>81</v>
      </c>
      <c r="CL1" s="2" t="s">
        <v>82</v>
      </c>
      <c r="CM1" s="2" t="s">
        <v>83</v>
      </c>
      <c r="CN1" s="2" t="s">
        <v>84</v>
      </c>
      <c r="CO1" s="2" t="s">
        <v>85</v>
      </c>
      <c r="CP1" s="2" t="s">
        <v>86</v>
      </c>
      <c r="CQ1" s="2" t="s">
        <v>87</v>
      </c>
      <c r="CR1" s="2" t="s">
        <v>88</v>
      </c>
      <c r="CS1" s="2" t="s">
        <v>89</v>
      </c>
      <c r="CT1" s="2" t="s">
        <v>90</v>
      </c>
      <c r="CU1" s="2" t="s">
        <v>91</v>
      </c>
      <c r="CV1" s="2" t="s">
        <v>92</v>
      </c>
      <c r="CW1" s="2" t="s">
        <v>93</v>
      </c>
      <c r="CX1" s="2" t="s">
        <v>94</v>
      </c>
      <c r="CY1" s="2" t="s">
        <v>95</v>
      </c>
      <c r="CZ1" s="2" t="s">
        <v>96</v>
      </c>
      <c r="DA1" s="2" t="s">
        <v>97</v>
      </c>
      <c r="DB1" s="2" t="s">
        <v>98</v>
      </c>
      <c r="DC1" s="2" t="s">
        <v>99</v>
      </c>
      <c r="DD1" s="2" t="s">
        <v>100</v>
      </c>
      <c r="DE1" s="2" t="s">
        <v>101</v>
      </c>
      <c r="DF1" s="2" t="s">
        <v>102</v>
      </c>
      <c r="DG1" s="2" t="s">
        <v>103</v>
      </c>
      <c r="DH1" s="2" t="s">
        <v>104</v>
      </c>
      <c r="DI1" s="2" t="s">
        <v>105</v>
      </c>
      <c r="DJ1" s="2" t="s">
        <v>106</v>
      </c>
      <c r="DK1" s="2" t="s">
        <v>107</v>
      </c>
      <c r="DL1" s="2" t="s">
        <v>108</v>
      </c>
      <c r="DM1" s="2" t="s">
        <v>109</v>
      </c>
      <c r="DN1" s="2" t="s">
        <v>110</v>
      </c>
      <c r="DO1" s="2" t="s">
        <v>111</v>
      </c>
      <c r="DP1" s="2" t="s">
        <v>112</v>
      </c>
      <c r="DQ1" s="2" t="s">
        <v>113</v>
      </c>
      <c r="DR1" s="2" t="s">
        <v>114</v>
      </c>
      <c r="DS1" s="2" t="s">
        <v>115</v>
      </c>
      <c r="DT1" s="2" t="s">
        <v>116</v>
      </c>
      <c r="DU1" s="2" t="s">
        <v>117</v>
      </c>
      <c r="DV1" s="2" t="s">
        <v>118</v>
      </c>
      <c r="DW1" s="2" t="s">
        <v>119</v>
      </c>
      <c r="DX1" s="2" t="s">
        <v>120</v>
      </c>
      <c r="DY1" s="2" t="s">
        <v>121</v>
      </c>
      <c r="DZ1" s="2" t="s">
        <v>122</v>
      </c>
      <c r="EA1" s="2" t="s">
        <v>123</v>
      </c>
      <c r="EB1" s="2" t="s">
        <v>124</v>
      </c>
      <c r="EC1" s="2" t="s">
        <v>125</v>
      </c>
      <c r="ED1" s="2" t="s">
        <v>126</v>
      </c>
      <c r="EE1" s="2" t="s">
        <v>127</v>
      </c>
      <c r="EF1" s="2" t="s">
        <v>128</v>
      </c>
      <c r="EG1" s="2" t="s">
        <v>129</v>
      </c>
      <c r="EH1" s="2" t="s">
        <v>130</v>
      </c>
      <c r="EI1" s="2" t="s">
        <v>131</v>
      </c>
      <c r="EJ1" s="2" t="s">
        <v>132</v>
      </c>
      <c r="EK1" s="2" t="s">
        <v>133</v>
      </c>
      <c r="EL1" s="2" t="s">
        <v>134</v>
      </c>
      <c r="EM1" s="2" t="s">
        <v>135</v>
      </c>
      <c r="EN1" s="2" t="s">
        <v>136</v>
      </c>
      <c r="EO1" s="2" t="s">
        <v>137</v>
      </c>
      <c r="EP1" s="2" t="s">
        <v>138</v>
      </c>
      <c r="EQ1" s="2" t="s">
        <v>139</v>
      </c>
      <c r="ER1" s="2" t="s">
        <v>140</v>
      </c>
      <c r="ES1" s="2" t="s">
        <v>141</v>
      </c>
      <c r="ET1" s="2" t="s">
        <v>142</v>
      </c>
      <c r="EU1" s="2" t="s">
        <v>143</v>
      </c>
      <c r="EV1" s="2" t="s">
        <v>144</v>
      </c>
      <c r="EW1" s="2" t="s">
        <v>145</v>
      </c>
      <c r="EX1" s="2" t="s">
        <v>146</v>
      </c>
      <c r="EY1" s="2" t="s">
        <v>147</v>
      </c>
      <c r="EZ1" s="2" t="s">
        <v>148</v>
      </c>
      <c r="FA1" s="2" t="s">
        <v>149</v>
      </c>
      <c r="FB1" s="2" t="s">
        <v>150</v>
      </c>
      <c r="FC1" s="2" t="s">
        <v>151</v>
      </c>
      <c r="FD1" s="2" t="s">
        <v>152</v>
      </c>
      <c r="FE1" s="2" t="s">
        <v>153</v>
      </c>
      <c r="FF1" s="2" t="s">
        <v>154</v>
      </c>
      <c r="FG1" s="2" t="s">
        <v>155</v>
      </c>
      <c r="FH1" s="2" t="s">
        <v>156</v>
      </c>
      <c r="FI1" s="2" t="s">
        <v>157</v>
      </c>
      <c r="FJ1" s="2" t="s">
        <v>158</v>
      </c>
      <c r="FK1" s="2" t="s">
        <v>159</v>
      </c>
      <c r="FL1" s="2" t="s">
        <v>160</v>
      </c>
      <c r="FM1" s="2" t="s">
        <v>161</v>
      </c>
      <c r="FN1" s="2" t="s">
        <v>162</v>
      </c>
      <c r="FO1" s="2" t="s">
        <v>163</v>
      </c>
      <c r="FP1" s="2" t="s">
        <v>164</v>
      </c>
      <c r="FQ1" s="2" t="s">
        <v>165</v>
      </c>
      <c r="FR1" s="2" t="s">
        <v>166</v>
      </c>
      <c r="FS1" s="2" t="s">
        <v>167</v>
      </c>
      <c r="FT1" s="2" t="s">
        <v>168</v>
      </c>
      <c r="FU1" s="2" t="s">
        <v>169</v>
      </c>
      <c r="FV1" s="2" t="s">
        <v>170</v>
      </c>
      <c r="FW1" s="2" t="s">
        <v>171</v>
      </c>
      <c r="FX1" s="2" t="s">
        <v>172</v>
      </c>
      <c r="FY1" s="2" t="s">
        <v>173</v>
      </c>
      <c r="FZ1" s="2" t="s">
        <v>174</v>
      </c>
      <c r="GA1" s="2" t="s">
        <v>175</v>
      </c>
      <c r="GB1" s="2" t="s">
        <v>176</v>
      </c>
      <c r="GC1" s="2" t="s">
        <v>177</v>
      </c>
      <c r="GD1" s="2" t="s">
        <v>178</v>
      </c>
      <c r="GE1" s="2" t="s">
        <v>179</v>
      </c>
      <c r="GF1" s="2" t="s">
        <v>180</v>
      </c>
      <c r="GG1" s="2" t="s">
        <v>181</v>
      </c>
      <c r="GH1" s="2" t="s">
        <v>182</v>
      </c>
      <c r="GI1" s="2" t="s">
        <v>183</v>
      </c>
      <c r="GJ1" s="2" t="s">
        <v>184</v>
      </c>
      <c r="GK1" s="2" t="s">
        <v>185</v>
      </c>
      <c r="GL1" s="2" t="s">
        <v>186</v>
      </c>
      <c r="GM1" s="2" t="s">
        <v>187</v>
      </c>
      <c r="GN1" s="2" t="s">
        <v>188</v>
      </c>
      <c r="GO1" s="2" t="s">
        <v>189</v>
      </c>
      <c r="GP1" s="2" t="s">
        <v>190</v>
      </c>
      <c r="GQ1" s="2" t="s">
        <v>191</v>
      </c>
      <c r="GR1" s="2" t="s">
        <v>192</v>
      </c>
      <c r="GS1" s="2" t="s">
        <v>193</v>
      </c>
      <c r="GT1" s="2" t="s">
        <v>194</v>
      </c>
      <c r="GU1" s="2" t="s">
        <v>195</v>
      </c>
      <c r="GV1" s="2" t="s">
        <v>196</v>
      </c>
      <c r="GW1" s="2" t="s">
        <v>197</v>
      </c>
      <c r="GX1" s="2" t="s">
        <v>198</v>
      </c>
      <c r="GY1" s="2" t="s">
        <v>199</v>
      </c>
      <c r="GZ1" s="2" t="s">
        <v>200</v>
      </c>
      <c r="HA1" s="2" t="s">
        <v>201</v>
      </c>
      <c r="HB1" s="2" t="s">
        <v>202</v>
      </c>
      <c r="HC1" s="2" t="s">
        <v>203</v>
      </c>
      <c r="HD1" s="2" t="s">
        <v>204</v>
      </c>
      <c r="HE1" s="2" t="s">
        <v>205</v>
      </c>
      <c r="HF1" s="2" t="s">
        <v>206</v>
      </c>
      <c r="HG1" s="2" t="s">
        <v>207</v>
      </c>
      <c r="HH1" s="2" t="s">
        <v>208</v>
      </c>
      <c r="HI1" s="2" t="s">
        <v>209</v>
      </c>
      <c r="HJ1" s="2" t="s">
        <v>210</v>
      </c>
      <c r="HK1" s="2" t="s">
        <v>211</v>
      </c>
      <c r="HL1" s="2" t="s">
        <v>212</v>
      </c>
      <c r="HM1" s="2" t="s">
        <v>213</v>
      </c>
      <c r="HN1" s="2" t="s">
        <v>214</v>
      </c>
      <c r="HO1" s="2" t="s">
        <v>215</v>
      </c>
      <c r="HP1" s="2" t="s">
        <v>216</v>
      </c>
      <c r="HQ1" s="2" t="s">
        <v>217</v>
      </c>
      <c r="HR1" s="2" t="s">
        <v>218</v>
      </c>
      <c r="HS1" s="2" t="s">
        <v>219</v>
      </c>
      <c r="HT1" s="2" t="s">
        <v>220</v>
      </c>
      <c r="HU1" s="2" t="s">
        <v>221</v>
      </c>
      <c r="HV1" s="2" t="s">
        <v>222</v>
      </c>
      <c r="HW1" s="2" t="s">
        <v>223</v>
      </c>
      <c r="HX1" s="1" t="s">
        <v>224</v>
      </c>
      <c r="HY1" s="2" t="s">
        <v>225</v>
      </c>
      <c r="HZ1" s="2" t="s">
        <v>226</v>
      </c>
      <c r="IA1" s="2" t="s">
        <v>227</v>
      </c>
      <c r="IB1" s="2" t="s">
        <v>228</v>
      </c>
      <c r="IC1" s="2" t="s">
        <v>229</v>
      </c>
      <c r="ID1" s="2" t="s">
        <v>230</v>
      </c>
      <c r="IE1" s="2" t="s">
        <v>231</v>
      </c>
      <c r="IF1" s="2" t="s">
        <v>232</v>
      </c>
      <c r="IG1" s="2" t="s">
        <v>233</v>
      </c>
      <c r="IH1" s="2" t="s">
        <v>234</v>
      </c>
      <c r="II1" s="2" t="s">
        <v>235</v>
      </c>
      <c r="IJ1" s="2" t="s">
        <v>236</v>
      </c>
      <c r="IK1" s="2" t="s">
        <v>237</v>
      </c>
      <c r="IL1" s="2" t="s">
        <v>238</v>
      </c>
      <c r="IM1" s="2" t="s">
        <v>239</v>
      </c>
      <c r="IN1" s="2" t="s">
        <v>240</v>
      </c>
      <c r="IO1" s="2" t="s">
        <v>241</v>
      </c>
      <c r="IP1" s="2" t="s">
        <v>242</v>
      </c>
      <c r="IQ1" s="2" t="s">
        <v>243</v>
      </c>
      <c r="IR1" s="2" t="s">
        <v>244</v>
      </c>
      <c r="IS1" s="2" t="s">
        <v>245</v>
      </c>
      <c r="IT1" s="2" t="s">
        <v>246</v>
      </c>
      <c r="IU1" s="2" t="s">
        <v>247</v>
      </c>
      <c r="IV1" s="2" t="s">
        <v>248</v>
      </c>
      <c r="IW1" s="2" t="s">
        <v>249</v>
      </c>
      <c r="IX1" s="2" t="s">
        <v>250</v>
      </c>
      <c r="IY1" s="2" t="s">
        <v>251</v>
      </c>
      <c r="IZ1" s="2" t="s">
        <v>252</v>
      </c>
      <c r="JA1" s="2" t="s">
        <v>253</v>
      </c>
      <c r="JB1" s="2" t="s">
        <v>254</v>
      </c>
      <c r="JC1" s="2" t="s">
        <v>255</v>
      </c>
      <c r="JD1" s="2" t="s">
        <v>256</v>
      </c>
      <c r="JE1" s="2" t="s">
        <v>257</v>
      </c>
      <c r="JF1" s="2" t="s">
        <v>258</v>
      </c>
      <c r="JG1" s="2" t="s">
        <v>259</v>
      </c>
      <c r="JH1" s="2" t="s">
        <v>260</v>
      </c>
      <c r="JI1" s="2" t="s">
        <v>261</v>
      </c>
      <c r="JJ1" s="2" t="s">
        <v>262</v>
      </c>
      <c r="JK1" s="2" t="s">
        <v>263</v>
      </c>
      <c r="JL1" s="2" t="s">
        <v>264</v>
      </c>
      <c r="JM1" s="2" t="s">
        <v>154</v>
      </c>
      <c r="JN1" s="2" t="s">
        <v>155</v>
      </c>
      <c r="JO1" s="2" t="s">
        <v>156</v>
      </c>
      <c r="JP1" s="2" t="s">
        <v>157</v>
      </c>
      <c r="JQ1" s="2" t="s">
        <v>158</v>
      </c>
      <c r="JR1" s="2" t="s">
        <v>159</v>
      </c>
      <c r="JS1" s="2" t="s">
        <v>160</v>
      </c>
      <c r="JT1" s="2" t="s">
        <v>161</v>
      </c>
      <c r="JU1" s="2" t="s">
        <v>162</v>
      </c>
      <c r="JV1" s="2" t="s">
        <v>163</v>
      </c>
      <c r="JW1" s="2" t="s">
        <v>265</v>
      </c>
      <c r="JX1" s="2" t="s">
        <v>266</v>
      </c>
      <c r="JY1" s="2" t="s">
        <v>267</v>
      </c>
      <c r="JZ1" s="2" t="s">
        <v>268</v>
      </c>
      <c r="KA1" s="2" t="s">
        <v>269</v>
      </c>
      <c r="KB1" s="2" t="s">
        <v>270</v>
      </c>
      <c r="KC1" s="2" t="s">
        <v>271</v>
      </c>
      <c r="KD1" s="2" t="s">
        <v>272</v>
      </c>
      <c r="KE1" s="2" t="s">
        <v>273</v>
      </c>
      <c r="KF1" s="2" t="s">
        <v>274</v>
      </c>
      <c r="KG1" s="2" t="s">
        <v>275</v>
      </c>
      <c r="KH1" s="2" t="s">
        <v>276</v>
      </c>
      <c r="KI1" s="2" t="s">
        <v>277</v>
      </c>
      <c r="KJ1" s="2" t="s">
        <v>278</v>
      </c>
      <c r="KK1" s="2" t="s">
        <v>279</v>
      </c>
      <c r="KL1" s="2" t="s">
        <v>280</v>
      </c>
      <c r="KM1" s="2" t="s">
        <v>281</v>
      </c>
      <c r="KN1" s="2" t="s">
        <v>282</v>
      </c>
      <c r="KO1" s="2" t="s">
        <v>283</v>
      </c>
      <c r="KP1" s="2" t="s">
        <v>284</v>
      </c>
      <c r="KQ1" s="2" t="s">
        <v>285</v>
      </c>
      <c r="KR1" s="2" t="s">
        <v>286</v>
      </c>
      <c r="KS1" s="2" t="s">
        <v>287</v>
      </c>
      <c r="KT1" s="2" t="s">
        <v>288</v>
      </c>
      <c r="KU1" s="2" t="s">
        <v>289</v>
      </c>
      <c r="KV1" s="2" t="s">
        <v>290</v>
      </c>
      <c r="KW1" s="2" t="s">
        <v>291</v>
      </c>
      <c r="KX1" s="2" t="s">
        <v>292</v>
      </c>
      <c r="KY1" s="2" t="s">
        <v>293</v>
      </c>
      <c r="KZ1" s="2" t="s">
        <v>294</v>
      </c>
      <c r="LA1" s="2" t="s">
        <v>295</v>
      </c>
      <c r="LB1" s="2" t="s">
        <v>296</v>
      </c>
      <c r="LC1" s="2" t="s">
        <v>297</v>
      </c>
      <c r="LD1" s="2" t="s">
        <v>298</v>
      </c>
      <c r="LE1" s="2" t="s">
        <v>299</v>
      </c>
      <c r="LF1" s="2" t="s">
        <v>300</v>
      </c>
      <c r="LG1" s="2" t="s">
        <v>301</v>
      </c>
      <c r="LH1" s="2" t="s">
        <v>302</v>
      </c>
      <c r="LI1" s="2" t="s">
        <v>303</v>
      </c>
      <c r="LJ1" s="2" t="s">
        <v>304</v>
      </c>
      <c r="LK1" s="2" t="s">
        <v>305</v>
      </c>
      <c r="LL1" s="2" t="s">
        <v>306</v>
      </c>
      <c r="LM1" s="2" t="s">
        <v>307</v>
      </c>
      <c r="LN1" s="2" t="s">
        <v>308</v>
      </c>
      <c r="LO1" s="2" t="s">
        <v>309</v>
      </c>
      <c r="LP1" s="2" t="s">
        <v>310</v>
      </c>
      <c r="LQ1" s="2" t="s">
        <v>311</v>
      </c>
      <c r="LR1" s="2" t="s">
        <v>312</v>
      </c>
      <c r="LS1" s="2" t="s">
        <v>313</v>
      </c>
      <c r="LT1" s="2" t="s">
        <v>314</v>
      </c>
      <c r="LU1" s="2" t="s">
        <v>315</v>
      </c>
      <c r="LV1" s="2" t="s">
        <v>316</v>
      </c>
      <c r="LW1" s="2" t="s">
        <v>317</v>
      </c>
      <c r="LX1" s="2" t="s">
        <v>318</v>
      </c>
      <c r="LY1" s="2" t="s">
        <v>319</v>
      </c>
      <c r="LZ1" s="2" t="s">
        <v>320</v>
      </c>
      <c r="MA1" s="2" t="s">
        <v>321</v>
      </c>
      <c r="MB1" s="2" t="s">
        <v>322</v>
      </c>
      <c r="MC1" s="2" t="s">
        <v>323</v>
      </c>
      <c r="MD1" s="2" t="s">
        <v>324</v>
      </c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 t="s">
        <v>255</v>
      </c>
      <c r="XF1" s="2" t="s">
        <v>256</v>
      </c>
      <c r="XG1" s="2" t="s">
        <v>257</v>
      </c>
      <c r="XH1" s="2" t="s">
        <v>258</v>
      </c>
      <c r="XI1" s="2" t="s">
        <v>259</v>
      </c>
      <c r="XJ1" s="2" t="s">
        <v>260</v>
      </c>
      <c r="XK1" s="2" t="s">
        <v>261</v>
      </c>
      <c r="XL1" s="2" t="s">
        <v>262</v>
      </c>
      <c r="XM1" s="2" t="s">
        <v>263</v>
      </c>
      <c r="XN1" s="2" t="s">
        <v>264</v>
      </c>
      <c r="XO1" s="2" t="s">
        <v>154</v>
      </c>
      <c r="XP1" s="2" t="s">
        <v>155</v>
      </c>
      <c r="XQ1" s="2" t="s">
        <v>156</v>
      </c>
      <c r="XR1" s="2" t="s">
        <v>157</v>
      </c>
      <c r="XS1" s="2" t="s">
        <v>158</v>
      </c>
      <c r="XT1" s="2" t="s">
        <v>159</v>
      </c>
      <c r="XU1" s="2" t="s">
        <v>160</v>
      </c>
      <c r="XV1" s="2" t="s">
        <v>161</v>
      </c>
      <c r="XW1" s="2" t="s">
        <v>162</v>
      </c>
      <c r="XX1" s="2" t="s">
        <v>163</v>
      </c>
      <c r="XY1" s="2" t="s">
        <v>265</v>
      </c>
      <c r="XZ1" s="2" t="s">
        <v>266</v>
      </c>
      <c r="YA1" s="2" t="s">
        <v>267</v>
      </c>
      <c r="YB1" s="2" t="s">
        <v>268</v>
      </c>
      <c r="YC1" s="2" t="s">
        <v>269</v>
      </c>
      <c r="YD1" s="2" t="s">
        <v>270</v>
      </c>
      <c r="YE1" s="2" t="s">
        <v>271</v>
      </c>
      <c r="YF1" s="2" t="s">
        <v>272</v>
      </c>
      <c r="YG1" s="2" t="s">
        <v>273</v>
      </c>
      <c r="YH1" s="2" t="s">
        <v>274</v>
      </c>
      <c r="YI1" s="2" t="s">
        <v>275</v>
      </c>
      <c r="YJ1" s="2" t="s">
        <v>276</v>
      </c>
      <c r="YK1" s="2" t="s">
        <v>277</v>
      </c>
      <c r="YL1" s="2" t="s">
        <v>278</v>
      </c>
      <c r="YM1" s="2" t="s">
        <v>279</v>
      </c>
      <c r="YN1" s="2" t="s">
        <v>280</v>
      </c>
      <c r="YO1" s="2" t="s">
        <v>281</v>
      </c>
      <c r="YP1" s="2" t="s">
        <v>282</v>
      </c>
      <c r="YQ1" s="2" t="s">
        <v>283</v>
      </c>
      <c r="YR1" s="2" t="s">
        <v>284</v>
      </c>
      <c r="YS1" s="2" t="s">
        <v>285</v>
      </c>
      <c r="YT1" s="2" t="s">
        <v>286</v>
      </c>
      <c r="YU1" s="2" t="s">
        <v>287</v>
      </c>
      <c r="YV1" s="2" t="s">
        <v>288</v>
      </c>
      <c r="YW1" s="2" t="s">
        <v>289</v>
      </c>
      <c r="YX1" s="2" t="s">
        <v>290</v>
      </c>
      <c r="YY1" s="2" t="s">
        <v>291</v>
      </c>
      <c r="YZ1" s="2" t="s">
        <v>292</v>
      </c>
      <c r="ZA1" s="2" t="s">
        <v>293</v>
      </c>
      <c r="ZB1" s="2" t="s">
        <v>294</v>
      </c>
      <c r="ZC1" s="2" t="s">
        <v>295</v>
      </c>
      <c r="ZD1" s="2" t="s">
        <v>296</v>
      </c>
      <c r="ZE1" s="2" t="s">
        <v>297</v>
      </c>
      <c r="ZF1" s="2" t="s">
        <v>298</v>
      </c>
      <c r="ZG1" s="2" t="s">
        <v>299</v>
      </c>
      <c r="ZH1" s="2" t="s">
        <v>300</v>
      </c>
      <c r="ZI1" s="2" t="s">
        <v>301</v>
      </c>
      <c r="ZJ1" s="2" t="s">
        <v>302</v>
      </c>
      <c r="ZK1" s="2" t="s">
        <v>303</v>
      </c>
      <c r="ZL1" s="2" t="s">
        <v>304</v>
      </c>
      <c r="ZM1" s="2" t="s">
        <v>305</v>
      </c>
    </row>
    <row r="2" spans="1:689" s="3" customFormat="1" ht="17">
      <c r="A2" s="16" t="s">
        <v>333</v>
      </c>
      <c r="B2" s="16" t="s">
        <v>334</v>
      </c>
      <c r="C2" s="17">
        <f t="shared" ref="C2:C26" si="0">IF(JB2&gt;0,IF(AE2&gt;0,AE2/JB2,"NA"),"NA")</f>
        <v>0.50295783615267242</v>
      </c>
      <c r="D2" s="18">
        <f t="shared" ref="D2:D26" si="1">IF(GX2&gt;0,((GS2+HC2)/(GX2+GN2))^(1/5)-1,"NA")</f>
        <v>3.7433659311824075E-2</v>
      </c>
      <c r="E2" s="19">
        <f t="shared" ref="E2:E26" si="2">IF(JA2&gt;0,IF(CC2&gt;0,CC2/JA2,"NA"),"NA")</f>
        <v>8.1130415298097572E-2</v>
      </c>
      <c r="F2" s="19">
        <f t="shared" ref="F2:F26" si="3">SUM(BY2:CC2)/SUM(IW2:JA2)</f>
        <v>9.5036146941104113E-2</v>
      </c>
      <c r="G2" s="18">
        <f t="shared" ref="G2:G26" si="4">N2</f>
        <v>9.3901656639391831E-2</v>
      </c>
      <c r="H2" s="18">
        <f t="shared" ref="H2:H26" si="5">IF(IH2&gt;0,IF(HM2&gt;0,HM2/IH2,"NA"),"NA")</f>
        <v>0.14798531914242094</v>
      </c>
      <c r="I2" s="19">
        <f t="shared" ref="I2:I26" si="6">GI2/(GI2+FY2)</f>
        <v>0.5184980194468336</v>
      </c>
      <c r="J2" s="18">
        <v>4.3999999999999997E-2</v>
      </c>
      <c r="K2" s="15">
        <f t="shared" ref="K2:K26" si="7">IF(AY2&gt;0,(AE2-AY2)/AY2,"NA")</f>
        <v>4.6025348186553343E-2</v>
      </c>
      <c r="L2" s="4">
        <v>4.3999999999999997E-2</v>
      </c>
      <c r="M2" s="4">
        <f t="shared" ref="M2:M26" si="8">IF(IH2&gt;0,IF(HM2&gt;0,HM2/IH2,"NA"),"NA")</f>
        <v>0.14798531914242094</v>
      </c>
      <c r="N2" s="4">
        <f t="shared" ref="N2:N26" si="9">IF(Q2="NA","NA",IF(O2="NA","NA",O2-Q2))</f>
        <v>9.3901656639391831E-2</v>
      </c>
      <c r="O2" s="4">
        <f t="shared" ref="O2:O26" si="10">IF(LJ2&gt;0,IF(EK2&gt;0,EK2/LJ2,"NA"),"NA")</f>
        <v>0.11621764725176377</v>
      </c>
      <c r="P2" s="4">
        <f t="shared" ref="P2:P26" si="11">IF(FN2&gt;0,IF(JV2&gt;0,EU2/(JV2+KP2),"NA"),"NA")</f>
        <v>2.8901896112369856E-2</v>
      </c>
      <c r="Q2" s="4">
        <f t="shared" ref="Q2:Q26" si="12">IF(GS2&gt;0,IF(FE2&gt;0,FE2/(GS2+HC2),"NA"),"NA")</f>
        <v>2.2315990612371935E-2</v>
      </c>
      <c r="R2" s="4">
        <f t="shared" ref="R2:R26" si="13">IF(LJ2&gt;0,IF(FO2&gt;0,FO2/(FO2+LJ2),"NA"),"NA")</f>
        <v>0.5519172990477017</v>
      </c>
      <c r="S2" s="5">
        <f t="shared" ref="S2:S26" si="14">IF(HC2&gt;0,IF(GS2&gt;0,GS2/(GS2+HC2),"NA"),"NA")</f>
        <v>0.8111403089732997</v>
      </c>
      <c r="T2" s="5">
        <f t="shared" ref="T2:T26" si="15">IF(LJ2&gt;0,IF(MD2&gt;0,MD2/LJ2,"NA"),"NA")</f>
        <v>7.3565358369504273E-3</v>
      </c>
      <c r="U2" s="6">
        <f t="shared" ref="U2:U26" si="16">AZ2+GJ2+GT2+IS2</f>
        <v>1698711</v>
      </c>
      <c r="V2" s="6">
        <f t="shared" ref="V2:V26" si="17">BA2+GK2+GU2+IT2</f>
        <v>1623770</v>
      </c>
      <c r="W2" s="6">
        <f t="shared" ref="W2:W26" si="18">BB2+GL2+GV2+IU2</f>
        <v>1541092</v>
      </c>
      <c r="X2" s="6">
        <f t="shared" ref="X2:X26" si="19">BC2+GM2+GW2+IV2</f>
        <v>1571899</v>
      </c>
      <c r="Y2" s="6">
        <f t="shared" ref="Y2:Y26" si="20">BD2+GN2+GX2+IW2</f>
        <v>1626332</v>
      </c>
      <c r="Z2" s="6">
        <f t="shared" ref="Z2:Z26" si="21">BE2+GO2+GY2+IX2</f>
        <v>1684979</v>
      </c>
      <c r="AA2" s="6">
        <f t="shared" ref="AA2:AA26" si="22">BF2+GP2+GZ2+IY2</f>
        <v>1756728</v>
      </c>
      <c r="AB2" s="6">
        <f t="shared" ref="AB2:AB26" si="23">BG2+GQ2+HA2+IZ2</f>
        <v>2032415</v>
      </c>
      <c r="AC2" s="6">
        <f t="shared" ref="AC2:AC26" si="24">BH2+GR2+HB2+JA2</f>
        <v>2032471</v>
      </c>
      <c r="AD2" s="6">
        <f t="shared" ref="AD2:AD26" si="25">BI2+GS2+HC2+JB2</f>
        <v>1353480</v>
      </c>
      <c r="AE2" s="7">
        <v>91635.9</v>
      </c>
      <c r="AF2" s="7">
        <v>250402.2</v>
      </c>
      <c r="AG2" s="7">
        <v>250044.6</v>
      </c>
      <c r="AH2" s="7">
        <v>245512.2</v>
      </c>
      <c r="AI2" s="7">
        <v>273693.09999999998</v>
      </c>
      <c r="AJ2" s="7">
        <v>146644.6</v>
      </c>
      <c r="AK2" s="7">
        <v>35844.800000000003</v>
      </c>
      <c r="AL2" s="7">
        <v>94155.199999999997</v>
      </c>
      <c r="AM2" s="7">
        <v>137407.29999999999</v>
      </c>
      <c r="AN2" s="7">
        <v>76922.8</v>
      </c>
      <c r="AO2" s="7">
        <v>116010.5</v>
      </c>
      <c r="AP2" s="7">
        <v>158049.70000000001</v>
      </c>
      <c r="AQ2" s="7">
        <v>163925.6</v>
      </c>
      <c r="AR2" s="7">
        <v>154162.79999999999</v>
      </c>
      <c r="AS2" s="7">
        <v>169359.5</v>
      </c>
      <c r="AT2" s="7">
        <v>196740.2</v>
      </c>
      <c r="AU2" s="7">
        <v>127137.60000000001</v>
      </c>
      <c r="AV2" s="7">
        <v>174415.4</v>
      </c>
      <c r="AW2" s="7">
        <v>128373.6</v>
      </c>
      <c r="AX2" s="7">
        <v>119829.9</v>
      </c>
      <c r="AY2" s="7">
        <v>87603.9</v>
      </c>
      <c r="AZ2" s="7">
        <v>532837</v>
      </c>
      <c r="BA2" s="7">
        <v>524721</v>
      </c>
      <c r="BB2" s="7">
        <v>428066</v>
      </c>
      <c r="BC2" s="7">
        <v>436626</v>
      </c>
      <c r="BD2" s="7">
        <v>485023</v>
      </c>
      <c r="BE2" s="7">
        <v>494049</v>
      </c>
      <c r="BF2" s="7">
        <v>510876</v>
      </c>
      <c r="BG2" s="7">
        <v>571782</v>
      </c>
      <c r="BH2" s="7">
        <v>532264</v>
      </c>
      <c r="BI2" s="7">
        <v>17853</v>
      </c>
      <c r="BJ2" s="7">
        <v>584138</v>
      </c>
      <c r="BK2" s="7">
        <v>17046</v>
      </c>
      <c r="BL2" s="7">
        <v>24589</v>
      </c>
      <c r="BM2" s="7">
        <v>21538</v>
      </c>
      <c r="BN2" s="7">
        <v>3617</v>
      </c>
      <c r="BO2" s="7">
        <v>-27684</v>
      </c>
      <c r="BP2" s="7">
        <v>-1606</v>
      </c>
      <c r="BQ2" s="7">
        <v>10602</v>
      </c>
      <c r="BR2" s="7">
        <v>11067</v>
      </c>
      <c r="BS2" s="7">
        <v>7541</v>
      </c>
      <c r="BT2" s="7">
        <v>13659</v>
      </c>
      <c r="BU2" s="7">
        <v>7310</v>
      </c>
      <c r="BV2" s="7">
        <v>17242</v>
      </c>
      <c r="BW2" s="7">
        <v>14912</v>
      </c>
      <c r="BX2" s="7">
        <v>-6798</v>
      </c>
      <c r="BY2" s="7">
        <v>18045</v>
      </c>
      <c r="BZ2" s="7">
        <v>19401</v>
      </c>
      <c r="CA2" s="7">
        <v>11047</v>
      </c>
      <c r="CB2" s="7">
        <v>21952</v>
      </c>
      <c r="CC2" s="7">
        <v>14845</v>
      </c>
      <c r="CD2" s="7">
        <v>-1289</v>
      </c>
      <c r="CE2" s="7">
        <v>-1740</v>
      </c>
      <c r="CF2" s="7">
        <v>-5880</v>
      </c>
      <c r="CG2" s="7">
        <v>-9606</v>
      </c>
      <c r="CH2" s="7">
        <v>-14946</v>
      </c>
      <c r="CI2" s="7">
        <v>-14915</v>
      </c>
      <c r="CJ2" s="7">
        <v>-17935</v>
      </c>
      <c r="CK2" s="7">
        <v>-3336</v>
      </c>
      <c r="CL2" s="7">
        <v>-7938</v>
      </c>
      <c r="CM2" s="7">
        <v>-3594</v>
      </c>
      <c r="CN2" s="8">
        <v>0</v>
      </c>
      <c r="CO2" s="8">
        <v>0</v>
      </c>
      <c r="CP2" s="8">
        <v>0</v>
      </c>
      <c r="CQ2" s="8">
        <v>0</v>
      </c>
      <c r="CR2" s="8">
        <v>0</v>
      </c>
      <c r="CS2" s="8">
        <v>0</v>
      </c>
      <c r="CT2" s="8">
        <v>0</v>
      </c>
      <c r="CU2" s="8">
        <v>0</v>
      </c>
      <c r="CV2" s="8">
        <v>0</v>
      </c>
      <c r="CW2" s="8">
        <v>0</v>
      </c>
      <c r="CX2" s="7">
        <v>-120</v>
      </c>
      <c r="CY2" s="7">
        <v>-122</v>
      </c>
      <c r="CZ2" s="7">
        <v>-484</v>
      </c>
      <c r="DA2" s="8">
        <v>0</v>
      </c>
      <c r="DB2" s="8">
        <v>0</v>
      </c>
      <c r="DC2" s="7">
        <v>-5020</v>
      </c>
      <c r="DD2" s="8">
        <v>0</v>
      </c>
      <c r="DE2" s="8">
        <v>0</v>
      </c>
      <c r="DF2" s="8">
        <v>0</v>
      </c>
      <c r="DG2" s="8">
        <v>0</v>
      </c>
      <c r="DH2" s="7">
        <v>62970</v>
      </c>
      <c r="DI2" s="7">
        <v>61683</v>
      </c>
      <c r="DJ2" s="7">
        <v>58551</v>
      </c>
      <c r="DK2" s="7">
        <v>57988</v>
      </c>
      <c r="DL2" s="7">
        <v>61579</v>
      </c>
      <c r="DM2" s="7">
        <v>70828</v>
      </c>
      <c r="DN2" s="7">
        <v>76510</v>
      </c>
      <c r="DO2" s="7">
        <v>58089</v>
      </c>
      <c r="DP2" s="7">
        <v>50475</v>
      </c>
      <c r="DQ2" s="7">
        <v>74408</v>
      </c>
      <c r="DR2" s="7">
        <v>16177</v>
      </c>
      <c r="DS2" s="7">
        <v>13690</v>
      </c>
      <c r="DT2" s="7">
        <v>11921</v>
      </c>
      <c r="DU2" s="7">
        <v>12512</v>
      </c>
      <c r="DV2" s="7">
        <v>16518</v>
      </c>
      <c r="DW2" s="7">
        <v>24266</v>
      </c>
      <c r="DX2" s="7">
        <v>28382</v>
      </c>
      <c r="DY2" s="7">
        <v>13338</v>
      </c>
      <c r="DZ2" s="7">
        <v>7981</v>
      </c>
      <c r="EA2" s="7">
        <v>25740</v>
      </c>
      <c r="EB2" s="7">
        <v>62970</v>
      </c>
      <c r="EC2" s="7">
        <v>61683</v>
      </c>
      <c r="ED2" s="7">
        <v>58551</v>
      </c>
      <c r="EE2" s="7">
        <v>57988</v>
      </c>
      <c r="EF2" s="7">
        <v>61579</v>
      </c>
      <c r="EG2" s="7">
        <v>70828</v>
      </c>
      <c r="EH2" s="7">
        <v>76510</v>
      </c>
      <c r="EI2" s="7">
        <v>58089</v>
      </c>
      <c r="EJ2" s="7">
        <v>50475</v>
      </c>
      <c r="EK2" s="7">
        <v>74408</v>
      </c>
      <c r="EL2" s="7">
        <v>15891</v>
      </c>
      <c r="EM2" s="7">
        <v>15546</v>
      </c>
      <c r="EN2" s="7">
        <v>15576</v>
      </c>
      <c r="EO2" s="7">
        <v>15905</v>
      </c>
      <c r="EP2" s="7">
        <v>17222</v>
      </c>
      <c r="EQ2" s="7">
        <v>21528</v>
      </c>
      <c r="ER2" s="7">
        <v>24667</v>
      </c>
      <c r="ES2" s="7">
        <v>16488</v>
      </c>
      <c r="ET2" s="7">
        <v>13771</v>
      </c>
      <c r="EU2" s="7">
        <v>25780</v>
      </c>
      <c r="EV2" s="7">
        <v>16177</v>
      </c>
      <c r="EW2" s="7">
        <v>13690</v>
      </c>
      <c r="EX2" s="7">
        <v>11921</v>
      </c>
      <c r="EY2" s="7">
        <v>12512</v>
      </c>
      <c r="EZ2" s="7">
        <v>16518</v>
      </c>
      <c r="FA2" s="7">
        <v>24266</v>
      </c>
      <c r="FB2" s="7">
        <v>28382</v>
      </c>
      <c r="FC2" s="7">
        <v>13338</v>
      </c>
      <c r="FD2" s="7">
        <v>7981</v>
      </c>
      <c r="FE2" s="7">
        <v>25740</v>
      </c>
      <c r="FF2" s="7">
        <v>680021</v>
      </c>
      <c r="FG2" s="7">
        <v>648385</v>
      </c>
      <c r="FH2" s="7">
        <v>608998</v>
      </c>
      <c r="FI2" s="7">
        <v>660251</v>
      </c>
      <c r="FJ2" s="7">
        <v>513712</v>
      </c>
      <c r="FK2" s="7">
        <v>548840</v>
      </c>
      <c r="FL2" s="7">
        <v>535530</v>
      </c>
      <c r="FM2" s="7">
        <v>646579</v>
      </c>
      <c r="FN2" s="7">
        <v>740798</v>
      </c>
      <c r="FO2" s="7">
        <v>788612</v>
      </c>
      <c r="FP2" s="7">
        <v>286511</v>
      </c>
      <c r="FQ2" s="7">
        <v>300143</v>
      </c>
      <c r="FR2" s="7">
        <v>299136</v>
      </c>
      <c r="FS2" s="7">
        <v>299424</v>
      </c>
      <c r="FT2" s="7">
        <v>290725</v>
      </c>
      <c r="FU2" s="7">
        <v>288038</v>
      </c>
      <c r="FV2" s="7">
        <v>280265</v>
      </c>
      <c r="FW2" s="7">
        <v>335084</v>
      </c>
      <c r="FX2" s="7">
        <v>288522</v>
      </c>
      <c r="FY2" s="7">
        <v>249679</v>
      </c>
      <c r="FZ2" s="7">
        <v>10599</v>
      </c>
      <c r="GA2" s="7">
        <v>23921</v>
      </c>
      <c r="GB2" s="7">
        <v>36215</v>
      </c>
      <c r="GC2" s="7">
        <v>45667</v>
      </c>
      <c r="GD2" s="7">
        <v>53320</v>
      </c>
      <c r="GE2" s="7">
        <v>63357</v>
      </c>
      <c r="GF2" s="7">
        <v>80775</v>
      </c>
      <c r="GG2" s="7">
        <v>104943</v>
      </c>
      <c r="GH2" s="7">
        <v>216963</v>
      </c>
      <c r="GI2" s="7">
        <v>268863</v>
      </c>
      <c r="GJ2" s="7">
        <v>770468</v>
      </c>
      <c r="GK2" s="7">
        <v>699449</v>
      </c>
      <c r="GL2" s="7">
        <v>697061</v>
      </c>
      <c r="GM2" s="7">
        <v>715092</v>
      </c>
      <c r="GN2" s="7">
        <v>745502</v>
      </c>
      <c r="GO2" s="7">
        <v>826686</v>
      </c>
      <c r="GP2" s="7">
        <v>886087</v>
      </c>
      <c r="GQ2" s="7">
        <v>1053186</v>
      </c>
      <c r="GR2" s="7">
        <v>1061408</v>
      </c>
      <c r="GS2" s="7">
        <v>935596</v>
      </c>
      <c r="GT2" s="7">
        <v>197805</v>
      </c>
      <c r="GU2" s="7">
        <v>199883</v>
      </c>
      <c r="GV2" s="7">
        <v>210826</v>
      </c>
      <c r="GW2" s="7">
        <v>214314</v>
      </c>
      <c r="GX2" s="7">
        <v>214320</v>
      </c>
      <c r="GY2" s="7">
        <v>186484</v>
      </c>
      <c r="GZ2" s="7">
        <v>184503</v>
      </c>
      <c r="HA2" s="7">
        <v>227485</v>
      </c>
      <c r="HB2" s="7">
        <v>255822</v>
      </c>
      <c r="HC2" s="7">
        <v>217837</v>
      </c>
      <c r="HD2" s="7">
        <v>157473</v>
      </c>
      <c r="HE2" s="7">
        <v>166663</v>
      </c>
      <c r="HF2" s="7">
        <v>176420</v>
      </c>
      <c r="HG2" s="7">
        <v>178387</v>
      </c>
      <c r="HH2" s="7">
        <v>162377</v>
      </c>
      <c r="HI2" s="7">
        <v>158122</v>
      </c>
      <c r="HJ2" s="7">
        <v>155805</v>
      </c>
      <c r="HK2" s="7">
        <v>167053</v>
      </c>
      <c r="HL2" s="7">
        <v>169568</v>
      </c>
      <c r="HM2" s="7">
        <v>169145</v>
      </c>
      <c r="HN2" s="7">
        <v>197805</v>
      </c>
      <c r="HO2" s="7">
        <v>199883</v>
      </c>
      <c r="HP2" s="7">
        <v>210826</v>
      </c>
      <c r="HQ2" s="7">
        <v>214314</v>
      </c>
      <c r="HR2" s="7">
        <v>214320</v>
      </c>
      <c r="HS2" s="7">
        <v>186484</v>
      </c>
      <c r="HT2" s="7">
        <v>184503</v>
      </c>
      <c r="HU2" s="7">
        <v>227485</v>
      </c>
      <c r="HV2" s="7">
        <v>255822</v>
      </c>
      <c r="HW2" s="7">
        <v>217837</v>
      </c>
      <c r="HX2" s="9" t="s">
        <v>332</v>
      </c>
      <c r="HY2" s="7">
        <v>1092707</v>
      </c>
      <c r="HZ2" s="7">
        <v>1080391</v>
      </c>
      <c r="IA2" s="7">
        <v>1138711</v>
      </c>
      <c r="IB2" s="7">
        <v>1126314</v>
      </c>
      <c r="IC2" s="7">
        <v>1138167</v>
      </c>
      <c r="ID2" s="7">
        <v>1174448</v>
      </c>
      <c r="IE2" s="7">
        <v>1166523</v>
      </c>
      <c r="IF2" s="7">
        <v>1221816</v>
      </c>
      <c r="IG2" s="7">
        <v>1219175</v>
      </c>
      <c r="IH2" s="7">
        <v>1142985</v>
      </c>
      <c r="II2" s="7">
        <v>96889</v>
      </c>
      <c r="IJ2" s="7">
        <v>108166</v>
      </c>
      <c r="IK2" s="7">
        <v>111412</v>
      </c>
      <c r="IL2" s="7">
        <v>118783</v>
      </c>
      <c r="IM2" s="7">
        <v>113447</v>
      </c>
      <c r="IN2" s="7">
        <v>70966</v>
      </c>
      <c r="IO2" s="7">
        <v>152388</v>
      </c>
      <c r="IP2" s="7">
        <v>163156</v>
      </c>
      <c r="IQ2" s="7">
        <v>177494</v>
      </c>
      <c r="IR2" s="7">
        <v>186487</v>
      </c>
      <c r="IS2" s="7">
        <v>197601</v>
      </c>
      <c r="IT2" s="7">
        <v>199717</v>
      </c>
      <c r="IU2" s="7">
        <v>205139</v>
      </c>
      <c r="IV2" s="7">
        <v>205867</v>
      </c>
      <c r="IW2" s="7">
        <v>181487</v>
      </c>
      <c r="IX2" s="7">
        <v>177760</v>
      </c>
      <c r="IY2" s="7">
        <v>175262</v>
      </c>
      <c r="IZ2" s="7">
        <v>179962</v>
      </c>
      <c r="JA2" s="7">
        <v>182977</v>
      </c>
      <c r="JB2" s="7">
        <v>182194</v>
      </c>
      <c r="JC2" s="7">
        <v>346609</v>
      </c>
      <c r="JD2" s="7">
        <v>416691</v>
      </c>
      <c r="JE2" s="7">
        <v>416739</v>
      </c>
      <c r="JF2" s="7">
        <v>498663</v>
      </c>
      <c r="JG2" s="7">
        <v>495169</v>
      </c>
      <c r="JH2" s="7">
        <v>550497</v>
      </c>
      <c r="JI2" s="7">
        <v>640982</v>
      </c>
      <c r="JJ2" s="7">
        <v>682086</v>
      </c>
      <c r="JK2" s="7">
        <v>666554</v>
      </c>
      <c r="JL2" s="7">
        <v>615494</v>
      </c>
      <c r="JM2" s="7">
        <v>680021</v>
      </c>
      <c r="JN2" s="7">
        <v>648385</v>
      </c>
      <c r="JO2" s="7">
        <v>608998</v>
      </c>
      <c r="JP2" s="7">
        <v>660251</v>
      </c>
      <c r="JQ2" s="7">
        <v>513712</v>
      </c>
      <c r="JR2" s="7">
        <v>548840</v>
      </c>
      <c r="JS2" s="7">
        <v>535530</v>
      </c>
      <c r="JT2" s="7">
        <v>646579</v>
      </c>
      <c r="JU2" s="7">
        <v>740798</v>
      </c>
      <c r="JV2" s="7">
        <v>788612</v>
      </c>
      <c r="JW2" s="7">
        <v>27932</v>
      </c>
      <c r="JX2" s="7">
        <v>21008</v>
      </c>
      <c r="JY2" s="7">
        <v>12937</v>
      </c>
      <c r="JZ2" s="7">
        <v>100234</v>
      </c>
      <c r="KA2" s="7">
        <v>63075</v>
      </c>
      <c r="KB2" s="7">
        <v>59987</v>
      </c>
      <c r="KC2" s="7">
        <v>54569</v>
      </c>
      <c r="KD2" s="7">
        <v>45005</v>
      </c>
      <c r="KE2" s="7">
        <v>58455</v>
      </c>
      <c r="KF2" s="7">
        <v>60180</v>
      </c>
      <c r="KG2" s="7">
        <v>54981</v>
      </c>
      <c r="KH2" s="7">
        <v>55717</v>
      </c>
      <c r="KI2" s="7">
        <v>65804</v>
      </c>
      <c r="KJ2" s="7">
        <v>67317</v>
      </c>
      <c r="KK2" s="7">
        <v>71056</v>
      </c>
      <c r="KL2" s="7">
        <v>80451</v>
      </c>
      <c r="KM2" s="7">
        <v>84355</v>
      </c>
      <c r="KN2" s="7">
        <v>95492</v>
      </c>
      <c r="KO2" s="7">
        <v>99312</v>
      </c>
      <c r="KP2" s="7">
        <v>103371</v>
      </c>
      <c r="KQ2" s="7">
        <v>465363</v>
      </c>
      <c r="KR2" s="7">
        <v>537560</v>
      </c>
      <c r="KS2" s="7">
        <v>573721</v>
      </c>
      <c r="KT2" s="7">
        <v>670252</v>
      </c>
      <c r="KU2" s="7">
        <v>761876</v>
      </c>
      <c r="KV2" s="7">
        <v>664600</v>
      </c>
      <c r="KW2" s="7">
        <v>555471</v>
      </c>
      <c r="KX2" s="7">
        <v>608139</v>
      </c>
      <c r="KY2" s="7">
        <v>617127</v>
      </c>
      <c r="KZ2" s="7">
        <v>630009</v>
      </c>
      <c r="LA2" s="7">
        <v>645824</v>
      </c>
      <c r="LB2" s="7">
        <v>628641</v>
      </c>
      <c r="LC2" s="7">
        <v>604991</v>
      </c>
      <c r="LD2" s="7">
        <v>612309</v>
      </c>
      <c r="LE2" s="7">
        <v>654679</v>
      </c>
      <c r="LF2" s="7">
        <v>671881</v>
      </c>
      <c r="LG2" s="7">
        <v>686700</v>
      </c>
      <c r="LH2" s="7">
        <v>650927</v>
      </c>
      <c r="LI2" s="7">
        <v>651312</v>
      </c>
      <c r="LJ2" s="7">
        <v>640247</v>
      </c>
      <c r="LK2" s="7">
        <v>9713</v>
      </c>
      <c r="LL2" s="7">
        <v>7526</v>
      </c>
      <c r="LM2" s="7">
        <v>6189</v>
      </c>
      <c r="LN2" s="7">
        <v>6013</v>
      </c>
      <c r="LO2" s="7">
        <v>11498</v>
      </c>
      <c r="LP2" s="7">
        <v>36100</v>
      </c>
      <c r="LQ2" s="7">
        <v>48336</v>
      </c>
      <c r="LR2" s="7">
        <v>32717</v>
      </c>
      <c r="LS2" s="7">
        <v>38043</v>
      </c>
      <c r="LT2" s="7">
        <v>34254</v>
      </c>
      <c r="LU2" s="7">
        <v>26691</v>
      </c>
      <c r="LV2" s="7">
        <v>22376</v>
      </c>
      <c r="LW2" s="7">
        <v>15482</v>
      </c>
      <c r="LX2" s="7">
        <v>11780</v>
      </c>
      <c r="LY2" s="7">
        <v>8957</v>
      </c>
      <c r="LZ2" s="7">
        <v>7167</v>
      </c>
      <c r="MA2" s="7">
        <v>5551</v>
      </c>
      <c r="MB2" s="7">
        <v>9141</v>
      </c>
      <c r="MC2" s="7">
        <v>6680</v>
      </c>
      <c r="MD2" s="7">
        <v>4710</v>
      </c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>
        <v>346609</v>
      </c>
      <c r="XF2" s="7">
        <v>416691</v>
      </c>
      <c r="XG2" s="7">
        <v>416739</v>
      </c>
      <c r="XH2" s="7">
        <v>498663</v>
      </c>
      <c r="XI2" s="7">
        <v>495169</v>
      </c>
      <c r="XJ2" s="7">
        <v>550497</v>
      </c>
      <c r="XK2" s="7">
        <v>640982</v>
      </c>
      <c r="XL2" s="7">
        <v>682086</v>
      </c>
      <c r="XM2" s="7">
        <v>666554</v>
      </c>
      <c r="XN2" s="7">
        <v>615494</v>
      </c>
      <c r="XO2" s="7">
        <v>680021</v>
      </c>
      <c r="XP2" s="7">
        <v>648385</v>
      </c>
      <c r="XQ2" s="7">
        <v>608998</v>
      </c>
      <c r="XR2" s="7">
        <v>660251</v>
      </c>
      <c r="XS2" s="7">
        <v>513712</v>
      </c>
      <c r="XT2" s="7">
        <v>548840</v>
      </c>
      <c r="XU2" s="7">
        <v>535530</v>
      </c>
      <c r="XV2" s="7">
        <v>646579</v>
      </c>
      <c r="XW2" s="7">
        <v>740798</v>
      </c>
      <c r="XX2" s="7">
        <v>788612</v>
      </c>
      <c r="XY2" s="7">
        <v>27932</v>
      </c>
      <c r="XZ2" s="7">
        <v>21008</v>
      </c>
      <c r="YA2" s="7">
        <v>12937</v>
      </c>
      <c r="YB2" s="7">
        <v>100234</v>
      </c>
      <c r="YC2" s="7">
        <v>63075</v>
      </c>
      <c r="YD2" s="7">
        <v>59987</v>
      </c>
      <c r="YE2" s="7">
        <v>54569</v>
      </c>
      <c r="YF2" s="7">
        <v>45005</v>
      </c>
      <c r="YG2" s="7">
        <v>58455</v>
      </c>
      <c r="YH2" s="7">
        <v>60180</v>
      </c>
      <c r="YI2" s="7">
        <v>54981</v>
      </c>
      <c r="YJ2" s="7">
        <v>55717</v>
      </c>
      <c r="YK2" s="7">
        <v>65804</v>
      </c>
      <c r="YL2" s="7">
        <v>67317</v>
      </c>
      <c r="YM2" s="7">
        <v>71056</v>
      </c>
      <c r="YN2" s="7">
        <v>80451</v>
      </c>
      <c r="YO2" s="7">
        <v>84355</v>
      </c>
      <c r="YP2" s="7">
        <v>95492</v>
      </c>
      <c r="YQ2" s="7">
        <v>99312</v>
      </c>
      <c r="YR2" s="7">
        <v>103371</v>
      </c>
      <c r="YS2" s="7">
        <v>465363</v>
      </c>
      <c r="YT2" s="7">
        <v>537560</v>
      </c>
      <c r="YU2" s="7">
        <v>573721</v>
      </c>
      <c r="YV2" s="7">
        <v>670252</v>
      </c>
      <c r="YW2" s="7">
        <v>761876</v>
      </c>
      <c r="YX2" s="7">
        <v>664600</v>
      </c>
      <c r="YY2" s="7">
        <v>555471</v>
      </c>
      <c r="YZ2" s="7">
        <v>608139</v>
      </c>
      <c r="ZA2" s="7">
        <v>617127</v>
      </c>
      <c r="ZB2" s="7">
        <v>630009</v>
      </c>
      <c r="ZC2" s="7">
        <v>645824</v>
      </c>
      <c r="ZD2" s="7">
        <v>628641</v>
      </c>
      <c r="ZE2" s="7">
        <v>604991</v>
      </c>
      <c r="ZF2" s="7">
        <v>612309</v>
      </c>
      <c r="ZG2" s="7">
        <v>654679</v>
      </c>
      <c r="ZH2" s="7">
        <v>671881</v>
      </c>
      <c r="ZI2" s="7">
        <v>686700</v>
      </c>
      <c r="ZJ2" s="7">
        <v>650927</v>
      </c>
      <c r="ZK2" s="7">
        <v>651312</v>
      </c>
      <c r="ZL2" s="7">
        <v>640247</v>
      </c>
      <c r="ZM2" s="7">
        <v>9713</v>
      </c>
    </row>
    <row r="3" spans="1:689" s="3" customFormat="1" ht="17">
      <c r="A3" s="21" t="s">
        <v>350</v>
      </c>
      <c r="B3" s="21" t="s">
        <v>351</v>
      </c>
      <c r="C3" s="22">
        <f t="shared" si="0"/>
        <v>0.69129451928400076</v>
      </c>
      <c r="D3" s="23">
        <f t="shared" si="1"/>
        <v>9.2048586006059585E-2</v>
      </c>
      <c r="E3" s="24">
        <f t="shared" si="2"/>
        <v>9.6842006913949355E-2</v>
      </c>
      <c r="F3" s="24">
        <f t="shared" si="3"/>
        <v>8.7215922915956978E-2</v>
      </c>
      <c r="G3" s="19">
        <f t="shared" si="4"/>
        <v>3.5742812020306991E-2</v>
      </c>
      <c r="H3" s="24">
        <f t="shared" si="5"/>
        <v>0.11115196257070498</v>
      </c>
      <c r="I3" s="23">
        <f t="shared" si="6"/>
        <v>0.29059424957891317</v>
      </c>
      <c r="J3" s="23">
        <f t="shared" ref="J3:J10" si="26">IF(AY3&gt;0,-DE3/AY3,"NA")</f>
        <v>3.4658112164378474E-2</v>
      </c>
      <c r="K3" s="14">
        <f t="shared" si="7"/>
        <v>-0.22718083076320056</v>
      </c>
      <c r="L3" s="4">
        <f t="shared" ref="L3:L10" si="27">IF(AY3&gt;0,-DG3/AY3,"NA")</f>
        <v>4.0176591333408972E-2</v>
      </c>
      <c r="M3" s="4">
        <f t="shared" si="8"/>
        <v>0.11115196257070498</v>
      </c>
      <c r="N3" s="4">
        <f t="shared" si="9"/>
        <v>3.5742812020306991E-2</v>
      </c>
      <c r="O3" s="4">
        <f t="shared" si="10"/>
        <v>3.9384790436969463E-2</v>
      </c>
      <c r="P3" s="4">
        <f t="shared" si="11"/>
        <v>2.6341569609230436E-2</v>
      </c>
      <c r="Q3" s="4">
        <f t="shared" si="12"/>
        <v>3.6419784166624707E-3</v>
      </c>
      <c r="R3" s="4">
        <f t="shared" si="13"/>
        <v>5.0239161002327136E-2</v>
      </c>
      <c r="S3" s="5">
        <f t="shared" si="14"/>
        <v>0.7242893666537995</v>
      </c>
      <c r="T3" s="5">
        <f t="shared" si="15"/>
        <v>1.1126914448632329E-2</v>
      </c>
      <c r="U3" s="6">
        <f t="shared" si="16"/>
        <v>115485</v>
      </c>
      <c r="V3" s="6">
        <f t="shared" si="17"/>
        <v>130758</v>
      </c>
      <c r="W3" s="6">
        <f t="shared" si="18"/>
        <v>135741</v>
      </c>
      <c r="X3" s="6">
        <f t="shared" si="19"/>
        <v>147112</v>
      </c>
      <c r="Y3" s="6">
        <f t="shared" si="20"/>
        <v>149858</v>
      </c>
      <c r="Z3" s="6">
        <f t="shared" si="21"/>
        <v>157086</v>
      </c>
      <c r="AA3" s="6">
        <f t="shared" si="22"/>
        <v>161106</v>
      </c>
      <c r="AB3" s="6">
        <f t="shared" si="23"/>
        <v>176589</v>
      </c>
      <c r="AC3" s="6">
        <f t="shared" si="24"/>
        <v>183770</v>
      </c>
      <c r="AD3" s="6">
        <f t="shared" si="25"/>
        <v>201257.7</v>
      </c>
      <c r="AE3" s="7">
        <v>14984.5</v>
      </c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7">
        <v>13566.1</v>
      </c>
      <c r="AR3" s="7">
        <v>13818.8</v>
      </c>
      <c r="AS3" s="7">
        <v>18238.3</v>
      </c>
      <c r="AT3" s="7">
        <v>20653.8</v>
      </c>
      <c r="AU3" s="7">
        <v>13911</v>
      </c>
      <c r="AV3" s="7">
        <v>17653.900000000001</v>
      </c>
      <c r="AW3" s="7">
        <v>15272.1</v>
      </c>
      <c r="AX3" s="7">
        <v>20137.900000000001</v>
      </c>
      <c r="AY3" s="7">
        <v>19389.400000000001</v>
      </c>
      <c r="AZ3" s="7">
        <v>9386</v>
      </c>
      <c r="BA3" s="7">
        <v>15783</v>
      </c>
      <c r="BB3" s="7">
        <v>13803</v>
      </c>
      <c r="BC3" s="7">
        <v>17808</v>
      </c>
      <c r="BD3" s="7">
        <v>14746</v>
      </c>
      <c r="BE3" s="7">
        <v>17534</v>
      </c>
      <c r="BF3" s="7">
        <v>15162</v>
      </c>
      <c r="BG3" s="7">
        <v>8717</v>
      </c>
      <c r="BH3" s="7">
        <v>8003</v>
      </c>
      <c r="BI3" s="7">
        <v>832.7</v>
      </c>
      <c r="BJ3" s="7">
        <v>18865</v>
      </c>
      <c r="BK3" s="7">
        <v>1027.7</v>
      </c>
      <c r="BL3" s="7">
        <v>1489</v>
      </c>
      <c r="BM3" s="7">
        <v>1668</v>
      </c>
      <c r="BN3" s="7">
        <v>1489</v>
      </c>
      <c r="BO3" s="7">
        <v>-930</v>
      </c>
      <c r="BP3" s="7">
        <v>-740</v>
      </c>
      <c r="BQ3" s="7">
        <v>11</v>
      </c>
      <c r="BR3" s="7">
        <v>506</v>
      </c>
      <c r="BS3" s="7">
        <v>643</v>
      </c>
      <c r="BT3" s="7">
        <v>-3426</v>
      </c>
      <c r="BU3" s="7">
        <v>865</v>
      </c>
      <c r="BV3" s="7">
        <v>840</v>
      </c>
      <c r="BW3" s="7">
        <v>1045</v>
      </c>
      <c r="BX3" s="7">
        <v>1652</v>
      </c>
      <c r="BY3" s="7">
        <v>1721</v>
      </c>
      <c r="BZ3" s="7">
        <v>1791</v>
      </c>
      <c r="CA3" s="7">
        <v>1057</v>
      </c>
      <c r="CB3" s="7">
        <v>2319</v>
      </c>
      <c r="CC3" s="7">
        <v>2073</v>
      </c>
      <c r="CD3" s="8">
        <v>0</v>
      </c>
      <c r="CE3" s="7">
        <v>-334</v>
      </c>
      <c r="CF3" s="7">
        <v>-500</v>
      </c>
      <c r="CG3" s="7">
        <v>-430</v>
      </c>
      <c r="CH3" s="7">
        <v>-840</v>
      </c>
      <c r="CI3" s="7">
        <v>-1038</v>
      </c>
      <c r="CJ3" s="7">
        <v>-1241</v>
      </c>
      <c r="CK3" s="7">
        <v>-286</v>
      </c>
      <c r="CL3" s="7">
        <v>-317</v>
      </c>
      <c r="CM3" s="7">
        <v>-178</v>
      </c>
      <c r="CN3" s="8">
        <v>0</v>
      </c>
      <c r="CO3" s="8">
        <v>0</v>
      </c>
      <c r="CP3" s="8">
        <v>0</v>
      </c>
      <c r="CQ3" s="8">
        <v>0</v>
      </c>
      <c r="CR3" s="8">
        <v>0</v>
      </c>
      <c r="CS3" s="8">
        <v>0</v>
      </c>
      <c r="CT3" s="8">
        <v>0</v>
      </c>
      <c r="CU3" s="8">
        <v>0</v>
      </c>
      <c r="CV3" s="8">
        <v>0</v>
      </c>
      <c r="CW3" s="8">
        <v>0</v>
      </c>
      <c r="CX3" s="7">
        <v>-185</v>
      </c>
      <c r="CY3" s="7">
        <v>-140</v>
      </c>
      <c r="CZ3" s="7">
        <v>-214</v>
      </c>
      <c r="DA3" s="7">
        <v>-241</v>
      </c>
      <c r="DB3" s="7">
        <v>-322</v>
      </c>
      <c r="DC3" s="7">
        <v>-471</v>
      </c>
      <c r="DD3" s="7">
        <v>-617</v>
      </c>
      <c r="DE3" s="7">
        <v>-672</v>
      </c>
      <c r="DF3" s="7">
        <v>-670</v>
      </c>
      <c r="DG3" s="7">
        <v>-779</v>
      </c>
      <c r="DH3" s="7">
        <v>3501</v>
      </c>
      <c r="DI3" s="7">
        <v>3664</v>
      </c>
      <c r="DJ3" s="7">
        <v>3854</v>
      </c>
      <c r="DK3" s="7">
        <v>4266</v>
      </c>
      <c r="DL3" s="7">
        <v>4920</v>
      </c>
      <c r="DM3" s="7">
        <v>5758</v>
      </c>
      <c r="DN3" s="7">
        <v>6189</v>
      </c>
      <c r="DO3" s="7">
        <v>5357</v>
      </c>
      <c r="DP3" s="7">
        <v>4851</v>
      </c>
      <c r="DQ3" s="7">
        <v>7060</v>
      </c>
      <c r="DR3" s="7">
        <v>443</v>
      </c>
      <c r="DS3" s="7">
        <v>363</v>
      </c>
      <c r="DT3" s="7">
        <v>452</v>
      </c>
      <c r="DU3" s="7">
        <v>508</v>
      </c>
      <c r="DV3" s="7">
        <v>747</v>
      </c>
      <c r="DW3" s="7">
        <v>1226</v>
      </c>
      <c r="DX3" s="7">
        <v>1575</v>
      </c>
      <c r="DY3" s="7">
        <v>771</v>
      </c>
      <c r="DZ3" s="7">
        <v>339</v>
      </c>
      <c r="EA3" s="7">
        <v>1048</v>
      </c>
      <c r="EB3" s="7">
        <v>3013</v>
      </c>
      <c r="EC3" s="7">
        <v>3040</v>
      </c>
      <c r="ED3" s="7">
        <v>3228</v>
      </c>
      <c r="EE3" s="7">
        <v>3674</v>
      </c>
      <c r="EF3" s="7">
        <v>4277</v>
      </c>
      <c r="EG3" s="7">
        <v>5057</v>
      </c>
      <c r="EH3" s="7">
        <v>5517</v>
      </c>
      <c r="EI3" s="7">
        <v>4827</v>
      </c>
      <c r="EJ3" s="7">
        <v>4348</v>
      </c>
      <c r="EK3" s="7">
        <v>6092</v>
      </c>
      <c r="EL3" s="7">
        <v>488</v>
      </c>
      <c r="EM3" s="7">
        <v>624</v>
      </c>
      <c r="EN3" s="7">
        <v>626</v>
      </c>
      <c r="EO3" s="7">
        <v>592</v>
      </c>
      <c r="EP3" s="7">
        <v>643</v>
      </c>
      <c r="EQ3" s="7">
        <v>701</v>
      </c>
      <c r="ER3" s="7">
        <v>672</v>
      </c>
      <c r="ES3" s="7">
        <v>530</v>
      </c>
      <c r="ET3" s="7">
        <v>503</v>
      </c>
      <c r="EU3" s="7">
        <v>968</v>
      </c>
      <c r="EV3" s="7">
        <v>216</v>
      </c>
      <c r="EW3" s="7">
        <v>160</v>
      </c>
      <c r="EX3" s="7">
        <v>237</v>
      </c>
      <c r="EY3" s="7">
        <v>270</v>
      </c>
      <c r="EZ3" s="7">
        <v>441</v>
      </c>
      <c r="FA3" s="7">
        <v>785</v>
      </c>
      <c r="FB3" s="7">
        <v>1155</v>
      </c>
      <c r="FC3" s="7">
        <v>509</v>
      </c>
      <c r="FD3" s="7">
        <v>160</v>
      </c>
      <c r="FE3" s="7">
        <v>651</v>
      </c>
      <c r="FF3" s="7">
        <v>288</v>
      </c>
      <c r="FG3" s="7">
        <v>453</v>
      </c>
      <c r="FH3" s="7">
        <v>1066</v>
      </c>
      <c r="FI3" s="7">
        <v>1603</v>
      </c>
      <c r="FJ3" s="7">
        <v>1672</v>
      </c>
      <c r="FK3" s="7">
        <v>1920</v>
      </c>
      <c r="FL3" s="7">
        <v>2129</v>
      </c>
      <c r="FM3" s="7">
        <v>3303</v>
      </c>
      <c r="FN3" s="7">
        <v>4680</v>
      </c>
      <c r="FO3" s="7">
        <v>8182</v>
      </c>
      <c r="FP3" s="7">
        <v>15995</v>
      </c>
      <c r="FQ3" s="7">
        <v>18656</v>
      </c>
      <c r="FR3" s="7">
        <v>17884</v>
      </c>
      <c r="FS3" s="7">
        <v>19501</v>
      </c>
      <c r="FT3" s="7">
        <v>20157</v>
      </c>
      <c r="FU3" s="7">
        <v>19895</v>
      </c>
      <c r="FV3" s="7">
        <v>20613</v>
      </c>
      <c r="FW3" s="7">
        <v>22942</v>
      </c>
      <c r="FX3" s="7">
        <v>26067</v>
      </c>
      <c r="FY3" s="7">
        <v>24007</v>
      </c>
      <c r="FZ3" s="7">
        <v>4315</v>
      </c>
      <c r="GA3" s="7">
        <v>5148</v>
      </c>
      <c r="GB3" s="7">
        <v>5258</v>
      </c>
      <c r="GC3" s="7">
        <v>5071</v>
      </c>
      <c r="GD3" s="7">
        <v>4685</v>
      </c>
      <c r="GE3" s="7">
        <v>4165</v>
      </c>
      <c r="GF3" s="7">
        <v>3202</v>
      </c>
      <c r="GG3" s="7">
        <v>3235</v>
      </c>
      <c r="GH3" s="7">
        <v>2242</v>
      </c>
      <c r="GI3" s="7">
        <v>9834</v>
      </c>
      <c r="GJ3" s="7">
        <v>61972</v>
      </c>
      <c r="GK3" s="7">
        <v>69621</v>
      </c>
      <c r="GL3" s="7">
        <v>74890</v>
      </c>
      <c r="GM3" s="7">
        <v>81332</v>
      </c>
      <c r="GN3" s="7">
        <v>85810</v>
      </c>
      <c r="GO3" s="7">
        <v>90117</v>
      </c>
      <c r="GP3" s="7">
        <v>96080</v>
      </c>
      <c r="GQ3" s="7">
        <v>103333</v>
      </c>
      <c r="GR3" s="7">
        <v>104918</v>
      </c>
      <c r="GS3" s="7">
        <v>129466</v>
      </c>
      <c r="GT3" s="7">
        <v>24931</v>
      </c>
      <c r="GU3" s="7">
        <v>26086</v>
      </c>
      <c r="GV3" s="7">
        <v>27649</v>
      </c>
      <c r="GW3" s="7">
        <v>28472</v>
      </c>
      <c r="GX3" s="7">
        <v>29279</v>
      </c>
      <c r="GY3" s="7">
        <v>29458</v>
      </c>
      <c r="GZ3" s="7">
        <v>29233</v>
      </c>
      <c r="HA3" s="7">
        <v>43831</v>
      </c>
      <c r="HB3" s="7">
        <v>49443</v>
      </c>
      <c r="HC3" s="7">
        <v>49283</v>
      </c>
      <c r="HD3" s="7">
        <v>13301</v>
      </c>
      <c r="HE3" s="7">
        <v>13173</v>
      </c>
      <c r="HF3" s="7">
        <v>13636</v>
      </c>
      <c r="HG3" s="7">
        <v>14069</v>
      </c>
      <c r="HH3" s="7">
        <v>14556</v>
      </c>
      <c r="HI3" s="7">
        <v>15325</v>
      </c>
      <c r="HJ3" s="7">
        <v>15874</v>
      </c>
      <c r="HK3" s="7">
        <v>16572</v>
      </c>
      <c r="HL3" s="7">
        <v>17670</v>
      </c>
      <c r="HM3" s="7">
        <v>20588</v>
      </c>
      <c r="HN3" s="7">
        <v>38561</v>
      </c>
      <c r="HO3" s="7">
        <v>42480</v>
      </c>
      <c r="HP3" s="7">
        <v>45570</v>
      </c>
      <c r="HQ3" s="7">
        <v>49186</v>
      </c>
      <c r="HR3" s="7">
        <v>51508</v>
      </c>
      <c r="HS3" s="7">
        <v>52525</v>
      </c>
      <c r="HT3" s="7">
        <v>54073</v>
      </c>
      <c r="HU3" s="7">
        <v>71035</v>
      </c>
      <c r="HV3" s="7">
        <v>79852</v>
      </c>
      <c r="HW3" s="7">
        <v>89004</v>
      </c>
      <c r="HX3" s="9" t="s">
        <v>332</v>
      </c>
      <c r="HY3" s="7">
        <v>98634.2</v>
      </c>
      <c r="HZ3" s="7">
        <v>105964</v>
      </c>
      <c r="IA3" s="7">
        <v>114084.4</v>
      </c>
      <c r="IB3" s="7">
        <v>123856.7</v>
      </c>
      <c r="IC3" s="7">
        <v>127691.9</v>
      </c>
      <c r="ID3" s="7">
        <v>136201.70000000001</v>
      </c>
      <c r="IE3" s="7">
        <v>142914.6</v>
      </c>
      <c r="IF3" s="7">
        <v>146780.6</v>
      </c>
      <c r="IG3" s="7">
        <v>158831.4</v>
      </c>
      <c r="IH3" s="7">
        <v>185223.9</v>
      </c>
      <c r="II3" s="7">
        <v>7048</v>
      </c>
      <c r="IJ3" s="7">
        <v>19146.8</v>
      </c>
      <c r="IK3" s="7">
        <v>20468</v>
      </c>
      <c r="IL3" s="7">
        <v>21963</v>
      </c>
      <c r="IM3" s="7">
        <v>20766</v>
      </c>
      <c r="IN3" s="7">
        <v>18367</v>
      </c>
      <c r="IO3" s="7">
        <v>22276</v>
      </c>
      <c r="IP3" s="7">
        <v>22694</v>
      </c>
      <c r="IQ3" s="7">
        <v>23393</v>
      </c>
      <c r="IR3" s="7">
        <v>24129</v>
      </c>
      <c r="IS3" s="7">
        <v>19196</v>
      </c>
      <c r="IT3" s="7">
        <v>19268</v>
      </c>
      <c r="IU3" s="7">
        <v>19399</v>
      </c>
      <c r="IV3" s="7">
        <v>19500</v>
      </c>
      <c r="IW3" s="7">
        <v>20023</v>
      </c>
      <c r="IX3" s="7">
        <v>19977</v>
      </c>
      <c r="IY3" s="7">
        <v>20631</v>
      </c>
      <c r="IZ3" s="7">
        <v>20708</v>
      </c>
      <c r="JA3" s="7">
        <v>21406</v>
      </c>
      <c r="JB3" s="7">
        <v>21676</v>
      </c>
      <c r="JC3" s="7">
        <v>25211.5</v>
      </c>
      <c r="JD3" s="7">
        <v>29973.4</v>
      </c>
      <c r="JE3" s="7">
        <v>34112</v>
      </c>
      <c r="JF3" s="7">
        <v>29673</v>
      </c>
      <c r="JG3" s="7">
        <v>28302</v>
      </c>
      <c r="JH3" s="7">
        <v>28094</v>
      </c>
      <c r="JI3" s="7">
        <v>28302</v>
      </c>
      <c r="JJ3" s="7">
        <v>21965</v>
      </c>
      <c r="JK3" s="7">
        <v>416</v>
      </c>
      <c r="JL3" s="7">
        <v>1287</v>
      </c>
      <c r="JM3" s="7">
        <v>288</v>
      </c>
      <c r="JN3" s="7">
        <v>453</v>
      </c>
      <c r="JO3" s="7">
        <v>1066</v>
      </c>
      <c r="JP3" s="7">
        <v>1603</v>
      </c>
      <c r="JQ3" s="7">
        <v>1672</v>
      </c>
      <c r="JR3" s="7">
        <v>1920</v>
      </c>
      <c r="JS3" s="7">
        <v>2129</v>
      </c>
      <c r="JT3" s="7">
        <v>3303</v>
      </c>
      <c r="JU3" s="7">
        <v>4680</v>
      </c>
      <c r="JV3" s="7">
        <v>8182</v>
      </c>
      <c r="JW3" s="7">
        <v>21859.8</v>
      </c>
      <c r="JX3" s="7">
        <v>25741.1</v>
      </c>
      <c r="JY3" s="7">
        <v>30740.799999999999</v>
      </c>
      <c r="JZ3" s="7">
        <v>26546.400000000001</v>
      </c>
      <c r="KA3" s="7">
        <v>26571.8</v>
      </c>
      <c r="KB3" s="7">
        <v>26275.3</v>
      </c>
      <c r="KC3" s="7">
        <v>26576.7</v>
      </c>
      <c r="KD3" s="7">
        <v>19842.900000000001</v>
      </c>
      <c r="KE3" s="7">
        <v>22022</v>
      </c>
      <c r="KF3" s="7">
        <v>18301</v>
      </c>
      <c r="KG3" s="7">
        <v>20260</v>
      </c>
      <c r="KH3" s="7">
        <v>23754</v>
      </c>
      <c r="KI3" s="7">
        <v>23100</v>
      </c>
      <c r="KJ3" s="7">
        <v>24517</v>
      </c>
      <c r="KK3" s="7">
        <v>24824</v>
      </c>
      <c r="KL3" s="7">
        <v>24031</v>
      </c>
      <c r="KM3" s="7">
        <v>23739</v>
      </c>
      <c r="KN3" s="7">
        <v>25270</v>
      </c>
      <c r="KO3" s="7">
        <v>26352</v>
      </c>
      <c r="KP3" s="7">
        <v>28566</v>
      </c>
      <c r="KQ3" s="7">
        <v>42896.9</v>
      </c>
      <c r="KR3" s="7">
        <v>84422.1</v>
      </c>
      <c r="KS3" s="7">
        <v>99977</v>
      </c>
      <c r="KT3" s="7">
        <v>104849</v>
      </c>
      <c r="KU3" s="7">
        <v>110084</v>
      </c>
      <c r="KV3" s="7">
        <v>109300</v>
      </c>
      <c r="KW3" s="7">
        <v>92871</v>
      </c>
      <c r="KX3" s="7">
        <v>85017</v>
      </c>
      <c r="KY3" s="7">
        <v>85097</v>
      </c>
      <c r="KZ3" s="7">
        <v>85993</v>
      </c>
      <c r="LA3" s="7">
        <v>84638</v>
      </c>
      <c r="LB3" s="7">
        <v>92215</v>
      </c>
      <c r="LC3" s="7">
        <v>97826</v>
      </c>
      <c r="LD3" s="7">
        <v>106433</v>
      </c>
      <c r="LE3" s="7">
        <v>109381</v>
      </c>
      <c r="LF3" s="7">
        <v>115418</v>
      </c>
      <c r="LG3" s="7">
        <v>117836</v>
      </c>
      <c r="LH3" s="7">
        <v>120647</v>
      </c>
      <c r="LI3" s="7">
        <v>126405</v>
      </c>
      <c r="LJ3" s="7">
        <v>154679</v>
      </c>
      <c r="LK3" s="7">
        <v>169.5</v>
      </c>
      <c r="LL3" s="7">
        <v>227.3</v>
      </c>
      <c r="LM3" s="7">
        <v>302.7</v>
      </c>
      <c r="LN3" s="7">
        <v>317.39999999999998</v>
      </c>
      <c r="LO3" s="7">
        <v>612</v>
      </c>
      <c r="LP3" s="7">
        <v>1101.8</v>
      </c>
      <c r="LQ3" s="7">
        <v>2285</v>
      </c>
      <c r="LR3" s="7">
        <v>2533.4</v>
      </c>
      <c r="LS3" s="7">
        <v>2168.3000000000002</v>
      </c>
      <c r="LT3" s="7">
        <v>2132</v>
      </c>
      <c r="LU3" s="7">
        <v>2136.6999999999998</v>
      </c>
      <c r="LV3" s="7">
        <v>2021.9</v>
      </c>
      <c r="LW3" s="7">
        <v>1928.8</v>
      </c>
      <c r="LX3" s="7">
        <v>1656.9</v>
      </c>
      <c r="LY3" s="7">
        <v>1473.5</v>
      </c>
      <c r="LZ3" s="7">
        <v>1448.9</v>
      </c>
      <c r="MA3" s="7">
        <v>1202.7</v>
      </c>
      <c r="MB3" s="7">
        <v>1737.6</v>
      </c>
      <c r="MC3" s="7">
        <v>1383.4</v>
      </c>
      <c r="MD3" s="7">
        <v>1721.1</v>
      </c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>
        <v>25211.5</v>
      </c>
      <c r="XF3" s="7">
        <v>29973.4</v>
      </c>
      <c r="XG3" s="7">
        <v>34112</v>
      </c>
      <c r="XH3" s="7">
        <v>29673</v>
      </c>
      <c r="XI3" s="7">
        <v>28302</v>
      </c>
      <c r="XJ3" s="7">
        <v>28094</v>
      </c>
      <c r="XK3" s="7">
        <v>28302</v>
      </c>
      <c r="XL3" s="7">
        <v>21965</v>
      </c>
      <c r="XM3" s="7">
        <v>416</v>
      </c>
      <c r="XN3" s="7">
        <v>1287</v>
      </c>
      <c r="XO3" s="7">
        <v>288</v>
      </c>
      <c r="XP3" s="7">
        <v>453</v>
      </c>
      <c r="XQ3" s="7">
        <v>1066</v>
      </c>
      <c r="XR3" s="7">
        <v>1603</v>
      </c>
      <c r="XS3" s="7">
        <v>1672</v>
      </c>
      <c r="XT3" s="7">
        <v>1920</v>
      </c>
      <c r="XU3" s="7">
        <v>2129</v>
      </c>
      <c r="XV3" s="7">
        <v>3303</v>
      </c>
      <c r="XW3" s="7">
        <v>4680</v>
      </c>
      <c r="XX3" s="7">
        <v>8182</v>
      </c>
      <c r="XY3" s="7">
        <v>21859.8</v>
      </c>
      <c r="XZ3" s="7">
        <v>25741.1</v>
      </c>
      <c r="YA3" s="7">
        <v>30740.799999999999</v>
      </c>
      <c r="YB3" s="7">
        <v>26546.400000000001</v>
      </c>
      <c r="YC3" s="7">
        <v>26571.8</v>
      </c>
      <c r="YD3" s="7">
        <v>26275.3</v>
      </c>
      <c r="YE3" s="7">
        <v>26576.7</v>
      </c>
      <c r="YF3" s="7">
        <v>19842.900000000001</v>
      </c>
      <c r="YG3" s="7">
        <v>22022</v>
      </c>
      <c r="YH3" s="7">
        <v>18301</v>
      </c>
      <c r="YI3" s="7">
        <v>20260</v>
      </c>
      <c r="YJ3" s="7">
        <v>23754</v>
      </c>
      <c r="YK3" s="7">
        <v>23100</v>
      </c>
      <c r="YL3" s="7">
        <v>24517</v>
      </c>
      <c r="YM3" s="7">
        <v>24824</v>
      </c>
      <c r="YN3" s="7">
        <v>24031</v>
      </c>
      <c r="YO3" s="7">
        <v>23739</v>
      </c>
      <c r="YP3" s="7">
        <v>25270</v>
      </c>
      <c r="YQ3" s="7">
        <v>26352</v>
      </c>
      <c r="YR3" s="7">
        <v>28566</v>
      </c>
      <c r="YS3" s="7">
        <v>42896.9</v>
      </c>
      <c r="YT3" s="7">
        <v>84422.1</v>
      </c>
      <c r="YU3" s="7">
        <v>99977</v>
      </c>
      <c r="YV3" s="7">
        <v>104849</v>
      </c>
      <c r="YW3" s="7">
        <v>110084</v>
      </c>
      <c r="YX3" s="7">
        <v>109300</v>
      </c>
      <c r="YY3" s="7">
        <v>92871</v>
      </c>
      <c r="YZ3" s="7">
        <v>85017</v>
      </c>
      <c r="ZA3" s="7">
        <v>85097</v>
      </c>
      <c r="ZB3" s="7">
        <v>85993</v>
      </c>
      <c r="ZC3" s="7">
        <v>84638</v>
      </c>
      <c r="ZD3" s="7">
        <v>92215</v>
      </c>
      <c r="ZE3" s="7">
        <v>97826</v>
      </c>
      <c r="ZF3" s="7">
        <v>106433</v>
      </c>
      <c r="ZG3" s="7">
        <v>109381</v>
      </c>
      <c r="ZH3" s="7">
        <v>115418</v>
      </c>
      <c r="ZI3" s="7">
        <v>117836</v>
      </c>
      <c r="ZJ3" s="7">
        <v>120647</v>
      </c>
      <c r="ZK3" s="7">
        <v>126405</v>
      </c>
      <c r="ZL3" s="7">
        <v>154679</v>
      </c>
      <c r="ZM3" s="7">
        <v>169.5</v>
      </c>
    </row>
    <row r="4" spans="1:689" s="3" customFormat="1" ht="17">
      <c r="A4" s="21" t="s">
        <v>379</v>
      </c>
      <c r="B4" s="21" t="s">
        <v>380</v>
      </c>
      <c r="C4" s="22">
        <f t="shared" si="0"/>
        <v>0.7692978630614915</v>
      </c>
      <c r="D4" s="24">
        <f t="shared" si="1"/>
        <v>0.21205179620716685</v>
      </c>
      <c r="E4" s="24">
        <f t="shared" si="2"/>
        <v>0.11671180042671919</v>
      </c>
      <c r="F4" s="24">
        <f t="shared" si="3"/>
        <v>0.10608289760579183</v>
      </c>
      <c r="G4" s="19">
        <f t="shared" si="4"/>
        <v>3.3758548397517268E-2</v>
      </c>
      <c r="H4" s="24">
        <f t="shared" si="5"/>
        <v>9.4636597970446559E-2</v>
      </c>
      <c r="I4" s="24">
        <f t="shared" si="6"/>
        <v>0.75211743667341358</v>
      </c>
      <c r="J4" s="23">
        <f t="shared" si="26"/>
        <v>3.1081387836351258E-2</v>
      </c>
      <c r="K4" s="15">
        <f t="shared" si="7"/>
        <v>-0.16834587647767546</v>
      </c>
      <c r="L4" s="4">
        <f t="shared" si="27"/>
        <v>3.5970594911732351E-2</v>
      </c>
      <c r="M4" s="4">
        <f t="shared" si="8"/>
        <v>9.4636597970446559E-2</v>
      </c>
      <c r="N4" s="4">
        <f t="shared" si="9"/>
        <v>3.3758548397517268E-2</v>
      </c>
      <c r="O4" s="4">
        <f t="shared" si="10"/>
        <v>3.9357706340066939E-2</v>
      </c>
      <c r="P4" s="4">
        <f t="shared" si="11"/>
        <v>2.5900940263553423E-2</v>
      </c>
      <c r="Q4" s="4">
        <f t="shared" si="12"/>
        <v>5.599157942549669E-3</v>
      </c>
      <c r="R4" s="4">
        <f t="shared" si="13"/>
        <v>9.8776927478879936E-2</v>
      </c>
      <c r="S4" s="5">
        <f t="shared" si="14"/>
        <v>0.68414984080397268</v>
      </c>
      <c r="T4" s="5">
        <f t="shared" si="15"/>
        <v>7.4970134636288301E-3</v>
      </c>
      <c r="U4" s="6">
        <f t="shared" si="16"/>
        <v>14995.7</v>
      </c>
      <c r="V4" s="6">
        <f t="shared" si="17"/>
        <v>17243.5</v>
      </c>
      <c r="W4" s="6">
        <f t="shared" si="18"/>
        <v>19629.099999999999</v>
      </c>
      <c r="X4" s="6">
        <f t="shared" si="19"/>
        <v>22046.6</v>
      </c>
      <c r="Y4" s="6">
        <f t="shared" si="20"/>
        <v>22960.2</v>
      </c>
      <c r="Z4" s="6">
        <f t="shared" si="21"/>
        <v>30349.200000000001</v>
      </c>
      <c r="AA4" s="6">
        <f t="shared" si="22"/>
        <v>35285.5</v>
      </c>
      <c r="AB4" s="6">
        <f t="shared" si="23"/>
        <v>38850.6</v>
      </c>
      <c r="AC4" s="6">
        <f t="shared" si="24"/>
        <v>42116.6</v>
      </c>
      <c r="AD4" s="6">
        <f t="shared" si="25"/>
        <v>52137.1</v>
      </c>
      <c r="AE4" s="7">
        <v>4762.8</v>
      </c>
      <c r="AF4" s="7">
        <v>2740.2</v>
      </c>
      <c r="AG4" s="7">
        <v>2730.1</v>
      </c>
      <c r="AH4" s="7">
        <v>2680</v>
      </c>
      <c r="AI4" s="7">
        <v>3057.5</v>
      </c>
      <c r="AJ4" s="7">
        <v>2287</v>
      </c>
      <c r="AK4" s="7">
        <v>2732.6</v>
      </c>
      <c r="AL4" s="7">
        <v>2159.6</v>
      </c>
      <c r="AM4" s="7">
        <v>2306.4</v>
      </c>
      <c r="AN4" s="7">
        <v>2105.4</v>
      </c>
      <c r="AO4" s="7">
        <v>1837.9</v>
      </c>
      <c r="AP4" s="7">
        <v>2020.2</v>
      </c>
      <c r="AQ4" s="7">
        <v>2247.8000000000002</v>
      </c>
      <c r="AR4" s="7">
        <v>2500.6</v>
      </c>
      <c r="AS4" s="7">
        <v>3070</v>
      </c>
      <c r="AT4" s="7">
        <v>2966.2</v>
      </c>
      <c r="AU4" s="7">
        <v>2943.6</v>
      </c>
      <c r="AV4" s="7">
        <v>3799.1</v>
      </c>
      <c r="AW4" s="7">
        <v>3937.8</v>
      </c>
      <c r="AX4" s="7">
        <v>5811.5</v>
      </c>
      <c r="AY4" s="7">
        <v>5726.9</v>
      </c>
      <c r="AZ4" s="7">
        <v>3135.4</v>
      </c>
      <c r="BA4" s="7">
        <v>2746.4</v>
      </c>
      <c r="BB4" s="7">
        <v>2980</v>
      </c>
      <c r="BC4" s="7">
        <v>2600.5</v>
      </c>
      <c r="BD4" s="7">
        <v>3130.6</v>
      </c>
      <c r="BE4" s="7">
        <v>3855.4</v>
      </c>
      <c r="BF4" s="7">
        <v>3625.2</v>
      </c>
      <c r="BG4" s="7">
        <v>3932.6</v>
      </c>
      <c r="BH4" s="7">
        <v>2471.3000000000002</v>
      </c>
      <c r="BI4" s="7">
        <v>153.4</v>
      </c>
      <c r="BJ4" s="7">
        <v>2704.7</v>
      </c>
      <c r="BK4" s="7">
        <v>154.4</v>
      </c>
      <c r="BL4" s="7">
        <v>163.4</v>
      </c>
      <c r="BM4" s="7">
        <v>163.69999999999999</v>
      </c>
      <c r="BN4" s="7">
        <v>153.19999999999999</v>
      </c>
      <c r="BO4" s="7">
        <v>93.6</v>
      </c>
      <c r="BP4" s="7">
        <v>116.1</v>
      </c>
      <c r="BQ4" s="7">
        <v>130</v>
      </c>
      <c r="BR4" s="7">
        <v>132.5</v>
      </c>
      <c r="BS4" s="7">
        <v>143.6</v>
      </c>
      <c r="BT4" s="7">
        <v>132</v>
      </c>
      <c r="BU4" s="7">
        <v>116.2</v>
      </c>
      <c r="BV4" s="7">
        <v>103</v>
      </c>
      <c r="BW4" s="7">
        <v>168.1</v>
      </c>
      <c r="BX4" s="7">
        <v>161.9</v>
      </c>
      <c r="BY4" s="7">
        <v>261.39999999999998</v>
      </c>
      <c r="BZ4" s="7">
        <v>309.8</v>
      </c>
      <c r="CA4" s="7">
        <v>390.6</v>
      </c>
      <c r="CB4" s="7">
        <v>473.8</v>
      </c>
      <c r="CC4" s="7">
        <v>568.9</v>
      </c>
      <c r="CD4" s="11">
        <v>-0.76800000000000002</v>
      </c>
      <c r="CE4" s="12">
        <v>-1.69</v>
      </c>
      <c r="CF4" s="12">
        <v>-2.11</v>
      </c>
      <c r="CG4" s="12">
        <v>-3.19</v>
      </c>
      <c r="CH4" s="12">
        <v>-2.65</v>
      </c>
      <c r="CI4" s="12">
        <v>-3.8</v>
      </c>
      <c r="CJ4" s="12">
        <v>-1.81</v>
      </c>
      <c r="CK4" s="12">
        <v>-5.37</v>
      </c>
      <c r="CL4" s="7">
        <v>-23.9</v>
      </c>
      <c r="CM4" s="7">
        <v>-24.1</v>
      </c>
      <c r="CN4" s="12">
        <v>7.84</v>
      </c>
      <c r="CO4" s="12">
        <v>5.0999999999999996</v>
      </c>
      <c r="CP4" s="12">
        <v>7.9</v>
      </c>
      <c r="CQ4" s="7">
        <v>112.1</v>
      </c>
      <c r="CR4" s="12">
        <v>8.2100000000000009</v>
      </c>
      <c r="CS4" s="12">
        <v>2.7</v>
      </c>
      <c r="CT4" s="12">
        <v>2.96</v>
      </c>
      <c r="CU4" s="12">
        <v>2.2000000000000002</v>
      </c>
      <c r="CV4" s="7">
        <v>11.2</v>
      </c>
      <c r="CW4" s="11">
        <v>0.12</v>
      </c>
      <c r="CX4" s="7">
        <v>-129.30000000000001</v>
      </c>
      <c r="CY4" s="7">
        <v>-88.1</v>
      </c>
      <c r="CZ4" s="7">
        <v>-102.3</v>
      </c>
      <c r="DA4" s="7">
        <v>-111.8</v>
      </c>
      <c r="DB4" s="7">
        <v>-115.9</v>
      </c>
      <c r="DC4" s="7">
        <v>-138.9</v>
      </c>
      <c r="DD4" s="7">
        <v>-146.5</v>
      </c>
      <c r="DE4" s="7">
        <v>-178</v>
      </c>
      <c r="DF4" s="7">
        <v>-179.7</v>
      </c>
      <c r="DG4" s="7">
        <v>-206</v>
      </c>
      <c r="DH4" s="7">
        <v>616.1</v>
      </c>
      <c r="DI4" s="7">
        <v>636.6</v>
      </c>
      <c r="DJ4" s="7">
        <v>707</v>
      </c>
      <c r="DK4" s="7">
        <v>761.9</v>
      </c>
      <c r="DL4" s="7">
        <v>834.2</v>
      </c>
      <c r="DM4" s="7">
        <v>1159.2</v>
      </c>
      <c r="DN4" s="7">
        <v>1321</v>
      </c>
      <c r="DO4" s="7">
        <v>1383.7</v>
      </c>
      <c r="DP4" s="7">
        <v>1334.2</v>
      </c>
      <c r="DQ4" s="7">
        <v>1976.7</v>
      </c>
      <c r="DR4" s="7">
        <v>168.4</v>
      </c>
      <c r="DS4" s="7">
        <v>161.80000000000001</v>
      </c>
      <c r="DT4" s="7">
        <v>156.80000000000001</v>
      </c>
      <c r="DU4" s="7">
        <v>148.80000000000001</v>
      </c>
      <c r="DV4" s="7">
        <v>174.1</v>
      </c>
      <c r="DW4" s="7">
        <v>302</v>
      </c>
      <c r="DX4" s="7">
        <v>423</v>
      </c>
      <c r="DY4" s="7">
        <v>264.8</v>
      </c>
      <c r="DZ4" s="7">
        <v>124.3</v>
      </c>
      <c r="EA4" s="7">
        <v>321</v>
      </c>
      <c r="EB4" s="7">
        <v>537.29999999999995</v>
      </c>
      <c r="EC4" s="7">
        <v>552.79999999999995</v>
      </c>
      <c r="ED4" s="7">
        <v>633.20000000000005</v>
      </c>
      <c r="EE4" s="7">
        <v>680.9</v>
      </c>
      <c r="EF4" s="7">
        <v>734.5</v>
      </c>
      <c r="EG4" s="7">
        <v>1034</v>
      </c>
      <c r="EH4" s="7">
        <v>1198.9000000000001</v>
      </c>
      <c r="EI4" s="7">
        <v>1284.7</v>
      </c>
      <c r="EJ4" s="7">
        <v>1257.4000000000001</v>
      </c>
      <c r="EK4" s="7">
        <v>1828.5</v>
      </c>
      <c r="EL4" s="7">
        <v>78.8</v>
      </c>
      <c r="EM4" s="7">
        <v>83.8</v>
      </c>
      <c r="EN4" s="7">
        <v>73.8</v>
      </c>
      <c r="EO4" s="7">
        <v>81</v>
      </c>
      <c r="EP4" s="7">
        <v>99.7</v>
      </c>
      <c r="EQ4" s="7">
        <v>125.3</v>
      </c>
      <c r="ER4" s="7">
        <v>122.1</v>
      </c>
      <c r="ES4" s="7">
        <v>99</v>
      </c>
      <c r="ET4" s="7">
        <v>76.8</v>
      </c>
      <c r="EU4" s="7">
        <v>148.19999999999999</v>
      </c>
      <c r="EV4" s="7">
        <v>47.8</v>
      </c>
      <c r="EW4" s="7">
        <v>47.6</v>
      </c>
      <c r="EX4" s="7">
        <v>60.3</v>
      </c>
      <c r="EY4" s="7">
        <v>77.599999999999994</v>
      </c>
      <c r="EZ4" s="7">
        <v>97.8</v>
      </c>
      <c r="FA4" s="7">
        <v>190.4</v>
      </c>
      <c r="FB4" s="7">
        <v>311.89999999999998</v>
      </c>
      <c r="FC4" s="7">
        <v>182.2</v>
      </c>
      <c r="FD4" s="7">
        <v>68</v>
      </c>
      <c r="FE4" s="7">
        <v>256.39999999999998</v>
      </c>
      <c r="FF4" s="7">
        <v>1167.4000000000001</v>
      </c>
      <c r="FG4" s="7">
        <v>1136.0999999999999</v>
      </c>
      <c r="FH4" s="7">
        <v>1657.3</v>
      </c>
      <c r="FI4" s="7">
        <v>1169.3</v>
      </c>
      <c r="FJ4" s="7">
        <v>1045.5</v>
      </c>
      <c r="FK4" s="7">
        <v>1226.3</v>
      </c>
      <c r="FL4" s="7">
        <v>1153.5</v>
      </c>
      <c r="FM4" s="7">
        <v>2517.8000000000002</v>
      </c>
      <c r="FN4" s="7">
        <v>4845.3999999999996</v>
      </c>
      <c r="FO4" s="7">
        <v>5092</v>
      </c>
      <c r="FP4" s="7">
        <v>829.7</v>
      </c>
      <c r="FQ4" s="7">
        <v>887</v>
      </c>
      <c r="FR4" s="7">
        <v>1506.9</v>
      </c>
      <c r="FS4" s="7">
        <v>1297.4000000000001</v>
      </c>
      <c r="FT4" s="7">
        <v>1493.9</v>
      </c>
      <c r="FU4" s="7">
        <v>1749.5</v>
      </c>
      <c r="FV4" s="7">
        <v>1566.8</v>
      </c>
      <c r="FW4" s="7">
        <v>1339.5</v>
      </c>
      <c r="FX4" s="7">
        <v>1128.8</v>
      </c>
      <c r="FY4" s="7">
        <v>1261.4000000000001</v>
      </c>
      <c r="FZ4" s="7">
        <v>1731.7</v>
      </c>
      <c r="GA4" s="7">
        <v>1778.3</v>
      </c>
      <c r="GB4" s="7">
        <v>1596.4</v>
      </c>
      <c r="GC4" s="7">
        <v>1925.6</v>
      </c>
      <c r="GD4" s="7">
        <v>1842.7</v>
      </c>
      <c r="GE4" s="7">
        <v>2068.1999999999998</v>
      </c>
      <c r="GF4" s="7">
        <v>2336.1</v>
      </c>
      <c r="GG4" s="7">
        <v>2171.6</v>
      </c>
      <c r="GH4" s="7">
        <v>2667.5</v>
      </c>
      <c r="GI4" s="7">
        <v>3827.3</v>
      </c>
      <c r="GJ4" s="7">
        <v>6602</v>
      </c>
      <c r="GK4" s="7">
        <v>8398.6</v>
      </c>
      <c r="GL4" s="7">
        <v>9639.2999999999993</v>
      </c>
      <c r="GM4" s="7">
        <v>11927.7</v>
      </c>
      <c r="GN4" s="7">
        <v>12281.2</v>
      </c>
      <c r="GO4" s="7">
        <v>17177.5</v>
      </c>
      <c r="GP4" s="7">
        <v>20775.400000000001</v>
      </c>
      <c r="GQ4" s="7">
        <v>21330.3</v>
      </c>
      <c r="GR4" s="7">
        <v>23095.200000000001</v>
      </c>
      <c r="GS4" s="7">
        <v>31329</v>
      </c>
      <c r="GT4" s="7">
        <v>3717.3</v>
      </c>
      <c r="GU4" s="7">
        <v>4235.5</v>
      </c>
      <c r="GV4" s="7">
        <v>4914.3</v>
      </c>
      <c r="GW4" s="7">
        <v>5252.8</v>
      </c>
      <c r="GX4" s="7">
        <v>5224.8999999999996</v>
      </c>
      <c r="GY4" s="7">
        <v>6175.5</v>
      </c>
      <c r="GZ4" s="7">
        <v>6710.4</v>
      </c>
      <c r="HA4" s="7">
        <v>9205.2999999999993</v>
      </c>
      <c r="HB4" s="7">
        <v>11675.7</v>
      </c>
      <c r="HC4" s="7">
        <v>14463.6</v>
      </c>
      <c r="HD4" s="7">
        <v>1141.5</v>
      </c>
      <c r="HE4" s="7">
        <v>1318.5</v>
      </c>
      <c r="HF4" s="7">
        <v>1543.9</v>
      </c>
      <c r="HG4" s="7">
        <v>1698.8</v>
      </c>
      <c r="HH4" s="7">
        <v>1864.3</v>
      </c>
      <c r="HI4" s="7">
        <v>2286.6999999999998</v>
      </c>
      <c r="HJ4" s="7">
        <v>2968.5</v>
      </c>
      <c r="HK4" s="7">
        <v>3205.9</v>
      </c>
      <c r="HL4" s="7">
        <v>3632.8</v>
      </c>
      <c r="HM4" s="7">
        <v>4530.5</v>
      </c>
      <c r="HN4" s="7">
        <v>3717.3</v>
      </c>
      <c r="HO4" s="7">
        <v>4235.5</v>
      </c>
      <c r="HP4" s="7">
        <v>4914.3</v>
      </c>
      <c r="HQ4" s="7">
        <v>5252.8</v>
      </c>
      <c r="HR4" s="7">
        <v>5224.8999999999996</v>
      </c>
      <c r="HS4" s="7">
        <v>6175.5</v>
      </c>
      <c r="HT4" s="7">
        <v>6710.4</v>
      </c>
      <c r="HU4" s="7">
        <v>9205.2999999999993</v>
      </c>
      <c r="HV4" s="7">
        <v>11675.7</v>
      </c>
      <c r="HW4" s="7">
        <v>14463.6</v>
      </c>
      <c r="HX4" s="9" t="s">
        <v>354</v>
      </c>
      <c r="HY4" s="7">
        <v>11830.6</v>
      </c>
      <c r="HZ4" s="7">
        <v>13556</v>
      </c>
      <c r="IA4" s="7">
        <v>15889.6</v>
      </c>
      <c r="IB4" s="7">
        <v>17159.5</v>
      </c>
      <c r="IC4" s="7">
        <v>17908.900000000001</v>
      </c>
      <c r="ID4" s="7">
        <v>24577</v>
      </c>
      <c r="IE4" s="7">
        <v>29244.6</v>
      </c>
      <c r="IF4" s="7">
        <v>30086.400000000001</v>
      </c>
      <c r="IG4" s="7">
        <v>33991.9</v>
      </c>
      <c r="IH4" s="7">
        <v>47872.6</v>
      </c>
      <c r="II4" s="7">
        <v>652.79999999999995</v>
      </c>
      <c r="IJ4" s="7">
        <v>707.6</v>
      </c>
      <c r="IK4" s="7">
        <v>931.9</v>
      </c>
      <c r="IL4" s="7">
        <v>949.6</v>
      </c>
      <c r="IM4" s="7">
        <v>949.1</v>
      </c>
      <c r="IN4" s="7">
        <v>1072.0999999999999</v>
      </c>
      <c r="IO4" s="7">
        <v>1252.9000000000001</v>
      </c>
      <c r="IP4" s="7">
        <v>1295.2</v>
      </c>
      <c r="IQ4" s="7">
        <v>1254.8</v>
      </c>
      <c r="IR4" s="7">
        <v>1502.4</v>
      </c>
      <c r="IS4" s="7">
        <v>1541</v>
      </c>
      <c r="IT4" s="7">
        <v>1863</v>
      </c>
      <c r="IU4" s="7">
        <v>2095.5</v>
      </c>
      <c r="IV4" s="7">
        <v>2265.6</v>
      </c>
      <c r="IW4" s="7">
        <v>2323.5</v>
      </c>
      <c r="IX4" s="7">
        <v>3140.8</v>
      </c>
      <c r="IY4" s="7">
        <v>4174.5</v>
      </c>
      <c r="IZ4" s="7">
        <v>4382.3999999999996</v>
      </c>
      <c r="JA4" s="7">
        <v>4874.3999999999996</v>
      </c>
      <c r="JB4" s="7">
        <v>6191.1</v>
      </c>
      <c r="JC4" s="7">
        <v>1048.5</v>
      </c>
      <c r="JD4" s="7">
        <v>1153.4000000000001</v>
      </c>
      <c r="JE4" s="7">
        <v>1235.3</v>
      </c>
      <c r="JF4" s="7">
        <v>1180</v>
      </c>
      <c r="JG4" s="7">
        <v>1060.9000000000001</v>
      </c>
      <c r="JH4" s="7">
        <v>781.5</v>
      </c>
      <c r="JI4" s="7">
        <v>1060</v>
      </c>
      <c r="JJ4" s="7">
        <v>1234.4000000000001</v>
      </c>
      <c r="JK4" s="7">
        <v>1035.2</v>
      </c>
      <c r="JL4" s="7">
        <v>1546.7</v>
      </c>
      <c r="JM4" s="7">
        <v>1167.4000000000001</v>
      </c>
      <c r="JN4" s="7">
        <v>1136.0999999999999</v>
      </c>
      <c r="JO4" s="7">
        <v>1657.3</v>
      </c>
      <c r="JP4" s="7">
        <v>1169.3</v>
      </c>
      <c r="JQ4" s="7">
        <v>1045.5</v>
      </c>
      <c r="JR4" s="7">
        <v>1226.3</v>
      </c>
      <c r="JS4" s="7">
        <v>1153.5</v>
      </c>
      <c r="JT4" s="7">
        <v>2517.8000000000002</v>
      </c>
      <c r="JU4" s="7">
        <v>4845.3999999999996</v>
      </c>
      <c r="JV4" s="7">
        <v>5092</v>
      </c>
      <c r="JW4" s="7">
        <v>1934.4</v>
      </c>
      <c r="JX4" s="7">
        <v>1949</v>
      </c>
      <c r="JY4" s="7">
        <v>1934.5</v>
      </c>
      <c r="JZ4" s="7">
        <v>1599.4</v>
      </c>
      <c r="KA4" s="7">
        <v>1101.7</v>
      </c>
      <c r="KB4" s="7">
        <v>1808.7</v>
      </c>
      <c r="KC4" s="7">
        <v>1876.9</v>
      </c>
      <c r="KD4" s="7">
        <v>1724.8</v>
      </c>
      <c r="KE4" s="7">
        <v>1490.2</v>
      </c>
      <c r="KF4" s="7">
        <v>1323.8</v>
      </c>
      <c r="KG4" s="7">
        <v>1394.1</v>
      </c>
      <c r="KH4" s="7">
        <v>1631.3</v>
      </c>
      <c r="KI4" s="7">
        <v>1548.7</v>
      </c>
      <c r="KJ4" s="7">
        <v>2128</v>
      </c>
      <c r="KK4" s="7">
        <v>2355.1999999999998</v>
      </c>
      <c r="KL4" s="7">
        <v>2696.6</v>
      </c>
      <c r="KM4" s="7">
        <v>2874.9</v>
      </c>
      <c r="KN4" s="7">
        <v>1090</v>
      </c>
      <c r="KO4" s="7">
        <v>904.5</v>
      </c>
      <c r="KP4" s="7">
        <v>629.79999999999995</v>
      </c>
      <c r="KQ4" s="7">
        <v>6102</v>
      </c>
      <c r="KR4" s="7">
        <v>6866.5</v>
      </c>
      <c r="KS4" s="7">
        <v>8055.3</v>
      </c>
      <c r="KT4" s="7">
        <v>8257</v>
      </c>
      <c r="KU4" s="7">
        <v>8423.6</v>
      </c>
      <c r="KV4" s="7">
        <v>10050.4</v>
      </c>
      <c r="KW4" s="7">
        <v>9268.1</v>
      </c>
      <c r="KX4" s="7">
        <v>9241.1</v>
      </c>
      <c r="KY4" s="7">
        <v>9665.7999999999993</v>
      </c>
      <c r="KZ4" s="7">
        <v>10892.6</v>
      </c>
      <c r="LA4" s="7">
        <v>11454</v>
      </c>
      <c r="LB4" s="7">
        <v>13371.6</v>
      </c>
      <c r="LC4" s="7">
        <v>15936.9</v>
      </c>
      <c r="LD4" s="7">
        <v>17121.7</v>
      </c>
      <c r="LE4" s="7">
        <v>18210.7</v>
      </c>
      <c r="LF4" s="7">
        <v>24883.599999999999</v>
      </c>
      <c r="LG4" s="7">
        <v>29537.4</v>
      </c>
      <c r="LH4" s="7">
        <v>31876.9</v>
      </c>
      <c r="LI4" s="7">
        <v>33794.5</v>
      </c>
      <c r="LJ4" s="7">
        <v>46458.5</v>
      </c>
      <c r="LK4" s="7">
        <v>22.3</v>
      </c>
      <c r="LL4" s="7">
        <v>30.4</v>
      </c>
      <c r="LM4" s="7">
        <v>25.7</v>
      </c>
      <c r="LN4" s="7">
        <v>28</v>
      </c>
      <c r="LO4" s="7">
        <v>38.5</v>
      </c>
      <c r="LP4" s="7">
        <v>40.700000000000003</v>
      </c>
      <c r="LQ4" s="7">
        <v>111.3</v>
      </c>
      <c r="LR4" s="7">
        <v>312.3</v>
      </c>
      <c r="LS4" s="7">
        <v>330.4</v>
      </c>
      <c r="LT4" s="7">
        <v>327.2</v>
      </c>
      <c r="LU4" s="7">
        <v>270.5</v>
      </c>
      <c r="LV4" s="7">
        <v>184.8</v>
      </c>
      <c r="LW4" s="7">
        <v>223.5</v>
      </c>
      <c r="LX4" s="7">
        <v>188.4</v>
      </c>
      <c r="LY4" s="7">
        <v>242.4</v>
      </c>
      <c r="LZ4" s="7">
        <v>262.8</v>
      </c>
      <c r="MA4" s="7">
        <v>287.10000000000002</v>
      </c>
      <c r="MB4" s="7">
        <v>264.89999999999998</v>
      </c>
      <c r="MC4" s="7">
        <v>330.1</v>
      </c>
      <c r="MD4" s="7">
        <v>348.3</v>
      </c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>
        <v>1048.5</v>
      </c>
      <c r="XF4" s="7">
        <v>1153.4000000000001</v>
      </c>
      <c r="XG4" s="7">
        <v>1235.3</v>
      </c>
      <c r="XH4" s="7">
        <v>1180</v>
      </c>
      <c r="XI4" s="7">
        <v>1060.9000000000001</v>
      </c>
      <c r="XJ4" s="7">
        <v>781.5</v>
      </c>
      <c r="XK4" s="7">
        <v>1060</v>
      </c>
      <c r="XL4" s="7">
        <v>1234.4000000000001</v>
      </c>
      <c r="XM4" s="7">
        <v>1035.2</v>
      </c>
      <c r="XN4" s="7">
        <v>1546.7</v>
      </c>
      <c r="XO4" s="7">
        <v>1167.4000000000001</v>
      </c>
      <c r="XP4" s="7">
        <v>1136.0999999999999</v>
      </c>
      <c r="XQ4" s="7">
        <v>1657.3</v>
      </c>
      <c r="XR4" s="7">
        <v>1169.3</v>
      </c>
      <c r="XS4" s="7">
        <v>1045.5</v>
      </c>
      <c r="XT4" s="7">
        <v>1226.3</v>
      </c>
      <c r="XU4" s="7">
        <v>1153.5</v>
      </c>
      <c r="XV4" s="7">
        <v>2517.8000000000002</v>
      </c>
      <c r="XW4" s="7">
        <v>4845.3999999999996</v>
      </c>
      <c r="XX4" s="7">
        <v>5092</v>
      </c>
      <c r="XY4" s="7">
        <v>1934.4</v>
      </c>
      <c r="XZ4" s="7">
        <v>1949</v>
      </c>
      <c r="YA4" s="7">
        <v>1934.5</v>
      </c>
      <c r="YB4" s="7">
        <v>1599.4</v>
      </c>
      <c r="YC4" s="7">
        <v>1101.7</v>
      </c>
      <c r="YD4" s="7">
        <v>1808.7</v>
      </c>
      <c r="YE4" s="7">
        <v>1876.9</v>
      </c>
      <c r="YF4" s="7">
        <v>1724.8</v>
      </c>
      <c r="YG4" s="7">
        <v>1490.2</v>
      </c>
      <c r="YH4" s="7">
        <v>1323.8</v>
      </c>
      <c r="YI4" s="7">
        <v>1394.1</v>
      </c>
      <c r="YJ4" s="7">
        <v>1631.3</v>
      </c>
      <c r="YK4" s="7">
        <v>1548.7</v>
      </c>
      <c r="YL4" s="7">
        <v>2128</v>
      </c>
      <c r="YM4" s="7">
        <v>2355.1999999999998</v>
      </c>
      <c r="YN4" s="7">
        <v>2696.6</v>
      </c>
      <c r="YO4" s="7">
        <v>2874.9</v>
      </c>
      <c r="YP4" s="7">
        <v>1090</v>
      </c>
      <c r="YQ4" s="7">
        <v>904.5</v>
      </c>
      <c r="YR4" s="7">
        <v>629.79999999999995</v>
      </c>
      <c r="YS4" s="7">
        <v>6102</v>
      </c>
      <c r="YT4" s="7">
        <v>6866.5</v>
      </c>
      <c r="YU4" s="7">
        <v>8055.3</v>
      </c>
      <c r="YV4" s="7">
        <v>8257</v>
      </c>
      <c r="YW4" s="7">
        <v>8423.6</v>
      </c>
      <c r="YX4" s="7">
        <v>10050.4</v>
      </c>
      <c r="YY4" s="7">
        <v>9268.1</v>
      </c>
      <c r="YZ4" s="7">
        <v>9241.1</v>
      </c>
      <c r="ZA4" s="7">
        <v>9665.7999999999993</v>
      </c>
      <c r="ZB4" s="7">
        <v>10892.6</v>
      </c>
      <c r="ZC4" s="7">
        <v>11454</v>
      </c>
      <c r="ZD4" s="7">
        <v>13371.6</v>
      </c>
      <c r="ZE4" s="7">
        <v>15936.9</v>
      </c>
      <c r="ZF4" s="7">
        <v>17121.7</v>
      </c>
      <c r="ZG4" s="7">
        <v>18210.7</v>
      </c>
      <c r="ZH4" s="7">
        <v>24883.599999999999</v>
      </c>
      <c r="ZI4" s="7">
        <v>29537.4</v>
      </c>
      <c r="ZJ4" s="7">
        <v>31876.9</v>
      </c>
      <c r="ZK4" s="7">
        <v>33794.5</v>
      </c>
      <c r="ZL4" s="7">
        <v>46458.5</v>
      </c>
      <c r="ZM4" s="7">
        <v>22.3</v>
      </c>
    </row>
    <row r="5" spans="1:689" s="3" customFormat="1" ht="17">
      <c r="A5" s="21" t="s">
        <v>340</v>
      </c>
      <c r="B5" s="21" t="s">
        <v>341</v>
      </c>
      <c r="C5" s="22">
        <f t="shared" si="0"/>
        <v>0.80596385654055458</v>
      </c>
      <c r="D5" s="24">
        <f t="shared" si="1"/>
        <v>0.21234885713221918</v>
      </c>
      <c r="E5" s="24">
        <f t="shared" si="2"/>
        <v>0.10000319499025528</v>
      </c>
      <c r="F5" s="24">
        <f t="shared" si="3"/>
        <v>9.8388284790452057E-2</v>
      </c>
      <c r="G5" s="19">
        <f t="shared" si="4"/>
        <v>3.8379536370062084E-2</v>
      </c>
      <c r="H5" s="24">
        <f t="shared" si="5"/>
        <v>0.10535584184193171</v>
      </c>
      <c r="I5" s="24">
        <f t="shared" si="6"/>
        <v>0.44561205738375775</v>
      </c>
      <c r="J5" s="23">
        <f t="shared" si="26"/>
        <v>4.2458679857350044E-2</v>
      </c>
      <c r="K5" s="14">
        <f t="shared" si="7"/>
        <v>-0.2399143119381757</v>
      </c>
      <c r="L5" s="4">
        <f t="shared" si="27"/>
        <v>4.6522381889901696E-2</v>
      </c>
      <c r="M5" s="4">
        <f t="shared" si="8"/>
        <v>0.10535584184193171</v>
      </c>
      <c r="N5" s="4">
        <f t="shared" si="9"/>
        <v>3.8379536370062084E-2</v>
      </c>
      <c r="O5" s="4">
        <f t="shared" si="10"/>
        <v>4.1204673925886309E-2</v>
      </c>
      <c r="P5" s="4">
        <f t="shared" si="11"/>
        <v>2.410659602045322E-2</v>
      </c>
      <c r="Q5" s="4">
        <f t="shared" si="12"/>
        <v>2.8251375558242245E-3</v>
      </c>
      <c r="R5" s="4">
        <f t="shared" si="13"/>
        <v>6.3859142548602393E-2</v>
      </c>
      <c r="S5" s="5">
        <f t="shared" si="14"/>
        <v>0.66507439117668832</v>
      </c>
      <c r="T5" s="5">
        <f t="shared" si="15"/>
        <v>8.1650674410939823E-3</v>
      </c>
      <c r="U5" s="6">
        <f t="shared" si="16"/>
        <v>159211</v>
      </c>
      <c r="V5" s="6">
        <f t="shared" si="17"/>
        <v>168986</v>
      </c>
      <c r="W5" s="6">
        <f t="shared" si="18"/>
        <v>194419</v>
      </c>
      <c r="X5" s="6">
        <f t="shared" si="19"/>
        <v>209257</v>
      </c>
      <c r="Y5" s="6">
        <f t="shared" si="20"/>
        <v>210644</v>
      </c>
      <c r="Z5" s="6">
        <f t="shared" si="21"/>
        <v>211689</v>
      </c>
      <c r="AA5" s="6">
        <f t="shared" si="22"/>
        <v>448691</v>
      </c>
      <c r="AB5" s="6">
        <f t="shared" si="23"/>
        <v>488680</v>
      </c>
      <c r="AC5" s="6">
        <f t="shared" si="24"/>
        <v>520290</v>
      </c>
      <c r="AD5" s="6">
        <f t="shared" si="25"/>
        <v>460195.9</v>
      </c>
      <c r="AE5" s="7">
        <v>43393.9</v>
      </c>
      <c r="AF5" s="7">
        <v>21120.9</v>
      </c>
      <c r="AG5" s="7">
        <v>23227.1</v>
      </c>
      <c r="AH5" s="7">
        <v>22727.599999999999</v>
      </c>
      <c r="AI5" s="7">
        <v>23763.3</v>
      </c>
      <c r="AJ5" s="7">
        <v>16851.8</v>
      </c>
      <c r="AK5" s="7">
        <v>15171.3</v>
      </c>
      <c r="AL5" s="7">
        <v>17444.8</v>
      </c>
      <c r="AM5" s="7">
        <v>18245.3</v>
      </c>
      <c r="AN5" s="7">
        <v>17546.5</v>
      </c>
      <c r="AO5" s="7">
        <v>20366.5</v>
      </c>
      <c r="AP5" s="7">
        <v>26307.8</v>
      </c>
      <c r="AQ5" s="7">
        <v>28016.2</v>
      </c>
      <c r="AR5" s="7">
        <v>29497.5</v>
      </c>
      <c r="AS5" s="7">
        <v>38153</v>
      </c>
      <c r="AT5" s="7">
        <v>39225.199999999997</v>
      </c>
      <c r="AU5" s="7">
        <v>33383.300000000003</v>
      </c>
      <c r="AV5" s="7">
        <v>75525.100000000006</v>
      </c>
      <c r="AW5" s="7">
        <v>64615.3</v>
      </c>
      <c r="AX5" s="7">
        <v>78157.899999999994</v>
      </c>
      <c r="AY5" s="7">
        <v>57090.8</v>
      </c>
      <c r="AZ5" s="7">
        <v>25631</v>
      </c>
      <c r="BA5" s="7">
        <v>28042</v>
      </c>
      <c r="BB5" s="7">
        <v>28154</v>
      </c>
      <c r="BC5" s="7">
        <v>24374</v>
      </c>
      <c r="BD5" s="7">
        <v>29300</v>
      </c>
      <c r="BE5" s="7">
        <v>29134</v>
      </c>
      <c r="BF5" s="7">
        <v>62044</v>
      </c>
      <c r="BG5" s="7">
        <v>48140</v>
      </c>
      <c r="BH5" s="7">
        <v>43391</v>
      </c>
      <c r="BI5" s="7">
        <v>1064.9000000000001</v>
      </c>
      <c r="BJ5" s="7">
        <v>71141</v>
      </c>
      <c r="BK5" s="7">
        <v>1558</v>
      </c>
      <c r="BL5" s="7">
        <v>1654</v>
      </c>
      <c r="BM5" s="7">
        <v>1528</v>
      </c>
      <c r="BN5" s="7">
        <v>1734</v>
      </c>
      <c r="BO5" s="7">
        <v>1519</v>
      </c>
      <c r="BP5" s="7">
        <v>853</v>
      </c>
      <c r="BQ5" s="7">
        <v>816</v>
      </c>
      <c r="BR5" s="7">
        <v>1289</v>
      </c>
      <c r="BS5" s="7">
        <v>1979</v>
      </c>
      <c r="BT5" s="7">
        <v>1680</v>
      </c>
      <c r="BU5" s="7">
        <v>2131</v>
      </c>
      <c r="BV5" s="7">
        <v>2084</v>
      </c>
      <c r="BW5" s="7">
        <v>2426</v>
      </c>
      <c r="BX5" s="7">
        <v>2394</v>
      </c>
      <c r="BY5" s="7">
        <v>3237</v>
      </c>
      <c r="BZ5" s="7">
        <v>3224</v>
      </c>
      <c r="CA5" s="7">
        <v>4482</v>
      </c>
      <c r="CB5" s="7">
        <v>6440</v>
      </c>
      <c r="CC5" s="7">
        <v>6260</v>
      </c>
      <c r="CD5" s="7">
        <v>-27</v>
      </c>
      <c r="CE5" s="7">
        <v>-85</v>
      </c>
      <c r="CF5" s="8">
        <v>0</v>
      </c>
      <c r="CG5" s="7">
        <v>-520</v>
      </c>
      <c r="CH5" s="7">
        <v>-1613</v>
      </c>
      <c r="CI5" s="7">
        <v>-1205</v>
      </c>
      <c r="CJ5" s="8">
        <v>0</v>
      </c>
      <c r="CK5" s="8">
        <v>0</v>
      </c>
      <c r="CL5" s="7">
        <v>-1616</v>
      </c>
      <c r="CM5" s="7">
        <v>-250</v>
      </c>
      <c r="CN5" s="7">
        <v>156</v>
      </c>
      <c r="CO5" s="7">
        <v>334</v>
      </c>
      <c r="CP5" s="7">
        <v>68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7">
        <v>-765</v>
      </c>
      <c r="CY5" s="7">
        <v>-666</v>
      </c>
      <c r="CZ5" s="7">
        <v>-789</v>
      </c>
      <c r="DA5" s="7">
        <v>-925</v>
      </c>
      <c r="DB5" s="7">
        <v>-1005</v>
      </c>
      <c r="DC5" s="7">
        <v>-1169.3</v>
      </c>
      <c r="DD5" s="7">
        <v>-1309</v>
      </c>
      <c r="DE5" s="7">
        <v>-2424</v>
      </c>
      <c r="DF5" s="7">
        <v>-2485</v>
      </c>
      <c r="DG5" s="7">
        <v>-2656</v>
      </c>
      <c r="DH5" s="7">
        <v>6507</v>
      </c>
      <c r="DI5" s="7">
        <v>6142</v>
      </c>
      <c r="DJ5" s="7">
        <v>6327</v>
      </c>
      <c r="DK5" s="7">
        <v>7066</v>
      </c>
      <c r="DL5" s="7">
        <v>7374</v>
      </c>
      <c r="DM5" s="7">
        <v>8120</v>
      </c>
      <c r="DN5" s="7">
        <v>9409</v>
      </c>
      <c r="DO5" s="7">
        <v>15548</v>
      </c>
      <c r="DP5" s="7">
        <v>13774</v>
      </c>
      <c r="DQ5" s="7">
        <v>16637</v>
      </c>
      <c r="DR5" s="7">
        <v>891</v>
      </c>
      <c r="DS5" s="7">
        <v>768</v>
      </c>
      <c r="DT5" s="7">
        <v>735</v>
      </c>
      <c r="DU5" s="7">
        <v>745</v>
      </c>
      <c r="DV5" s="7">
        <v>839</v>
      </c>
      <c r="DW5" s="7">
        <v>1438</v>
      </c>
      <c r="DX5" s="7">
        <v>2096</v>
      </c>
      <c r="DY5" s="7">
        <v>1722</v>
      </c>
      <c r="DZ5" s="7">
        <v>768</v>
      </c>
      <c r="EA5" s="7">
        <v>2321</v>
      </c>
      <c r="EB5" s="7">
        <v>5603</v>
      </c>
      <c r="EC5" s="7">
        <v>5163</v>
      </c>
      <c r="ED5" s="7">
        <v>5347</v>
      </c>
      <c r="EE5" s="7">
        <v>5985</v>
      </c>
      <c r="EF5" s="7">
        <v>6230</v>
      </c>
      <c r="EG5" s="7">
        <v>6894</v>
      </c>
      <c r="EH5" s="7">
        <v>7982</v>
      </c>
      <c r="EI5" s="7">
        <v>13485</v>
      </c>
      <c r="EJ5" s="7">
        <v>11481</v>
      </c>
      <c r="EK5" s="7">
        <v>13252</v>
      </c>
      <c r="EL5" s="7">
        <v>904</v>
      </c>
      <c r="EM5" s="7">
        <v>979</v>
      </c>
      <c r="EN5" s="7">
        <v>980</v>
      </c>
      <c r="EO5" s="7">
        <v>1081</v>
      </c>
      <c r="EP5" s="7">
        <v>1144</v>
      </c>
      <c r="EQ5" s="7">
        <v>1226</v>
      </c>
      <c r="ER5" s="7">
        <v>1427</v>
      </c>
      <c r="ES5" s="7">
        <v>2063</v>
      </c>
      <c r="ET5" s="7">
        <v>2293</v>
      </c>
      <c r="EU5" s="7">
        <v>3385</v>
      </c>
      <c r="EV5" s="7">
        <v>301</v>
      </c>
      <c r="EW5" s="7">
        <v>239</v>
      </c>
      <c r="EX5" s="7">
        <v>233</v>
      </c>
      <c r="EY5" s="7">
        <v>251</v>
      </c>
      <c r="EZ5" s="7">
        <v>344</v>
      </c>
      <c r="FA5" s="7">
        <v>644</v>
      </c>
      <c r="FB5" s="7">
        <v>1101</v>
      </c>
      <c r="FC5" s="7">
        <v>785</v>
      </c>
      <c r="FD5" s="7">
        <v>148</v>
      </c>
      <c r="FE5" s="7">
        <v>1145</v>
      </c>
      <c r="FF5" s="7">
        <v>10349</v>
      </c>
      <c r="FG5" s="7">
        <v>10678</v>
      </c>
      <c r="FH5" s="7">
        <v>10525</v>
      </c>
      <c r="FI5" s="7">
        <v>8438</v>
      </c>
      <c r="FJ5" s="7">
        <v>7641</v>
      </c>
      <c r="FK5" s="7">
        <v>10758</v>
      </c>
      <c r="FL5" s="7">
        <v>12464</v>
      </c>
      <c r="FM5" s="7">
        <v>12674</v>
      </c>
      <c r="FN5" s="7">
        <v>23344</v>
      </c>
      <c r="FO5" s="7">
        <v>21939</v>
      </c>
      <c r="FP5" s="7">
        <v>22104</v>
      </c>
      <c r="FQ5" s="7">
        <v>20907</v>
      </c>
      <c r="FR5" s="7">
        <v>25297</v>
      </c>
      <c r="FS5" s="7">
        <v>26926</v>
      </c>
      <c r="FT5" s="7">
        <v>24547</v>
      </c>
      <c r="FU5" s="7">
        <v>25038</v>
      </c>
      <c r="FV5" s="7">
        <v>74727</v>
      </c>
      <c r="FW5" s="7">
        <v>120788</v>
      </c>
      <c r="FX5" s="7">
        <v>153123</v>
      </c>
      <c r="FY5" s="7">
        <v>71801</v>
      </c>
      <c r="FZ5" s="7">
        <v>18101</v>
      </c>
      <c r="GA5" s="7">
        <v>20240</v>
      </c>
      <c r="GB5" s="7">
        <v>18530</v>
      </c>
      <c r="GC5" s="7">
        <v>16680</v>
      </c>
      <c r="GD5" s="7">
        <v>23027</v>
      </c>
      <c r="GE5" s="7">
        <v>20552</v>
      </c>
      <c r="GF5" s="10"/>
      <c r="GG5" s="10"/>
      <c r="GH5" s="7">
        <v>1494</v>
      </c>
      <c r="GI5" s="7">
        <v>57713</v>
      </c>
      <c r="GJ5" s="7">
        <v>78452</v>
      </c>
      <c r="GK5" s="7">
        <v>80472</v>
      </c>
      <c r="GL5" s="7">
        <v>95867</v>
      </c>
      <c r="GM5" s="7">
        <v>107358</v>
      </c>
      <c r="GN5" s="7">
        <v>100982</v>
      </c>
      <c r="GO5" s="7">
        <v>102461</v>
      </c>
      <c r="GP5" s="7">
        <v>232960</v>
      </c>
      <c r="GQ5" s="7">
        <v>250152</v>
      </c>
      <c r="GR5" s="7">
        <v>268409</v>
      </c>
      <c r="GS5" s="7">
        <v>269548</v>
      </c>
      <c r="GT5" s="7">
        <v>34972</v>
      </c>
      <c r="GU5" s="7">
        <v>38786</v>
      </c>
      <c r="GV5" s="7">
        <v>45695</v>
      </c>
      <c r="GW5" s="7">
        <v>50697</v>
      </c>
      <c r="GX5" s="7">
        <v>53767</v>
      </c>
      <c r="GY5" s="7">
        <v>53025</v>
      </c>
      <c r="GZ5" s="7">
        <v>92405</v>
      </c>
      <c r="HA5" s="7">
        <v>127629</v>
      </c>
      <c r="HB5" s="7">
        <v>145892</v>
      </c>
      <c r="HC5" s="7">
        <v>135742</v>
      </c>
      <c r="HD5" s="7">
        <v>16074</v>
      </c>
      <c r="HE5" s="7">
        <v>17840</v>
      </c>
      <c r="HF5" s="7">
        <v>19682</v>
      </c>
      <c r="HG5" s="7">
        <v>21102</v>
      </c>
      <c r="HH5" s="7">
        <v>21102</v>
      </c>
      <c r="HI5" s="7">
        <v>21456</v>
      </c>
      <c r="HJ5" s="7">
        <v>40743</v>
      </c>
      <c r="HK5" s="7">
        <v>45915</v>
      </c>
      <c r="HL5" s="7">
        <v>44194</v>
      </c>
      <c r="HM5" s="7">
        <v>45768</v>
      </c>
      <c r="HN5" s="7">
        <v>53833</v>
      </c>
      <c r="HO5" s="7">
        <v>59048</v>
      </c>
      <c r="HP5" s="7">
        <v>71105</v>
      </c>
      <c r="HQ5" s="7">
        <v>80960</v>
      </c>
      <c r="HR5" s="7">
        <v>81444</v>
      </c>
      <c r="HS5" s="7">
        <v>81155</v>
      </c>
      <c r="HT5" s="7">
        <v>177897</v>
      </c>
      <c r="HU5" s="7">
        <v>232898</v>
      </c>
      <c r="HV5" s="7">
        <v>261646</v>
      </c>
      <c r="HW5" s="7">
        <v>246206</v>
      </c>
      <c r="HX5" s="9" t="s">
        <v>327</v>
      </c>
      <c r="HY5" s="7">
        <v>136489.1</v>
      </c>
      <c r="HZ5" s="7">
        <v>143674.79999999999</v>
      </c>
      <c r="IA5" s="7">
        <v>166611</v>
      </c>
      <c r="IB5" s="7">
        <v>176138.4</v>
      </c>
      <c r="IC5" s="7">
        <v>177216.6</v>
      </c>
      <c r="ID5" s="7">
        <v>181260.4</v>
      </c>
      <c r="IE5" s="7">
        <v>376056.1</v>
      </c>
      <c r="IF5" s="7">
        <v>379152.6</v>
      </c>
      <c r="IG5" s="7">
        <v>390886.3</v>
      </c>
      <c r="IH5" s="7">
        <v>434413.5</v>
      </c>
      <c r="II5" s="7">
        <v>9934.7000000000007</v>
      </c>
      <c r="IJ5" s="7">
        <v>10874.5</v>
      </c>
      <c r="IK5" s="7">
        <v>11129</v>
      </c>
      <c r="IL5" s="7">
        <v>11745</v>
      </c>
      <c r="IM5" s="7">
        <v>12632</v>
      </c>
      <c r="IN5" s="7">
        <v>12955</v>
      </c>
      <c r="IO5" s="7">
        <v>16191</v>
      </c>
      <c r="IP5" s="7">
        <v>16436</v>
      </c>
      <c r="IQ5" s="7">
        <v>17418</v>
      </c>
      <c r="IR5" s="7">
        <v>19042</v>
      </c>
      <c r="IS5" s="7">
        <v>20156</v>
      </c>
      <c r="IT5" s="7">
        <v>21686</v>
      </c>
      <c r="IU5" s="7">
        <v>24703</v>
      </c>
      <c r="IV5" s="7">
        <v>26828</v>
      </c>
      <c r="IW5" s="7">
        <v>26595</v>
      </c>
      <c r="IX5" s="7">
        <v>27069</v>
      </c>
      <c r="IY5" s="7">
        <v>61282</v>
      </c>
      <c r="IZ5" s="7">
        <v>62759</v>
      </c>
      <c r="JA5" s="7">
        <v>62598</v>
      </c>
      <c r="JB5" s="7">
        <v>53841</v>
      </c>
      <c r="JC5" s="7">
        <v>14073.6</v>
      </c>
      <c r="JD5" s="7">
        <v>14307.9</v>
      </c>
      <c r="JE5" s="7">
        <v>13172</v>
      </c>
      <c r="JF5" s="7">
        <v>12424</v>
      </c>
      <c r="JG5" s="7">
        <v>12478</v>
      </c>
      <c r="JH5" s="7">
        <v>4498</v>
      </c>
      <c r="JI5" s="7">
        <v>6942</v>
      </c>
      <c r="JJ5" s="7">
        <v>5776</v>
      </c>
      <c r="JK5" s="7">
        <v>5140</v>
      </c>
      <c r="JL5" s="7">
        <v>8216</v>
      </c>
      <c r="JM5" s="7">
        <v>10349</v>
      </c>
      <c r="JN5" s="7">
        <v>10678</v>
      </c>
      <c r="JO5" s="7">
        <v>10525</v>
      </c>
      <c r="JP5" s="7">
        <v>8438</v>
      </c>
      <c r="JQ5" s="7">
        <v>7641</v>
      </c>
      <c r="JR5" s="7">
        <v>10758</v>
      </c>
      <c r="JS5" s="7">
        <v>12464</v>
      </c>
      <c r="JT5" s="7">
        <v>12674</v>
      </c>
      <c r="JU5" s="7">
        <v>23344</v>
      </c>
      <c r="JV5" s="7">
        <v>21939</v>
      </c>
      <c r="JW5" s="7">
        <v>1549.5</v>
      </c>
      <c r="JX5" s="7">
        <v>4530.3999999999996</v>
      </c>
      <c r="JY5" s="7">
        <v>6611</v>
      </c>
      <c r="JZ5" s="7">
        <v>8297</v>
      </c>
      <c r="KA5" s="7">
        <v>9941</v>
      </c>
      <c r="KB5" s="7">
        <v>28528</v>
      </c>
      <c r="KC5" s="7">
        <v>27692</v>
      </c>
      <c r="KD5" s="7">
        <v>18859</v>
      </c>
      <c r="KE5" s="7">
        <v>31528</v>
      </c>
      <c r="KF5" s="7">
        <v>30515</v>
      </c>
      <c r="KG5" s="7">
        <v>29856</v>
      </c>
      <c r="KH5" s="7">
        <v>30469</v>
      </c>
      <c r="KI5" s="7">
        <v>33302</v>
      </c>
      <c r="KJ5" s="7">
        <v>35168</v>
      </c>
      <c r="KK5" s="7">
        <v>40337</v>
      </c>
      <c r="KL5" s="7">
        <v>37908</v>
      </c>
      <c r="KM5" s="7">
        <v>69945</v>
      </c>
      <c r="KN5" s="7">
        <v>116598</v>
      </c>
      <c r="KO5" s="7">
        <v>142676</v>
      </c>
      <c r="KP5" s="7">
        <v>118479</v>
      </c>
      <c r="KQ5" s="7">
        <v>60795</v>
      </c>
      <c r="KR5" s="7">
        <v>66744.2</v>
      </c>
      <c r="KS5" s="7">
        <v>73569</v>
      </c>
      <c r="KT5" s="7">
        <v>82023</v>
      </c>
      <c r="KU5" s="7">
        <v>89903</v>
      </c>
      <c r="KV5" s="7">
        <v>95671</v>
      </c>
      <c r="KW5" s="7">
        <v>101056</v>
      </c>
      <c r="KX5" s="7">
        <v>100859</v>
      </c>
      <c r="KY5" s="7">
        <v>105213</v>
      </c>
      <c r="KZ5" s="7">
        <v>112585</v>
      </c>
      <c r="LA5" s="7">
        <v>114185</v>
      </c>
      <c r="LB5" s="7">
        <v>118410</v>
      </c>
      <c r="LC5" s="7">
        <v>134491</v>
      </c>
      <c r="LD5" s="7">
        <v>141833</v>
      </c>
      <c r="LE5" s="7">
        <v>142211</v>
      </c>
      <c r="LF5" s="7">
        <v>147455</v>
      </c>
      <c r="LG5" s="7">
        <v>298293</v>
      </c>
      <c r="LH5" s="7">
        <v>293899</v>
      </c>
      <c r="LI5" s="7">
        <v>285078</v>
      </c>
      <c r="LJ5" s="7">
        <v>321614</v>
      </c>
      <c r="LK5" s="7">
        <v>351</v>
      </c>
      <c r="LL5" s="7">
        <v>269.2</v>
      </c>
      <c r="LM5" s="7">
        <v>229.4</v>
      </c>
      <c r="LN5" s="7">
        <v>260.3</v>
      </c>
      <c r="LO5" s="7">
        <v>502.1</v>
      </c>
      <c r="LP5" s="7">
        <v>1413.5</v>
      </c>
      <c r="LQ5" s="7">
        <v>3635.7</v>
      </c>
      <c r="LR5" s="7">
        <v>3971.4</v>
      </c>
      <c r="LS5" s="7">
        <v>2939</v>
      </c>
      <c r="LT5" s="7">
        <v>2652</v>
      </c>
      <c r="LU5" s="7">
        <v>2235.4</v>
      </c>
      <c r="LV5" s="7">
        <v>1375.8</v>
      </c>
      <c r="LW5" s="7">
        <v>1322</v>
      </c>
      <c r="LX5" s="7">
        <v>1535</v>
      </c>
      <c r="LY5" s="7">
        <v>1262</v>
      </c>
      <c r="LZ5" s="7">
        <v>1297</v>
      </c>
      <c r="MA5" s="7">
        <v>939</v>
      </c>
      <c r="MB5" s="7">
        <v>2309</v>
      </c>
      <c r="MC5" s="7">
        <v>2116</v>
      </c>
      <c r="MD5" s="7">
        <v>2626</v>
      </c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>
        <v>14073.6</v>
      </c>
      <c r="XF5" s="7">
        <v>14307.9</v>
      </c>
      <c r="XG5" s="7">
        <v>13172</v>
      </c>
      <c r="XH5" s="7">
        <v>12424</v>
      </c>
      <c r="XI5" s="7">
        <v>12478</v>
      </c>
      <c r="XJ5" s="7">
        <v>4498</v>
      </c>
      <c r="XK5" s="7">
        <v>6942</v>
      </c>
      <c r="XL5" s="7">
        <v>5776</v>
      </c>
      <c r="XM5" s="7">
        <v>5140</v>
      </c>
      <c r="XN5" s="7">
        <v>8216</v>
      </c>
      <c r="XO5" s="7">
        <v>10349</v>
      </c>
      <c r="XP5" s="7">
        <v>10678</v>
      </c>
      <c r="XQ5" s="7">
        <v>10525</v>
      </c>
      <c r="XR5" s="7">
        <v>8438</v>
      </c>
      <c r="XS5" s="7">
        <v>7641</v>
      </c>
      <c r="XT5" s="7">
        <v>10758</v>
      </c>
      <c r="XU5" s="7">
        <v>12464</v>
      </c>
      <c r="XV5" s="7">
        <v>12674</v>
      </c>
      <c r="XW5" s="7">
        <v>23344</v>
      </c>
      <c r="XX5" s="7">
        <v>21939</v>
      </c>
      <c r="XY5" s="7">
        <v>1549.5</v>
      </c>
      <c r="XZ5" s="7">
        <v>4530.3999999999996</v>
      </c>
      <c r="YA5" s="7">
        <v>6611</v>
      </c>
      <c r="YB5" s="7">
        <v>8297</v>
      </c>
      <c r="YC5" s="7">
        <v>9941</v>
      </c>
      <c r="YD5" s="7">
        <v>28528</v>
      </c>
      <c r="YE5" s="7">
        <v>27692</v>
      </c>
      <c r="YF5" s="7">
        <v>18859</v>
      </c>
      <c r="YG5" s="7">
        <v>31528</v>
      </c>
      <c r="YH5" s="7">
        <v>30515</v>
      </c>
      <c r="YI5" s="7">
        <v>29856</v>
      </c>
      <c r="YJ5" s="7">
        <v>30469</v>
      </c>
      <c r="YK5" s="7">
        <v>33302</v>
      </c>
      <c r="YL5" s="7">
        <v>35168</v>
      </c>
      <c r="YM5" s="7">
        <v>40337</v>
      </c>
      <c r="YN5" s="7">
        <v>37908</v>
      </c>
      <c r="YO5" s="7">
        <v>69945</v>
      </c>
      <c r="YP5" s="7">
        <v>116598</v>
      </c>
      <c r="YQ5" s="7">
        <v>142676</v>
      </c>
      <c r="YR5" s="7">
        <v>118479</v>
      </c>
      <c r="YS5" s="7">
        <v>60795</v>
      </c>
      <c r="YT5" s="7">
        <v>66744.2</v>
      </c>
      <c r="YU5" s="7">
        <v>73569</v>
      </c>
      <c r="YV5" s="7">
        <v>82023</v>
      </c>
      <c r="YW5" s="7">
        <v>89903</v>
      </c>
      <c r="YX5" s="7">
        <v>95671</v>
      </c>
      <c r="YY5" s="7">
        <v>101056</v>
      </c>
      <c r="YZ5" s="7">
        <v>100859</v>
      </c>
      <c r="ZA5" s="7">
        <v>105213</v>
      </c>
      <c r="ZB5" s="7">
        <v>112585</v>
      </c>
      <c r="ZC5" s="7">
        <v>114185</v>
      </c>
      <c r="ZD5" s="7">
        <v>118410</v>
      </c>
      <c r="ZE5" s="7">
        <v>134491</v>
      </c>
      <c r="ZF5" s="7">
        <v>141833</v>
      </c>
      <c r="ZG5" s="7">
        <v>142211</v>
      </c>
      <c r="ZH5" s="7">
        <v>147455</v>
      </c>
      <c r="ZI5" s="7">
        <v>298293</v>
      </c>
      <c r="ZJ5" s="7">
        <v>293899</v>
      </c>
      <c r="ZK5" s="7">
        <v>285078</v>
      </c>
      <c r="ZL5" s="7">
        <v>321614</v>
      </c>
      <c r="ZM5" s="7">
        <v>351</v>
      </c>
    </row>
    <row r="6" spans="1:689" s="3" customFormat="1" ht="17">
      <c r="A6" s="21" t="s">
        <v>369</v>
      </c>
      <c r="B6" s="21" t="s">
        <v>370</v>
      </c>
      <c r="C6" s="22">
        <f t="shared" si="0"/>
        <v>0.83509173721726149</v>
      </c>
      <c r="D6" s="24">
        <f t="shared" si="1"/>
        <v>0.20615602673045341</v>
      </c>
      <c r="E6" s="23">
        <f t="shared" si="2"/>
        <v>0.19563963198008075</v>
      </c>
      <c r="F6" s="23">
        <f t="shared" si="3"/>
        <v>0.13679462832338576</v>
      </c>
      <c r="G6" s="19">
        <f t="shared" si="4"/>
        <v>3.6932182785389678E-2</v>
      </c>
      <c r="H6" s="23">
        <f t="shared" si="5"/>
        <v>0.11232414574565149</v>
      </c>
      <c r="I6" s="24">
        <f t="shared" si="6"/>
        <v>0.45407196314690057</v>
      </c>
      <c r="J6" s="24">
        <f t="shared" si="26"/>
        <v>1.7602214237156452E-2</v>
      </c>
      <c r="K6" s="14">
        <f t="shared" si="7"/>
        <v>-0.21208847237059342</v>
      </c>
      <c r="L6" s="4">
        <f t="shared" si="27"/>
        <v>3.0081577158395649E-2</v>
      </c>
      <c r="M6" s="4">
        <f t="shared" si="8"/>
        <v>0.11232414574565149</v>
      </c>
      <c r="N6" s="4">
        <f t="shared" si="9"/>
        <v>3.6932182785389678E-2</v>
      </c>
      <c r="O6" s="4">
        <f t="shared" si="10"/>
        <v>3.9589421940748062E-2</v>
      </c>
      <c r="P6" s="4">
        <f t="shared" si="11"/>
        <v>2.205436292831843E-2</v>
      </c>
      <c r="Q6" s="4">
        <f t="shared" si="12"/>
        <v>2.657239155358382E-3</v>
      </c>
      <c r="R6" s="4">
        <f t="shared" si="13"/>
        <v>9.4457315658230595E-2</v>
      </c>
      <c r="S6" s="5">
        <f t="shared" si="14"/>
        <v>0.75124330417911245</v>
      </c>
      <c r="T6" s="5">
        <f t="shared" si="15"/>
        <v>6.2436825931417115E-3</v>
      </c>
      <c r="U6" s="6">
        <f t="shared" si="16"/>
        <v>19680.5</v>
      </c>
      <c r="V6" s="6">
        <f t="shared" si="17"/>
        <v>22196.000000000004</v>
      </c>
      <c r="W6" s="6">
        <f t="shared" si="18"/>
        <v>23748.199999999997</v>
      </c>
      <c r="X6" s="6">
        <f t="shared" si="19"/>
        <v>25235.899999999998</v>
      </c>
      <c r="Y6" s="6">
        <f t="shared" si="20"/>
        <v>25561.4</v>
      </c>
      <c r="Z6" s="6">
        <f t="shared" si="21"/>
        <v>26715.599999999999</v>
      </c>
      <c r="AA6" s="6">
        <f t="shared" si="22"/>
        <v>29436.9</v>
      </c>
      <c r="AB6" s="6">
        <f t="shared" si="23"/>
        <v>32279.5</v>
      </c>
      <c r="AC6" s="6">
        <f t="shared" si="24"/>
        <v>34277.4</v>
      </c>
      <c r="AD6" s="6">
        <f t="shared" si="25"/>
        <v>60094.799999999996</v>
      </c>
      <c r="AE6" s="7">
        <v>6490.5</v>
      </c>
      <c r="AF6" s="7">
        <v>2092</v>
      </c>
      <c r="AG6" s="7">
        <v>2694</v>
      </c>
      <c r="AH6" s="7">
        <v>2517.5</v>
      </c>
      <c r="AI6" s="7">
        <v>2736.1</v>
      </c>
      <c r="AJ6" s="7">
        <v>1710.1</v>
      </c>
      <c r="AK6" s="7">
        <v>726.5</v>
      </c>
      <c r="AL6" s="7">
        <v>867.8</v>
      </c>
      <c r="AM6" s="7">
        <v>1718.4</v>
      </c>
      <c r="AN6" s="7">
        <v>1784.2</v>
      </c>
      <c r="AO6" s="7">
        <v>1755.6</v>
      </c>
      <c r="AP6" s="7">
        <v>2816.9</v>
      </c>
      <c r="AQ6" s="7">
        <v>2935.7</v>
      </c>
      <c r="AR6" s="7">
        <v>3409.5</v>
      </c>
      <c r="AS6" s="7">
        <v>4979.1000000000004</v>
      </c>
      <c r="AT6" s="7">
        <v>5188.8999999999996</v>
      </c>
      <c r="AU6" s="7">
        <v>4546.3</v>
      </c>
      <c r="AV6" s="7">
        <v>4910.8</v>
      </c>
      <c r="AW6" s="7">
        <v>3802</v>
      </c>
      <c r="AX6" s="7">
        <v>5058.5</v>
      </c>
      <c r="AY6" s="7">
        <v>8237.6</v>
      </c>
      <c r="AZ6" s="7">
        <v>3636.4</v>
      </c>
      <c r="BA6" s="7">
        <v>4373.2</v>
      </c>
      <c r="BB6" s="7">
        <v>4046.3</v>
      </c>
      <c r="BC6" s="7">
        <v>4018.4</v>
      </c>
      <c r="BD6" s="7">
        <v>2572.3000000000002</v>
      </c>
      <c r="BE6" s="7">
        <v>2671.2</v>
      </c>
      <c r="BF6" s="7">
        <v>3710.8</v>
      </c>
      <c r="BG6" s="7">
        <v>1854.5</v>
      </c>
      <c r="BH6" s="7">
        <v>1393.6</v>
      </c>
      <c r="BI6" s="7">
        <v>163.19999999999999</v>
      </c>
      <c r="BJ6" s="7">
        <v>7924.8</v>
      </c>
      <c r="BK6" s="7">
        <v>153.80000000000001</v>
      </c>
      <c r="BL6" s="7">
        <v>185.2</v>
      </c>
      <c r="BM6" s="7">
        <v>133.80000000000001</v>
      </c>
      <c r="BN6" s="7">
        <v>97.6</v>
      </c>
      <c r="BO6" s="7">
        <v>-321</v>
      </c>
      <c r="BP6" s="7">
        <v>-76.900000000000006</v>
      </c>
      <c r="BQ6" s="7">
        <v>72.3</v>
      </c>
      <c r="BR6" s="7">
        <v>151.4</v>
      </c>
      <c r="BS6" s="7">
        <v>173.7</v>
      </c>
      <c r="BT6" s="7">
        <v>179.5</v>
      </c>
      <c r="BU6" s="7">
        <v>199.7</v>
      </c>
      <c r="BV6" s="7">
        <v>204.7</v>
      </c>
      <c r="BW6" s="7">
        <v>207.1</v>
      </c>
      <c r="BX6" s="7">
        <v>255.4</v>
      </c>
      <c r="BY6" s="7">
        <v>360.4</v>
      </c>
      <c r="BZ6" s="7">
        <v>382.7</v>
      </c>
      <c r="CA6" s="7">
        <v>220.6</v>
      </c>
      <c r="CB6" s="7">
        <v>408.9</v>
      </c>
      <c r="CC6" s="7">
        <v>644.29999999999995</v>
      </c>
      <c r="CD6" s="11">
        <v>-0.67200000000000004</v>
      </c>
      <c r="CE6" s="7">
        <v>-13.1</v>
      </c>
      <c r="CF6" s="7">
        <v>-17.8</v>
      </c>
      <c r="CG6" s="7">
        <v>-22.9</v>
      </c>
      <c r="CH6" s="7">
        <v>-23.3</v>
      </c>
      <c r="CI6" s="7">
        <v>-25.9</v>
      </c>
      <c r="CJ6" s="7">
        <v>-19.600000000000001</v>
      </c>
      <c r="CK6" s="7">
        <v>-80.099999999999994</v>
      </c>
      <c r="CL6" s="12">
        <v>-4.38</v>
      </c>
      <c r="CM6" s="7">
        <v>-345.8</v>
      </c>
      <c r="CN6" s="12">
        <v>3.47</v>
      </c>
      <c r="CO6" s="12">
        <v>2.66</v>
      </c>
      <c r="CP6" s="12">
        <v>3.06</v>
      </c>
      <c r="CQ6" s="7">
        <v>11.8</v>
      </c>
      <c r="CR6" s="12">
        <v>8.26</v>
      </c>
      <c r="CS6" s="12">
        <v>2.17</v>
      </c>
      <c r="CT6" s="11">
        <v>0.61899999999999999</v>
      </c>
      <c r="CU6" s="11">
        <v>0.24</v>
      </c>
      <c r="CV6" s="12">
        <v>3.49</v>
      </c>
      <c r="CW6" s="11">
        <v>0.70299999999999996</v>
      </c>
      <c r="CX6" s="7">
        <v>-49</v>
      </c>
      <c r="CY6" s="7">
        <v>-67.400000000000006</v>
      </c>
      <c r="CZ6" s="7">
        <v>-81</v>
      </c>
      <c r="DA6" s="7">
        <v>-89.5</v>
      </c>
      <c r="DB6" s="7">
        <v>-94.6</v>
      </c>
      <c r="DC6" s="7">
        <v>-115</v>
      </c>
      <c r="DD6" s="7">
        <v>-140.80000000000001</v>
      </c>
      <c r="DE6" s="7">
        <v>-145</v>
      </c>
      <c r="DF6" s="7">
        <v>-144.80000000000001</v>
      </c>
      <c r="DG6" s="7">
        <v>-247.8</v>
      </c>
      <c r="DH6" s="7">
        <v>687.6</v>
      </c>
      <c r="DI6" s="7">
        <v>718.9</v>
      </c>
      <c r="DJ6" s="7">
        <v>760</v>
      </c>
      <c r="DK6" s="7">
        <v>821.9</v>
      </c>
      <c r="DL6" s="7">
        <v>913.6</v>
      </c>
      <c r="DM6" s="7">
        <v>1055.2</v>
      </c>
      <c r="DN6" s="7">
        <v>1154.5999999999999</v>
      </c>
      <c r="DO6" s="7">
        <v>1002</v>
      </c>
      <c r="DP6" s="7">
        <v>942.8</v>
      </c>
      <c r="DQ6" s="7">
        <v>2284.6999999999998</v>
      </c>
      <c r="DR6" s="7">
        <v>90.9</v>
      </c>
      <c r="DS6" s="7">
        <v>90.5</v>
      </c>
      <c r="DT6" s="7">
        <v>95.4</v>
      </c>
      <c r="DU6" s="7">
        <v>103.4</v>
      </c>
      <c r="DV6" s="7">
        <v>117.3</v>
      </c>
      <c r="DW6" s="7">
        <v>148.5</v>
      </c>
      <c r="DX6" s="7">
        <v>199.5</v>
      </c>
      <c r="DY6" s="7">
        <v>110.7</v>
      </c>
      <c r="DZ6" s="7">
        <v>41.8</v>
      </c>
      <c r="EA6" s="7">
        <v>250.5</v>
      </c>
      <c r="EB6" s="7">
        <v>491.4</v>
      </c>
      <c r="EC6" s="7">
        <v>512.5</v>
      </c>
      <c r="ED6" s="7">
        <v>554</v>
      </c>
      <c r="EE6" s="7">
        <v>622.5</v>
      </c>
      <c r="EF6" s="7">
        <v>709.6</v>
      </c>
      <c r="EG6" s="7">
        <v>843.1</v>
      </c>
      <c r="EH6" s="7">
        <v>925.4</v>
      </c>
      <c r="EI6" s="7">
        <v>790.5</v>
      </c>
      <c r="EJ6" s="7">
        <v>763</v>
      </c>
      <c r="EK6" s="7">
        <v>1946.6</v>
      </c>
      <c r="EL6" s="7">
        <v>196.2</v>
      </c>
      <c r="EM6" s="7">
        <v>206.5</v>
      </c>
      <c r="EN6" s="7">
        <v>206</v>
      </c>
      <c r="EO6" s="7">
        <v>199.4</v>
      </c>
      <c r="EP6" s="7">
        <v>204</v>
      </c>
      <c r="EQ6" s="7">
        <v>212.1</v>
      </c>
      <c r="ER6" s="7">
        <v>229.2</v>
      </c>
      <c r="ES6" s="7">
        <v>211.6</v>
      </c>
      <c r="ET6" s="7">
        <v>179.9</v>
      </c>
      <c r="EU6" s="7">
        <v>338.1</v>
      </c>
      <c r="EV6" s="7">
        <v>46.6</v>
      </c>
      <c r="EW6" s="7">
        <v>44.2</v>
      </c>
      <c r="EX6" s="7">
        <v>46</v>
      </c>
      <c r="EY6" s="7">
        <v>49.9</v>
      </c>
      <c r="EZ6" s="7">
        <v>62.3</v>
      </c>
      <c r="FA6" s="7">
        <v>90.4</v>
      </c>
      <c r="FB6" s="7">
        <v>129.6</v>
      </c>
      <c r="FC6" s="7">
        <v>67.900000000000006</v>
      </c>
      <c r="FD6" s="7">
        <v>20.100000000000001</v>
      </c>
      <c r="FE6" s="7">
        <v>138.6</v>
      </c>
      <c r="FF6" s="7">
        <v>1027.3</v>
      </c>
      <c r="FG6" s="7">
        <v>1103.5999999999999</v>
      </c>
      <c r="FH6" s="7">
        <v>1184.4000000000001</v>
      </c>
      <c r="FI6" s="7">
        <v>1280.5</v>
      </c>
      <c r="FJ6" s="7">
        <v>1025.5999999999999</v>
      </c>
      <c r="FK6" s="7">
        <v>903.5</v>
      </c>
      <c r="FL6" s="7">
        <v>876.7</v>
      </c>
      <c r="FM6" s="7">
        <v>865.9</v>
      </c>
      <c r="FN6" s="7">
        <v>1242.9000000000001</v>
      </c>
      <c r="FO6" s="7">
        <v>5128.8999999999996</v>
      </c>
      <c r="FP6" s="7">
        <v>3106.9</v>
      </c>
      <c r="FQ6" s="7">
        <v>2793.9</v>
      </c>
      <c r="FR6" s="7">
        <v>2984.6</v>
      </c>
      <c r="FS6" s="7">
        <v>2991.1</v>
      </c>
      <c r="FT6" s="7">
        <v>2638</v>
      </c>
      <c r="FU6" s="7">
        <v>2898.7</v>
      </c>
      <c r="FV6" s="7">
        <v>2925.8</v>
      </c>
      <c r="FW6" s="7">
        <v>3326.8</v>
      </c>
      <c r="FX6" s="7">
        <v>4234.8999999999996</v>
      </c>
      <c r="FY6" s="7">
        <v>7892.7</v>
      </c>
      <c r="FZ6" s="7">
        <v>3358.7</v>
      </c>
      <c r="GA6" s="7">
        <v>3873</v>
      </c>
      <c r="GB6" s="7">
        <v>3923.1</v>
      </c>
      <c r="GC6" s="7">
        <v>4160.7</v>
      </c>
      <c r="GD6" s="7">
        <v>4487.3999999999996</v>
      </c>
      <c r="GE6" s="7">
        <v>4325.3999999999996</v>
      </c>
      <c r="GF6" s="7">
        <v>5293.9</v>
      </c>
      <c r="GG6" s="7">
        <v>5567.9</v>
      </c>
      <c r="GH6" s="7">
        <v>6198.1</v>
      </c>
      <c r="GI6" s="7">
        <v>6564.7</v>
      </c>
      <c r="GJ6" s="7">
        <v>10858.4</v>
      </c>
      <c r="GK6" s="7">
        <v>12052.7</v>
      </c>
      <c r="GL6" s="7">
        <v>13697.5</v>
      </c>
      <c r="GM6" s="7">
        <v>14792.1</v>
      </c>
      <c r="GN6" s="7">
        <v>16240.7</v>
      </c>
      <c r="GO6" s="7">
        <v>17140.5</v>
      </c>
      <c r="GP6" s="7">
        <v>18216.900000000001</v>
      </c>
      <c r="GQ6" s="7">
        <v>21179.8</v>
      </c>
      <c r="GR6" s="7">
        <v>22530</v>
      </c>
      <c r="GS6" s="7">
        <v>39184.400000000001</v>
      </c>
      <c r="GT6" s="7">
        <v>3128.2</v>
      </c>
      <c r="GU6" s="7">
        <v>3598.9</v>
      </c>
      <c r="GV6" s="7">
        <v>3713.1</v>
      </c>
      <c r="GW6" s="7">
        <v>4021.1</v>
      </c>
      <c r="GX6" s="7">
        <v>4191.5</v>
      </c>
      <c r="GY6" s="7">
        <v>4162.3999999999996</v>
      </c>
      <c r="GZ6" s="7">
        <v>4446.5</v>
      </c>
      <c r="HA6" s="7">
        <v>6155.6</v>
      </c>
      <c r="HB6" s="7">
        <v>7060.5</v>
      </c>
      <c r="HC6" s="7">
        <v>12975</v>
      </c>
      <c r="HD6" s="7">
        <v>1807.6</v>
      </c>
      <c r="HE6" s="7">
        <v>1931.3</v>
      </c>
      <c r="HF6" s="7">
        <v>1966.1</v>
      </c>
      <c r="HG6" s="7">
        <v>2054.9</v>
      </c>
      <c r="HH6" s="7">
        <v>2238.1999999999998</v>
      </c>
      <c r="HI6" s="7">
        <v>2430</v>
      </c>
      <c r="HJ6" s="7">
        <v>2661.4</v>
      </c>
      <c r="HK6" s="7">
        <v>2688.2</v>
      </c>
      <c r="HL6" s="7">
        <v>2949.3</v>
      </c>
      <c r="HM6" s="7">
        <v>6106.3</v>
      </c>
      <c r="HN6" s="7">
        <v>3128.2</v>
      </c>
      <c r="HO6" s="7">
        <v>3598.9</v>
      </c>
      <c r="HP6" s="7">
        <v>3713.1</v>
      </c>
      <c r="HQ6" s="7">
        <v>4021.1</v>
      </c>
      <c r="HR6" s="7">
        <v>4191.5</v>
      </c>
      <c r="HS6" s="7">
        <v>4162.3999999999996</v>
      </c>
      <c r="HT6" s="7">
        <v>4446.5</v>
      </c>
      <c r="HU6" s="7">
        <v>6155.6</v>
      </c>
      <c r="HV6" s="7">
        <v>7060.5</v>
      </c>
      <c r="HW6" s="7">
        <v>12975</v>
      </c>
      <c r="HX6" s="9" t="s">
        <v>354</v>
      </c>
      <c r="HY6" s="7">
        <v>13827.5</v>
      </c>
      <c r="HZ6" s="7">
        <v>14908.1</v>
      </c>
      <c r="IA6" s="7">
        <v>17041.099999999999</v>
      </c>
      <c r="IB6" s="7">
        <v>18366.8</v>
      </c>
      <c r="IC6" s="7">
        <v>18786.400000000001</v>
      </c>
      <c r="ID6" s="7">
        <v>19977.099999999999</v>
      </c>
      <c r="IE6" s="7">
        <v>21772</v>
      </c>
      <c r="IF6" s="7">
        <v>22411.4</v>
      </c>
      <c r="IG6" s="7">
        <v>23930.5</v>
      </c>
      <c r="IH6" s="7">
        <v>54363.199999999997</v>
      </c>
      <c r="II6" s="7">
        <v>1152.9000000000001</v>
      </c>
      <c r="IJ6" s="7">
        <v>1544</v>
      </c>
      <c r="IK6" s="7">
        <v>1647.2</v>
      </c>
      <c r="IL6" s="7">
        <v>1874.1</v>
      </c>
      <c r="IM6" s="7">
        <v>1736.6</v>
      </c>
      <c r="IN6" s="7">
        <v>1257.8</v>
      </c>
      <c r="IO6" s="7">
        <v>1526.3</v>
      </c>
      <c r="IP6" s="7">
        <v>1740.3</v>
      </c>
      <c r="IQ6" s="7">
        <v>1816.8</v>
      </c>
      <c r="IR6" s="7">
        <v>1941.9</v>
      </c>
      <c r="IS6" s="7">
        <v>2057.5</v>
      </c>
      <c r="IT6" s="7">
        <v>2171.1999999999998</v>
      </c>
      <c r="IU6" s="7">
        <v>2291.3000000000002</v>
      </c>
      <c r="IV6" s="7">
        <v>2404.3000000000002</v>
      </c>
      <c r="IW6" s="7">
        <v>2556.9</v>
      </c>
      <c r="IX6" s="7">
        <v>2741.5</v>
      </c>
      <c r="IY6" s="7">
        <v>3062.7</v>
      </c>
      <c r="IZ6" s="7">
        <v>3089.6</v>
      </c>
      <c r="JA6" s="7">
        <v>3293.3</v>
      </c>
      <c r="JB6" s="7">
        <v>7772.2</v>
      </c>
      <c r="JC6" s="7">
        <v>642.20000000000005</v>
      </c>
      <c r="JD6" s="7">
        <v>811.7</v>
      </c>
      <c r="JE6" s="7">
        <v>866.8</v>
      </c>
      <c r="JF6" s="7">
        <v>1004.5</v>
      </c>
      <c r="JG6" s="7">
        <v>1063</v>
      </c>
      <c r="JH6" s="7">
        <v>935.4</v>
      </c>
      <c r="JI6" s="7">
        <v>1335.2</v>
      </c>
      <c r="JJ6" s="7">
        <v>942.7</v>
      </c>
      <c r="JK6" s="7">
        <v>832.4</v>
      </c>
      <c r="JL6" s="7">
        <v>960.1</v>
      </c>
      <c r="JM6" s="7">
        <v>1027.3</v>
      </c>
      <c r="JN6" s="7">
        <v>1103.5999999999999</v>
      </c>
      <c r="JO6" s="7">
        <v>1184.4000000000001</v>
      </c>
      <c r="JP6" s="7">
        <v>1280.5</v>
      </c>
      <c r="JQ6" s="7">
        <v>1025.5999999999999</v>
      </c>
      <c r="JR6" s="7">
        <v>903.5</v>
      </c>
      <c r="JS6" s="7">
        <v>876.7</v>
      </c>
      <c r="JT6" s="7">
        <v>865.9</v>
      </c>
      <c r="JU6" s="7">
        <v>1242.9000000000001</v>
      </c>
      <c r="JV6" s="7">
        <v>5128.8999999999996</v>
      </c>
      <c r="JW6" s="7">
        <v>3659.4</v>
      </c>
      <c r="JX6" s="7">
        <v>2912.3</v>
      </c>
      <c r="JY6" s="7">
        <v>2867.9</v>
      </c>
      <c r="JZ6" s="7">
        <v>1009.2</v>
      </c>
      <c r="KA6" s="7">
        <v>1704</v>
      </c>
      <c r="KB6" s="7">
        <v>2884.6</v>
      </c>
      <c r="KC6" s="7">
        <v>3852.1</v>
      </c>
      <c r="KD6" s="7">
        <v>4612.8999999999996</v>
      </c>
      <c r="KE6" s="7">
        <v>5125.3</v>
      </c>
      <c r="KF6" s="7">
        <v>5398.7</v>
      </c>
      <c r="KG6" s="7">
        <v>5479.2</v>
      </c>
      <c r="KH6" s="7">
        <v>5712.9</v>
      </c>
      <c r="KI6" s="7">
        <v>5895.6</v>
      </c>
      <c r="KJ6" s="7">
        <v>5929.5</v>
      </c>
      <c r="KK6" s="7">
        <v>6139.3</v>
      </c>
      <c r="KL6" s="7">
        <v>6338.2</v>
      </c>
      <c r="KM6" s="7">
        <v>7364.9</v>
      </c>
      <c r="KN6" s="7">
        <v>8066</v>
      </c>
      <c r="KO6" s="7">
        <v>9295</v>
      </c>
      <c r="KP6" s="7">
        <v>10201.4</v>
      </c>
      <c r="KQ6" s="7">
        <v>9091.1</v>
      </c>
      <c r="KR6" s="7">
        <v>11562.7</v>
      </c>
      <c r="KS6" s="7">
        <v>12138.8</v>
      </c>
      <c r="KT6" s="7">
        <v>12775.8</v>
      </c>
      <c r="KU6" s="7">
        <v>12287.9</v>
      </c>
      <c r="KV6" s="7">
        <v>11952.3</v>
      </c>
      <c r="KW6" s="7">
        <v>10695.5</v>
      </c>
      <c r="KX6" s="7">
        <v>10696.5</v>
      </c>
      <c r="KY6" s="7">
        <v>10991.9</v>
      </c>
      <c r="KZ6" s="7">
        <v>11851.6</v>
      </c>
      <c r="LA6" s="7">
        <v>12547.2</v>
      </c>
      <c r="LB6" s="7">
        <v>13740.8</v>
      </c>
      <c r="LC6" s="7">
        <v>15496.7</v>
      </c>
      <c r="LD6" s="7">
        <v>16832.3</v>
      </c>
      <c r="LE6" s="7">
        <v>17323.900000000001</v>
      </c>
      <c r="LF6" s="7">
        <v>18253.099999999999</v>
      </c>
      <c r="LG6" s="7">
        <v>19827.900000000001</v>
      </c>
      <c r="LH6" s="7">
        <v>21281.8</v>
      </c>
      <c r="LI6" s="7">
        <v>21970.5</v>
      </c>
      <c r="LJ6" s="7">
        <v>49169.7</v>
      </c>
      <c r="LK6" s="10"/>
      <c r="LL6" s="7">
        <v>35</v>
      </c>
      <c r="LM6" s="7">
        <v>60.6</v>
      </c>
      <c r="LN6" s="7">
        <v>58.9</v>
      </c>
      <c r="LO6" s="7">
        <v>122</v>
      </c>
      <c r="LP6" s="7">
        <v>239.4</v>
      </c>
      <c r="LQ6" s="7">
        <v>463.3</v>
      </c>
      <c r="LR6" s="7">
        <v>596.1</v>
      </c>
      <c r="LS6" s="7">
        <v>545.5</v>
      </c>
      <c r="LT6" s="7">
        <v>466.7</v>
      </c>
      <c r="LU6" s="7">
        <v>386.1</v>
      </c>
      <c r="LV6" s="7">
        <v>367.2</v>
      </c>
      <c r="LW6" s="7">
        <v>304.8</v>
      </c>
      <c r="LX6" s="7">
        <v>272.5</v>
      </c>
      <c r="LY6" s="7">
        <v>267.5</v>
      </c>
      <c r="LZ6" s="7">
        <v>288.39999999999998</v>
      </c>
      <c r="MA6" s="7">
        <v>282.3</v>
      </c>
      <c r="MB6" s="7">
        <v>304.10000000000002</v>
      </c>
      <c r="MC6" s="7">
        <v>219.2</v>
      </c>
      <c r="MD6" s="7">
        <v>307</v>
      </c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>
        <v>642.20000000000005</v>
      </c>
      <c r="XF6" s="7">
        <v>811.7</v>
      </c>
      <c r="XG6" s="7">
        <v>866.8</v>
      </c>
      <c r="XH6" s="7">
        <v>1004.5</v>
      </c>
      <c r="XI6" s="7">
        <v>1063</v>
      </c>
      <c r="XJ6" s="7">
        <v>935.4</v>
      </c>
      <c r="XK6" s="7">
        <v>1335.2</v>
      </c>
      <c r="XL6" s="7">
        <v>942.7</v>
      </c>
      <c r="XM6" s="7">
        <v>832.4</v>
      </c>
      <c r="XN6" s="7">
        <v>960.1</v>
      </c>
      <c r="XO6" s="7">
        <v>1027.3</v>
      </c>
      <c r="XP6" s="7">
        <v>1103.5999999999999</v>
      </c>
      <c r="XQ6" s="7">
        <v>1184.4000000000001</v>
      </c>
      <c r="XR6" s="7">
        <v>1280.5</v>
      </c>
      <c r="XS6" s="7">
        <v>1025.5999999999999</v>
      </c>
      <c r="XT6" s="7">
        <v>903.5</v>
      </c>
      <c r="XU6" s="7">
        <v>876.7</v>
      </c>
      <c r="XV6" s="7">
        <v>865.9</v>
      </c>
      <c r="XW6" s="7">
        <v>1242.9000000000001</v>
      </c>
      <c r="XX6" s="7">
        <v>5128.8999999999996</v>
      </c>
      <c r="XY6" s="7">
        <v>3659.4</v>
      </c>
      <c r="XZ6" s="7">
        <v>2912.3</v>
      </c>
      <c r="YA6" s="7">
        <v>2867.9</v>
      </c>
      <c r="YB6" s="7">
        <v>1009.2</v>
      </c>
      <c r="YC6" s="7">
        <v>1704</v>
      </c>
      <c r="YD6" s="7">
        <v>2884.6</v>
      </c>
      <c r="YE6" s="7">
        <v>3852.1</v>
      </c>
      <c r="YF6" s="7">
        <v>4612.8999999999996</v>
      </c>
      <c r="YG6" s="7">
        <v>5125.3</v>
      </c>
      <c r="YH6" s="7">
        <v>5398.7</v>
      </c>
      <c r="YI6" s="7">
        <v>5479.2</v>
      </c>
      <c r="YJ6" s="7">
        <v>5712.9</v>
      </c>
      <c r="YK6" s="7">
        <v>5895.6</v>
      </c>
      <c r="YL6" s="7">
        <v>5929.5</v>
      </c>
      <c r="YM6" s="7">
        <v>6139.3</v>
      </c>
      <c r="YN6" s="7">
        <v>6338.2</v>
      </c>
      <c r="YO6" s="7">
        <v>7364.9</v>
      </c>
      <c r="YP6" s="7">
        <v>8066</v>
      </c>
      <c r="YQ6" s="7">
        <v>9295</v>
      </c>
      <c r="YR6" s="7">
        <v>10201.4</v>
      </c>
      <c r="YS6" s="7">
        <v>9091.1</v>
      </c>
      <c r="YT6" s="7">
        <v>11562.7</v>
      </c>
      <c r="YU6" s="7">
        <v>12138.8</v>
      </c>
      <c r="YV6" s="7">
        <v>12775.8</v>
      </c>
      <c r="YW6" s="7">
        <v>12287.9</v>
      </c>
      <c r="YX6" s="7">
        <v>11952.3</v>
      </c>
      <c r="YY6" s="7">
        <v>10695.5</v>
      </c>
      <c r="YZ6" s="7">
        <v>10696.5</v>
      </c>
      <c r="ZA6" s="7">
        <v>10991.9</v>
      </c>
      <c r="ZB6" s="7">
        <v>11851.6</v>
      </c>
      <c r="ZC6" s="7">
        <v>12547.2</v>
      </c>
      <c r="ZD6" s="7">
        <v>13740.8</v>
      </c>
      <c r="ZE6" s="7">
        <v>15496.7</v>
      </c>
      <c r="ZF6" s="7">
        <v>16832.3</v>
      </c>
      <c r="ZG6" s="7">
        <v>17323.900000000001</v>
      </c>
      <c r="ZH6" s="7">
        <v>18253.099999999999</v>
      </c>
      <c r="ZI6" s="7">
        <v>19827.900000000001</v>
      </c>
      <c r="ZJ6" s="7">
        <v>21281.8</v>
      </c>
      <c r="ZK6" s="7">
        <v>21970.5</v>
      </c>
      <c r="ZL6" s="7">
        <v>49169.7</v>
      </c>
      <c r="ZM6" s="10"/>
    </row>
    <row r="7" spans="1:689" s="3" customFormat="1" ht="17">
      <c r="A7" s="21" t="s">
        <v>373</v>
      </c>
      <c r="B7" s="21" t="s">
        <v>374</v>
      </c>
      <c r="C7" s="22">
        <f t="shared" si="0"/>
        <v>0.8477177060632296</v>
      </c>
      <c r="D7" s="23">
        <f t="shared" si="1"/>
        <v>9.3934444335785905E-2</v>
      </c>
      <c r="E7" s="24">
        <f t="shared" si="2"/>
        <v>8.1606298232511823E-2</v>
      </c>
      <c r="F7" s="24">
        <f t="shared" si="3"/>
        <v>8.4341638358384749E-2</v>
      </c>
      <c r="G7" s="18">
        <f t="shared" si="4"/>
        <v>4.2350825399207863E-2</v>
      </c>
      <c r="H7" s="23">
        <f t="shared" si="5"/>
        <v>0.15877769760993962</v>
      </c>
      <c r="I7" s="24">
        <f t="shared" si="6"/>
        <v>0.96846504559270519</v>
      </c>
      <c r="J7" s="24">
        <f t="shared" si="26"/>
        <v>2.6189292226089841E-2</v>
      </c>
      <c r="K7" s="15">
        <f t="shared" si="7"/>
        <v>-0.14422193089522781</v>
      </c>
      <c r="L7" s="4">
        <f t="shared" si="27"/>
        <v>2.9097539291472657E-2</v>
      </c>
      <c r="M7" s="4">
        <f t="shared" si="8"/>
        <v>0.15877769760993962</v>
      </c>
      <c r="N7" s="4">
        <f t="shared" si="9"/>
        <v>4.2350825399207863E-2</v>
      </c>
      <c r="O7" s="4">
        <f t="shared" si="10"/>
        <v>4.4790033247654612E-2</v>
      </c>
      <c r="P7" s="4">
        <f t="shared" si="11"/>
        <v>1.8209450124343742E-2</v>
      </c>
      <c r="Q7" s="4">
        <f t="shared" si="12"/>
        <v>2.4392078484467509E-3</v>
      </c>
      <c r="R7" s="4">
        <f t="shared" si="13"/>
        <v>7.1902033479384333E-3</v>
      </c>
      <c r="S7" s="5">
        <f t="shared" si="14"/>
        <v>0.60903187446496809</v>
      </c>
      <c r="T7" s="5">
        <f t="shared" si="15"/>
        <v>1.2609321198208828E-3</v>
      </c>
      <c r="U7" s="6">
        <f t="shared" si="16"/>
        <v>18577.3</v>
      </c>
      <c r="V7" s="6">
        <f t="shared" si="17"/>
        <v>21429.7</v>
      </c>
      <c r="W7" s="6">
        <f t="shared" si="18"/>
        <v>21950.700000000004</v>
      </c>
      <c r="X7" s="6">
        <f t="shared" si="19"/>
        <v>22260.799999999999</v>
      </c>
      <c r="Y7" s="6">
        <f t="shared" si="20"/>
        <v>22475</v>
      </c>
      <c r="Z7" s="6">
        <f t="shared" si="21"/>
        <v>22625.1</v>
      </c>
      <c r="AA7" s="6">
        <f t="shared" si="22"/>
        <v>32050.499999999996</v>
      </c>
      <c r="AB7" s="6">
        <f t="shared" si="23"/>
        <v>33892.699999999997</v>
      </c>
      <c r="AC7" s="6">
        <f t="shared" si="24"/>
        <v>37651.1</v>
      </c>
      <c r="AD7" s="6">
        <f t="shared" si="25"/>
        <v>34644.800000000003</v>
      </c>
      <c r="AE7" s="7">
        <v>5679.2</v>
      </c>
      <c r="AF7" s="7">
        <v>463.3</v>
      </c>
      <c r="AG7" s="7">
        <v>653.70000000000005</v>
      </c>
      <c r="AH7" s="7">
        <v>792.1</v>
      </c>
      <c r="AI7" s="7">
        <v>1131.7</v>
      </c>
      <c r="AJ7" s="7">
        <v>1296.9000000000001</v>
      </c>
      <c r="AK7" s="7">
        <v>1363.4</v>
      </c>
      <c r="AL7" s="7">
        <v>1877.6</v>
      </c>
      <c r="AM7" s="7">
        <v>1832.9</v>
      </c>
      <c r="AN7" s="7">
        <v>1892.1</v>
      </c>
      <c r="AO7" s="7">
        <v>2370.1</v>
      </c>
      <c r="AP7" s="7">
        <v>4180.8</v>
      </c>
      <c r="AQ7" s="7">
        <v>3862.4</v>
      </c>
      <c r="AR7" s="7">
        <v>3351.6</v>
      </c>
      <c r="AS7" s="7">
        <v>4987.3999999999996</v>
      </c>
      <c r="AT7" s="7">
        <v>4868.7</v>
      </c>
      <c r="AU7" s="7">
        <v>4351</v>
      </c>
      <c r="AV7" s="7">
        <v>4917</v>
      </c>
      <c r="AW7" s="7">
        <v>6419.9</v>
      </c>
      <c r="AX7" s="7">
        <v>6663.5</v>
      </c>
      <c r="AY7" s="7">
        <v>6636.3</v>
      </c>
      <c r="AZ7" s="7">
        <v>499.3</v>
      </c>
      <c r="BA7" s="7">
        <v>491.8</v>
      </c>
      <c r="BB7" s="7">
        <v>806.7</v>
      </c>
      <c r="BC7" s="7">
        <v>1311.2</v>
      </c>
      <c r="BD7" s="7">
        <v>829.4</v>
      </c>
      <c r="BE7" s="7">
        <v>1315.8</v>
      </c>
      <c r="BF7" s="7">
        <v>1880</v>
      </c>
      <c r="BG7" s="7">
        <v>401.5</v>
      </c>
      <c r="BH7" s="7">
        <v>452.2</v>
      </c>
      <c r="BI7" s="7">
        <v>26.5</v>
      </c>
      <c r="BJ7" s="7">
        <v>2325.5</v>
      </c>
      <c r="BK7" s="7">
        <v>34.700000000000003</v>
      </c>
      <c r="BL7" s="7">
        <v>47.9</v>
      </c>
      <c r="BM7" s="7">
        <v>61.7</v>
      </c>
      <c r="BN7" s="7">
        <v>84.2</v>
      </c>
      <c r="BO7" s="7">
        <v>84.5</v>
      </c>
      <c r="BP7" s="7">
        <v>111.9</v>
      </c>
      <c r="BQ7" s="7">
        <v>127.7</v>
      </c>
      <c r="BR7" s="7">
        <v>141.69999999999999</v>
      </c>
      <c r="BS7" s="7">
        <v>167.9</v>
      </c>
      <c r="BT7" s="7">
        <v>221.4</v>
      </c>
      <c r="BU7" s="7">
        <v>297.39999999999998</v>
      </c>
      <c r="BV7" s="7">
        <v>286.60000000000002</v>
      </c>
      <c r="BW7" s="7">
        <v>274.5</v>
      </c>
      <c r="BX7" s="7">
        <v>272.2</v>
      </c>
      <c r="BY7" s="7">
        <v>321.8</v>
      </c>
      <c r="BZ7" s="7">
        <v>332.6</v>
      </c>
      <c r="CA7" s="7">
        <v>528.9</v>
      </c>
      <c r="CB7" s="7">
        <v>519.29999999999995</v>
      </c>
      <c r="CC7" s="7">
        <v>524.5</v>
      </c>
      <c r="CD7" s="8">
        <v>0</v>
      </c>
      <c r="CE7" s="8">
        <v>0</v>
      </c>
      <c r="CF7" s="8">
        <v>0</v>
      </c>
      <c r="CG7" s="7">
        <v>-51.1</v>
      </c>
      <c r="CH7" s="8">
        <v>0</v>
      </c>
      <c r="CI7" s="8">
        <v>0</v>
      </c>
      <c r="CJ7" s="7">
        <v>-94.5</v>
      </c>
      <c r="CK7" s="7">
        <v>-115.2</v>
      </c>
      <c r="CL7" s="7">
        <v>-52.1</v>
      </c>
      <c r="CM7" s="7">
        <v>-65.7</v>
      </c>
      <c r="CN7" s="12">
        <v>5.38</v>
      </c>
      <c r="CO7" s="12">
        <v>3.71</v>
      </c>
      <c r="CP7" s="11">
        <v>0.28999999999999998</v>
      </c>
      <c r="CQ7" s="11">
        <v>0.77800000000000002</v>
      </c>
      <c r="CR7" s="11">
        <v>0.14799999999999999</v>
      </c>
      <c r="CS7" s="8">
        <v>0</v>
      </c>
      <c r="CT7" s="8">
        <v>0</v>
      </c>
      <c r="CU7" s="8">
        <v>0</v>
      </c>
      <c r="CV7" s="8">
        <v>0</v>
      </c>
      <c r="CW7" s="8">
        <v>0</v>
      </c>
      <c r="CX7" s="7">
        <v>-54</v>
      </c>
      <c r="CY7" s="7">
        <v>-68.400000000000006</v>
      </c>
      <c r="CZ7" s="7">
        <v>-78.3</v>
      </c>
      <c r="DA7" s="7">
        <v>-86.2</v>
      </c>
      <c r="DB7" s="7">
        <v>-95.9</v>
      </c>
      <c r="DC7" s="7">
        <v>-104.1</v>
      </c>
      <c r="DD7" s="7">
        <v>-128.9</v>
      </c>
      <c r="DE7" s="7">
        <v>-173.8</v>
      </c>
      <c r="DF7" s="7">
        <v>-184.3</v>
      </c>
      <c r="DG7" s="7">
        <v>-193.1</v>
      </c>
      <c r="DH7" s="7">
        <v>539.29999999999995</v>
      </c>
      <c r="DI7" s="7">
        <v>714.8</v>
      </c>
      <c r="DJ7" s="7">
        <v>669.7</v>
      </c>
      <c r="DK7" s="7">
        <v>675.8</v>
      </c>
      <c r="DL7" s="7">
        <v>677.4</v>
      </c>
      <c r="DM7" s="7">
        <v>727.2</v>
      </c>
      <c r="DN7" s="7">
        <v>832.9</v>
      </c>
      <c r="DO7" s="7">
        <v>1143.9000000000001</v>
      </c>
      <c r="DP7" s="7">
        <v>1046.9000000000001</v>
      </c>
      <c r="DQ7" s="7">
        <v>1094.8</v>
      </c>
      <c r="DR7" s="7">
        <v>40.5</v>
      </c>
      <c r="DS7" s="7">
        <v>43.6</v>
      </c>
      <c r="DT7" s="7">
        <v>39.200000000000003</v>
      </c>
      <c r="DU7" s="7">
        <v>43.2</v>
      </c>
      <c r="DV7" s="7">
        <v>60.5</v>
      </c>
      <c r="DW7" s="7">
        <v>97.6</v>
      </c>
      <c r="DX7" s="7">
        <v>137.19999999999999</v>
      </c>
      <c r="DY7" s="7">
        <v>113.2</v>
      </c>
      <c r="DZ7" s="7">
        <v>53.6</v>
      </c>
      <c r="EA7" s="7">
        <v>89.6</v>
      </c>
      <c r="EB7" s="7">
        <v>376.1</v>
      </c>
      <c r="EC7" s="7">
        <v>525.70000000000005</v>
      </c>
      <c r="ED7" s="7">
        <v>475.4</v>
      </c>
      <c r="EE7" s="7">
        <v>475.1</v>
      </c>
      <c r="EF7" s="7">
        <v>468.3</v>
      </c>
      <c r="EG7" s="7">
        <v>504</v>
      </c>
      <c r="EH7" s="7">
        <v>621.4</v>
      </c>
      <c r="EI7" s="7">
        <v>975.9</v>
      </c>
      <c r="EJ7" s="7">
        <v>869.9</v>
      </c>
      <c r="EK7" s="7">
        <v>831.2</v>
      </c>
      <c r="EL7" s="7">
        <v>163.19999999999999</v>
      </c>
      <c r="EM7" s="7">
        <v>189.1</v>
      </c>
      <c r="EN7" s="7">
        <v>194.3</v>
      </c>
      <c r="EO7" s="7">
        <v>200.7</v>
      </c>
      <c r="EP7" s="7">
        <v>209</v>
      </c>
      <c r="EQ7" s="7">
        <v>223.2</v>
      </c>
      <c r="ER7" s="7">
        <v>211.5</v>
      </c>
      <c r="ES7" s="7">
        <v>168</v>
      </c>
      <c r="ET7" s="7">
        <v>177</v>
      </c>
      <c r="EU7" s="7">
        <v>263.60000000000002</v>
      </c>
      <c r="EV7" s="7">
        <v>35.200000000000003</v>
      </c>
      <c r="EW7" s="7">
        <v>37.9</v>
      </c>
      <c r="EX7" s="7">
        <v>36.1</v>
      </c>
      <c r="EY7" s="7">
        <v>39.1</v>
      </c>
      <c r="EZ7" s="7">
        <v>46.3</v>
      </c>
      <c r="FA7" s="7">
        <v>71.400000000000006</v>
      </c>
      <c r="FB7" s="7">
        <v>111.4</v>
      </c>
      <c r="FC7" s="7">
        <v>102.5</v>
      </c>
      <c r="FD7" s="7">
        <v>52.9</v>
      </c>
      <c r="FE7" s="7">
        <v>68.099999999999994</v>
      </c>
      <c r="FF7" s="7">
        <v>544.5</v>
      </c>
      <c r="FG7" s="7">
        <v>484.1</v>
      </c>
      <c r="FH7" s="7">
        <v>429.3</v>
      </c>
      <c r="FI7" s="7">
        <v>432.4</v>
      </c>
      <c r="FJ7" s="7">
        <v>375.2</v>
      </c>
      <c r="FK7" s="7">
        <v>280.10000000000002</v>
      </c>
      <c r="FL7" s="7">
        <v>252.8</v>
      </c>
      <c r="FM7" s="7">
        <v>166.2</v>
      </c>
      <c r="FN7" s="7">
        <v>132.6</v>
      </c>
      <c r="FO7" s="7">
        <v>134.4</v>
      </c>
      <c r="FP7" s="7">
        <v>157.5</v>
      </c>
      <c r="FQ7" s="7">
        <v>145.4</v>
      </c>
      <c r="FR7" s="7">
        <v>103.1</v>
      </c>
      <c r="FS7" s="7">
        <v>221.2</v>
      </c>
      <c r="FT7" s="7">
        <v>217.9</v>
      </c>
      <c r="FU7" s="7">
        <v>84.2</v>
      </c>
      <c r="FV7" s="7">
        <v>287.7</v>
      </c>
      <c r="FW7" s="7">
        <v>651.5</v>
      </c>
      <c r="FX7" s="7">
        <v>514.9</v>
      </c>
      <c r="FY7" s="7">
        <v>456.5</v>
      </c>
      <c r="FZ7" s="7">
        <v>8067</v>
      </c>
      <c r="GA7" s="7">
        <v>8900.4</v>
      </c>
      <c r="GB7" s="7">
        <v>9399.4</v>
      </c>
      <c r="GC7" s="7">
        <v>9504.9</v>
      </c>
      <c r="GD7" s="7">
        <v>9454.2000000000007</v>
      </c>
      <c r="GE7" s="7">
        <v>9324.7999999999993</v>
      </c>
      <c r="GF7" s="7">
        <v>8282.4</v>
      </c>
      <c r="GG7" s="7">
        <v>7891.3</v>
      </c>
      <c r="GH7" s="7">
        <v>12304</v>
      </c>
      <c r="GI7" s="7">
        <v>14019.5</v>
      </c>
      <c r="GJ7" s="7">
        <v>11182.4</v>
      </c>
      <c r="GK7" s="7">
        <v>12756.7</v>
      </c>
      <c r="GL7" s="7">
        <v>12544.5</v>
      </c>
      <c r="GM7" s="7">
        <v>12116.3</v>
      </c>
      <c r="GN7" s="7">
        <v>12198.1</v>
      </c>
      <c r="GO7" s="7">
        <v>11590.4</v>
      </c>
      <c r="GP7" s="7">
        <v>16435.8</v>
      </c>
      <c r="GQ7" s="7">
        <v>18209.3</v>
      </c>
      <c r="GR7" s="7">
        <v>20021.7</v>
      </c>
      <c r="GS7" s="7">
        <v>17003.5</v>
      </c>
      <c r="GT7" s="7">
        <v>4108.8</v>
      </c>
      <c r="GU7" s="7">
        <v>4936.3999999999996</v>
      </c>
      <c r="GV7" s="7">
        <v>5136.6000000000004</v>
      </c>
      <c r="GW7" s="7">
        <v>5191</v>
      </c>
      <c r="GX7" s="7">
        <v>5623.3</v>
      </c>
      <c r="GY7" s="7">
        <v>5666.1</v>
      </c>
      <c r="GZ7" s="7">
        <v>7763.9</v>
      </c>
      <c r="HA7" s="7">
        <v>9151.2000000000007</v>
      </c>
      <c r="HB7" s="7">
        <v>10750</v>
      </c>
      <c r="HC7" s="7">
        <v>10915.4</v>
      </c>
      <c r="HD7" s="7">
        <v>1192.5</v>
      </c>
      <c r="HE7" s="7">
        <v>1475.3</v>
      </c>
      <c r="HF7" s="7">
        <v>1578.3</v>
      </c>
      <c r="HG7" s="7">
        <v>1721.1</v>
      </c>
      <c r="HH7" s="7">
        <v>1898</v>
      </c>
      <c r="HI7" s="7">
        <v>2124.9</v>
      </c>
      <c r="HJ7" s="7">
        <v>2678.1</v>
      </c>
      <c r="HK7" s="7">
        <v>2945.1</v>
      </c>
      <c r="HL7" s="7">
        <v>3249.9</v>
      </c>
      <c r="HM7" s="7">
        <v>3499</v>
      </c>
      <c r="HN7" s="7">
        <v>4108.8</v>
      </c>
      <c r="HO7" s="7">
        <v>4936.3999999999996</v>
      </c>
      <c r="HP7" s="7">
        <v>5136.6000000000004</v>
      </c>
      <c r="HQ7" s="7">
        <v>5191</v>
      </c>
      <c r="HR7" s="7">
        <v>5623.3</v>
      </c>
      <c r="HS7" s="7">
        <v>5666.1</v>
      </c>
      <c r="HT7" s="7">
        <v>7763.9</v>
      </c>
      <c r="HU7" s="7">
        <v>9151.2000000000007</v>
      </c>
      <c r="HV7" s="7">
        <v>10750</v>
      </c>
      <c r="HW7" s="7">
        <v>10915.4</v>
      </c>
      <c r="HX7" s="9"/>
      <c r="HY7" s="7">
        <v>8989</v>
      </c>
      <c r="HZ7" s="7">
        <v>10688.8</v>
      </c>
      <c r="IA7" s="7">
        <v>11646.5</v>
      </c>
      <c r="IB7" s="7">
        <v>11885.6</v>
      </c>
      <c r="IC7" s="7">
        <v>12590.3</v>
      </c>
      <c r="ID7" s="7">
        <v>13017.7</v>
      </c>
      <c r="IE7" s="7">
        <v>21776.799999999999</v>
      </c>
      <c r="IF7" s="7">
        <v>21431.7</v>
      </c>
      <c r="IG7" s="7">
        <v>21528.5</v>
      </c>
      <c r="IH7" s="7">
        <v>22037.1</v>
      </c>
      <c r="II7" s="7">
        <v>219.6</v>
      </c>
      <c r="IJ7" s="7">
        <v>275.60000000000002</v>
      </c>
      <c r="IK7" s="7">
        <v>464.7</v>
      </c>
      <c r="IL7" s="7">
        <v>664.4</v>
      </c>
      <c r="IM7" s="7">
        <v>1127.4000000000001</v>
      </c>
      <c r="IN7" s="7">
        <v>1255.0999999999999</v>
      </c>
      <c r="IO7" s="7">
        <v>1351.2</v>
      </c>
      <c r="IP7" s="7">
        <v>1452.3</v>
      </c>
      <c r="IQ7" s="7">
        <v>1567.3</v>
      </c>
      <c r="IR7" s="7">
        <v>2089.4</v>
      </c>
      <c r="IS7" s="7">
        <v>2786.8</v>
      </c>
      <c r="IT7" s="7">
        <v>3244.8</v>
      </c>
      <c r="IU7" s="7">
        <v>3462.9</v>
      </c>
      <c r="IV7" s="7">
        <v>3642.3</v>
      </c>
      <c r="IW7" s="7">
        <v>3824.2</v>
      </c>
      <c r="IX7" s="7">
        <v>4052.8</v>
      </c>
      <c r="IY7" s="7">
        <v>5970.8</v>
      </c>
      <c r="IZ7" s="7">
        <v>6130.7</v>
      </c>
      <c r="JA7" s="7">
        <v>6427.2</v>
      </c>
      <c r="JB7" s="7">
        <v>6699.4</v>
      </c>
      <c r="JC7" s="7">
        <v>164.4</v>
      </c>
      <c r="JD7" s="7">
        <v>106.6</v>
      </c>
      <c r="JE7" s="7">
        <v>1435.2</v>
      </c>
      <c r="JF7" s="7">
        <v>485.5</v>
      </c>
      <c r="JG7" s="7">
        <v>350.2</v>
      </c>
      <c r="JH7" s="7">
        <v>253.4</v>
      </c>
      <c r="JI7" s="7">
        <v>157</v>
      </c>
      <c r="JJ7" s="7">
        <v>119.9</v>
      </c>
      <c r="JK7" s="7">
        <v>109.4</v>
      </c>
      <c r="JL7" s="7">
        <v>458.6</v>
      </c>
      <c r="JM7" s="7">
        <v>544.5</v>
      </c>
      <c r="JN7" s="7">
        <v>484.1</v>
      </c>
      <c r="JO7" s="7">
        <v>429.3</v>
      </c>
      <c r="JP7" s="7">
        <v>432.4</v>
      </c>
      <c r="JQ7" s="7">
        <v>375.2</v>
      </c>
      <c r="JR7" s="7">
        <v>280.10000000000002</v>
      </c>
      <c r="JS7" s="7">
        <v>252.8</v>
      </c>
      <c r="JT7" s="7">
        <v>166.2</v>
      </c>
      <c r="JU7" s="7">
        <v>132.6</v>
      </c>
      <c r="JV7" s="7">
        <v>134.4</v>
      </c>
      <c r="JW7" s="7">
        <v>1212.7</v>
      </c>
      <c r="JX7" s="7">
        <v>1196.4000000000001</v>
      </c>
      <c r="JY7" s="7">
        <v>137.69999999999999</v>
      </c>
      <c r="JZ7" s="7">
        <v>1105.2</v>
      </c>
      <c r="KA7" s="7">
        <v>1507.6</v>
      </c>
      <c r="KB7" s="7">
        <v>3907.1</v>
      </c>
      <c r="KC7" s="7">
        <v>3961.3</v>
      </c>
      <c r="KD7" s="7">
        <v>4497.3</v>
      </c>
      <c r="KE7" s="7">
        <v>4549.6000000000004</v>
      </c>
      <c r="KF7" s="7">
        <v>6983.4</v>
      </c>
      <c r="KG7" s="7">
        <v>7679.9</v>
      </c>
      <c r="KH7" s="7">
        <v>8561.7000000000007</v>
      </c>
      <c r="KI7" s="7">
        <v>9073.1</v>
      </c>
      <c r="KJ7" s="7">
        <v>9293.7000000000007</v>
      </c>
      <c r="KK7" s="7">
        <v>9296.9</v>
      </c>
      <c r="KL7" s="7">
        <v>9128.7999999999993</v>
      </c>
      <c r="KM7" s="7">
        <v>8317.2999999999993</v>
      </c>
      <c r="KN7" s="7">
        <v>8376.6</v>
      </c>
      <c r="KO7" s="7">
        <v>12686.3</v>
      </c>
      <c r="KP7" s="7">
        <v>14341.6</v>
      </c>
      <c r="KQ7" s="7">
        <v>759.7</v>
      </c>
      <c r="KR7" s="7">
        <v>1022.4</v>
      </c>
      <c r="KS7" s="7">
        <v>1524.9</v>
      </c>
      <c r="KT7" s="7">
        <v>2152.5</v>
      </c>
      <c r="KU7" s="7">
        <v>3099.5</v>
      </c>
      <c r="KV7" s="7">
        <v>3530</v>
      </c>
      <c r="KW7" s="7">
        <v>3324.8</v>
      </c>
      <c r="KX7" s="7">
        <v>3433.4</v>
      </c>
      <c r="KY7" s="7">
        <v>3714.3</v>
      </c>
      <c r="KZ7" s="7">
        <v>5116.8999999999996</v>
      </c>
      <c r="LA7" s="7">
        <v>7705.7</v>
      </c>
      <c r="LB7" s="7">
        <v>9154.7999999999993</v>
      </c>
      <c r="LC7" s="7">
        <v>9333.2999999999993</v>
      </c>
      <c r="LD7" s="7">
        <v>9509.7999999999993</v>
      </c>
      <c r="LE7" s="7">
        <v>9905.2999999999993</v>
      </c>
      <c r="LF7" s="7">
        <v>10254.5</v>
      </c>
      <c r="LG7" s="7">
        <v>18676.900000000001</v>
      </c>
      <c r="LH7" s="7">
        <v>19884.099999999999</v>
      </c>
      <c r="LI7" s="7">
        <v>18322.5</v>
      </c>
      <c r="LJ7" s="7">
        <v>18557.7</v>
      </c>
      <c r="LK7" s="11">
        <v>2E-3</v>
      </c>
      <c r="LL7" s="11">
        <v>0.29699999999999999</v>
      </c>
      <c r="LM7" s="11">
        <v>0.35599999999999998</v>
      </c>
      <c r="LN7" s="11">
        <v>0.182</v>
      </c>
      <c r="LO7" s="11">
        <v>0.63500000000000001</v>
      </c>
      <c r="LP7" s="12">
        <v>2.14</v>
      </c>
      <c r="LQ7" s="12">
        <v>6.23</v>
      </c>
      <c r="LR7" s="12">
        <v>7.06</v>
      </c>
      <c r="LS7" s="12">
        <v>6.08</v>
      </c>
      <c r="LT7" s="12">
        <v>9.8000000000000007</v>
      </c>
      <c r="LU7" s="7">
        <v>10.3</v>
      </c>
      <c r="LV7" s="7">
        <v>31.4</v>
      </c>
      <c r="LW7" s="7">
        <v>39.700000000000003</v>
      </c>
      <c r="LX7" s="7">
        <v>31.6</v>
      </c>
      <c r="LY7" s="7">
        <v>25.3</v>
      </c>
      <c r="LZ7" s="7">
        <v>13.1</v>
      </c>
      <c r="MA7" s="7">
        <v>55.2</v>
      </c>
      <c r="MB7" s="7">
        <v>47.8</v>
      </c>
      <c r="MC7" s="7">
        <v>27.1</v>
      </c>
      <c r="MD7" s="7">
        <v>23.4</v>
      </c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>
        <v>164.4</v>
      </c>
      <c r="XF7" s="7">
        <v>106.6</v>
      </c>
      <c r="XG7" s="7">
        <v>1435.2</v>
      </c>
      <c r="XH7" s="7">
        <v>485.5</v>
      </c>
      <c r="XI7" s="7">
        <v>350.2</v>
      </c>
      <c r="XJ7" s="7">
        <v>253.4</v>
      </c>
      <c r="XK7" s="7">
        <v>157</v>
      </c>
      <c r="XL7" s="7">
        <v>119.9</v>
      </c>
      <c r="XM7" s="7">
        <v>109.4</v>
      </c>
      <c r="XN7" s="7">
        <v>458.6</v>
      </c>
      <c r="XO7" s="7">
        <v>544.5</v>
      </c>
      <c r="XP7" s="7">
        <v>484.1</v>
      </c>
      <c r="XQ7" s="7">
        <v>429.3</v>
      </c>
      <c r="XR7" s="7">
        <v>432.4</v>
      </c>
      <c r="XS7" s="7">
        <v>375.2</v>
      </c>
      <c r="XT7" s="7">
        <v>280.10000000000002</v>
      </c>
      <c r="XU7" s="7">
        <v>252.8</v>
      </c>
      <c r="XV7" s="7">
        <v>166.2</v>
      </c>
      <c r="XW7" s="7">
        <v>132.6</v>
      </c>
      <c r="XX7" s="7">
        <v>134.4</v>
      </c>
      <c r="XY7" s="7">
        <v>1212.7</v>
      </c>
      <c r="XZ7" s="7">
        <v>1196.4000000000001</v>
      </c>
      <c r="YA7" s="7">
        <v>137.69999999999999</v>
      </c>
      <c r="YB7" s="7">
        <v>1105.2</v>
      </c>
      <c r="YC7" s="7">
        <v>1507.6</v>
      </c>
      <c r="YD7" s="7">
        <v>3907.1</v>
      </c>
      <c r="YE7" s="7">
        <v>3961.3</v>
      </c>
      <c r="YF7" s="7">
        <v>4497.3</v>
      </c>
      <c r="YG7" s="7">
        <v>4549.6000000000004</v>
      </c>
      <c r="YH7" s="7">
        <v>6983.4</v>
      </c>
      <c r="YI7" s="7">
        <v>7679.9</v>
      </c>
      <c r="YJ7" s="7">
        <v>8561.7000000000007</v>
      </c>
      <c r="YK7" s="7">
        <v>9073.1</v>
      </c>
      <c r="YL7" s="7">
        <v>9293.7000000000007</v>
      </c>
      <c r="YM7" s="7">
        <v>9296.9</v>
      </c>
      <c r="YN7" s="7">
        <v>9128.7999999999993</v>
      </c>
      <c r="YO7" s="7">
        <v>8317.2999999999993</v>
      </c>
      <c r="YP7" s="7">
        <v>8376.6</v>
      </c>
      <c r="YQ7" s="7">
        <v>12686.3</v>
      </c>
      <c r="YR7" s="7">
        <v>14341.6</v>
      </c>
      <c r="YS7" s="7">
        <v>759.7</v>
      </c>
      <c r="YT7" s="7">
        <v>1022.4</v>
      </c>
      <c r="YU7" s="7">
        <v>1524.9</v>
      </c>
      <c r="YV7" s="7">
        <v>2152.5</v>
      </c>
      <c r="YW7" s="7">
        <v>3099.5</v>
      </c>
      <c r="YX7" s="7">
        <v>3530</v>
      </c>
      <c r="YY7" s="7">
        <v>3324.8</v>
      </c>
      <c r="YZ7" s="7">
        <v>3433.4</v>
      </c>
      <c r="ZA7" s="7">
        <v>3714.3</v>
      </c>
      <c r="ZB7" s="7">
        <v>5116.8999999999996</v>
      </c>
      <c r="ZC7" s="7">
        <v>7705.7</v>
      </c>
      <c r="ZD7" s="7">
        <v>9154.7999999999993</v>
      </c>
      <c r="ZE7" s="7">
        <v>9333.2999999999993</v>
      </c>
      <c r="ZF7" s="7">
        <v>9509.7999999999993</v>
      </c>
      <c r="ZG7" s="7">
        <v>9905.2999999999993</v>
      </c>
      <c r="ZH7" s="7">
        <v>10254.5</v>
      </c>
      <c r="ZI7" s="7">
        <v>18676.900000000001</v>
      </c>
      <c r="ZJ7" s="7">
        <v>19884.099999999999</v>
      </c>
      <c r="ZK7" s="7">
        <v>18322.5</v>
      </c>
      <c r="ZL7" s="7">
        <v>18557.7</v>
      </c>
      <c r="ZM7" s="11">
        <v>2E-3</v>
      </c>
    </row>
    <row r="8" spans="1:689" s="3" customFormat="1" ht="17">
      <c r="A8" s="21" t="s">
        <v>342</v>
      </c>
      <c r="B8" s="21" t="s">
        <v>343</v>
      </c>
      <c r="C8" s="22">
        <f t="shared" si="0"/>
        <v>0.89524357071144778</v>
      </c>
      <c r="D8" s="24">
        <f t="shared" si="1"/>
        <v>0.11941508290760083</v>
      </c>
      <c r="E8" s="23">
        <f t="shared" si="2"/>
        <v>0.1232991196899724</v>
      </c>
      <c r="F8" s="24">
        <f t="shared" si="3"/>
        <v>0.1209914270780279</v>
      </c>
      <c r="G8" s="18">
        <f t="shared" si="4"/>
        <v>3.8637569110033486E-2</v>
      </c>
      <c r="H8" s="23">
        <f t="shared" si="5"/>
        <v>0.11792045137323112</v>
      </c>
      <c r="I8" s="24">
        <f t="shared" si="6"/>
        <v>0.55727171629803529</v>
      </c>
      <c r="J8" s="24">
        <f t="shared" si="26"/>
        <v>2.2688333939047817E-2</v>
      </c>
      <c r="K8" s="15">
        <f t="shared" si="7"/>
        <v>-0.16667798221196281</v>
      </c>
      <c r="L8" s="4">
        <f t="shared" si="27"/>
        <v>3.1314773176566439E-2</v>
      </c>
      <c r="M8" s="4">
        <f t="shared" si="8"/>
        <v>0.11792045137323112</v>
      </c>
      <c r="N8" s="4">
        <f t="shared" si="9"/>
        <v>3.8637569110033486E-2</v>
      </c>
      <c r="O8" s="4">
        <f t="shared" si="10"/>
        <v>4.0450802389326808E-2</v>
      </c>
      <c r="P8" s="4">
        <f t="shared" si="11"/>
        <v>2.0125733511927542E-2</v>
      </c>
      <c r="Q8" s="4">
        <f t="shared" si="12"/>
        <v>1.8132332792933192E-3</v>
      </c>
      <c r="R8" s="4">
        <f t="shared" si="13"/>
        <v>0.22397042984490292</v>
      </c>
      <c r="S8" s="5">
        <f t="shared" si="14"/>
        <v>0.59684241365599777</v>
      </c>
      <c r="T8" s="5">
        <f t="shared" si="15"/>
        <v>2.1959315949389768E-2</v>
      </c>
      <c r="U8" s="6">
        <f t="shared" si="16"/>
        <v>83166.100000000006</v>
      </c>
      <c r="V8" s="6">
        <f t="shared" si="17"/>
        <v>94098.199999999983</v>
      </c>
      <c r="W8" s="6">
        <f t="shared" si="18"/>
        <v>119848.3</v>
      </c>
      <c r="X8" s="6">
        <f t="shared" si="19"/>
        <v>120583.1</v>
      </c>
      <c r="Y8" s="6">
        <f t="shared" si="20"/>
        <v>115907.2</v>
      </c>
      <c r="Z8" s="6">
        <f t="shared" si="21"/>
        <v>117419.29999999999</v>
      </c>
      <c r="AA8" s="6">
        <f t="shared" si="22"/>
        <v>116860.30000000002</v>
      </c>
      <c r="AB8" s="6">
        <f t="shared" si="23"/>
        <v>139792.29999999999</v>
      </c>
      <c r="AC8" s="6">
        <f t="shared" si="24"/>
        <v>151754.1</v>
      </c>
      <c r="AD8" s="6">
        <f t="shared" si="25"/>
        <v>186353.5</v>
      </c>
      <c r="AE8" s="7">
        <v>20865.8</v>
      </c>
      <c r="AF8" s="7">
        <v>11799.1</v>
      </c>
      <c r="AG8" s="7">
        <v>12524.5</v>
      </c>
      <c r="AH8" s="7">
        <v>12254.4</v>
      </c>
      <c r="AI8" s="7">
        <v>13519.4</v>
      </c>
      <c r="AJ8" s="7">
        <v>8707.7000000000007</v>
      </c>
      <c r="AK8" s="7">
        <v>6335.3</v>
      </c>
      <c r="AL8" s="7">
        <v>7899.1</v>
      </c>
      <c r="AM8" s="7">
        <v>10391.9</v>
      </c>
      <c r="AN8" s="7">
        <v>9590.2999999999993</v>
      </c>
      <c r="AO8" s="7">
        <v>12604.7</v>
      </c>
      <c r="AP8" s="7">
        <v>15161.3</v>
      </c>
      <c r="AQ8" s="7">
        <v>16595.900000000001</v>
      </c>
      <c r="AR8" s="7">
        <v>16152.1</v>
      </c>
      <c r="AS8" s="7">
        <v>24254.5</v>
      </c>
      <c r="AT8" s="7">
        <v>25736.6</v>
      </c>
      <c r="AU8" s="7">
        <v>20089.400000000001</v>
      </c>
      <c r="AV8" s="7">
        <v>22403.1</v>
      </c>
      <c r="AW8" s="7">
        <v>16331.7</v>
      </c>
      <c r="AX8" s="7">
        <v>19763.400000000001</v>
      </c>
      <c r="AY8" s="7">
        <v>25039.3</v>
      </c>
      <c r="AZ8" s="7">
        <v>5623.5</v>
      </c>
      <c r="BA8" s="7">
        <v>9411.7000000000007</v>
      </c>
      <c r="BB8" s="7">
        <v>12948.7</v>
      </c>
      <c r="BC8" s="7">
        <v>9834.1</v>
      </c>
      <c r="BD8" s="7">
        <v>8455.7000000000007</v>
      </c>
      <c r="BE8" s="7">
        <v>13034</v>
      </c>
      <c r="BF8" s="7">
        <v>7623.6</v>
      </c>
      <c r="BG8" s="7">
        <v>5049.2</v>
      </c>
      <c r="BH8" s="7">
        <v>4057.3</v>
      </c>
      <c r="BI8" s="7">
        <v>573.9</v>
      </c>
      <c r="BJ8" s="7">
        <v>9584</v>
      </c>
      <c r="BK8" s="7">
        <v>722.5</v>
      </c>
      <c r="BL8" s="7">
        <v>782.2</v>
      </c>
      <c r="BM8" s="7">
        <v>839.2</v>
      </c>
      <c r="BN8" s="7">
        <v>654.29999999999995</v>
      </c>
      <c r="BO8" s="7">
        <v>555.9</v>
      </c>
      <c r="BP8" s="7">
        <v>379.9</v>
      </c>
      <c r="BQ8" s="7">
        <v>736.2</v>
      </c>
      <c r="BR8" s="7">
        <v>859.5</v>
      </c>
      <c r="BS8" s="7">
        <v>1029.5</v>
      </c>
      <c r="BT8" s="7">
        <v>1138.5</v>
      </c>
      <c r="BU8" s="7">
        <v>1066.2</v>
      </c>
      <c r="BV8" s="7">
        <v>1079.7</v>
      </c>
      <c r="BW8" s="7">
        <v>1315.1</v>
      </c>
      <c r="BX8" s="7">
        <v>1408.3</v>
      </c>
      <c r="BY8" s="7">
        <v>1918.1</v>
      </c>
      <c r="BZ8" s="7">
        <v>1929.1</v>
      </c>
      <c r="CA8" s="7">
        <v>1353.2</v>
      </c>
      <c r="CB8" s="7">
        <v>1858.7</v>
      </c>
      <c r="CC8" s="7">
        <v>1991.7</v>
      </c>
      <c r="CD8" s="8">
        <v>0</v>
      </c>
      <c r="CE8" s="8">
        <v>0</v>
      </c>
      <c r="CF8" s="8">
        <v>0</v>
      </c>
      <c r="CG8" s="7">
        <v>-641.29999999999995</v>
      </c>
      <c r="CH8" s="7">
        <v>-1205.9000000000001</v>
      </c>
      <c r="CI8" s="7">
        <v>-2194.4</v>
      </c>
      <c r="CJ8" s="7">
        <v>-1349.8</v>
      </c>
      <c r="CK8" s="7">
        <v>-373.8</v>
      </c>
      <c r="CL8" s="8">
        <v>0</v>
      </c>
      <c r="CM8" s="7">
        <v>-1800</v>
      </c>
      <c r="CN8" s="8">
        <v>0</v>
      </c>
      <c r="CO8" s="8">
        <v>0</v>
      </c>
      <c r="CP8" s="8">
        <v>0</v>
      </c>
      <c r="CQ8" s="8">
        <v>0</v>
      </c>
      <c r="CR8" s="8">
        <v>0</v>
      </c>
      <c r="CS8" s="8">
        <v>0</v>
      </c>
      <c r="CT8" s="8">
        <v>0</v>
      </c>
      <c r="CU8" s="8">
        <v>0</v>
      </c>
      <c r="CV8" s="8">
        <v>0</v>
      </c>
      <c r="CW8" s="8">
        <v>0</v>
      </c>
      <c r="CX8" s="7">
        <v>-365.3</v>
      </c>
      <c r="CY8" s="7">
        <v>-371.2</v>
      </c>
      <c r="CZ8" s="7">
        <v>-375</v>
      </c>
      <c r="DA8" s="7">
        <v>-441.9</v>
      </c>
      <c r="DB8" s="7">
        <v>-457.4</v>
      </c>
      <c r="DC8" s="7">
        <v>-510.4</v>
      </c>
      <c r="DD8" s="7">
        <v>-552.1</v>
      </c>
      <c r="DE8" s="7">
        <v>-568.1</v>
      </c>
      <c r="DF8" s="7">
        <v>-580.29999999999995</v>
      </c>
      <c r="DG8" s="7">
        <v>-784.1</v>
      </c>
      <c r="DH8" s="7">
        <v>2957.3</v>
      </c>
      <c r="DI8" s="7">
        <v>2956.9</v>
      </c>
      <c r="DJ8" s="7">
        <v>3170.8</v>
      </c>
      <c r="DK8" s="7">
        <v>3895.9</v>
      </c>
      <c r="DL8" s="7">
        <v>4167.8</v>
      </c>
      <c r="DM8" s="7">
        <v>4598.7</v>
      </c>
      <c r="DN8" s="7">
        <v>4879.6000000000004</v>
      </c>
      <c r="DO8" s="7">
        <v>4192.7</v>
      </c>
      <c r="DP8" s="7">
        <v>3938.8</v>
      </c>
      <c r="DQ8" s="7">
        <v>6247.1</v>
      </c>
      <c r="DR8" s="7">
        <v>284.10000000000002</v>
      </c>
      <c r="DS8" s="7">
        <v>280.39999999999998</v>
      </c>
      <c r="DT8" s="7">
        <v>328.3</v>
      </c>
      <c r="DU8" s="7">
        <v>426</v>
      </c>
      <c r="DV8" s="7">
        <v>386.8</v>
      </c>
      <c r="DW8" s="7">
        <v>526.4</v>
      </c>
      <c r="DX8" s="7">
        <v>749.3</v>
      </c>
      <c r="DY8" s="7">
        <v>326.39999999999998</v>
      </c>
      <c r="DZ8" s="7">
        <v>114</v>
      </c>
      <c r="EA8" s="7">
        <v>425.2</v>
      </c>
      <c r="EB8" s="7">
        <v>2734.7</v>
      </c>
      <c r="EC8" s="7">
        <v>2596.6</v>
      </c>
      <c r="ED8" s="7">
        <v>2778.2</v>
      </c>
      <c r="EE8" s="7">
        <v>3485.1</v>
      </c>
      <c r="EF8" s="7">
        <v>3742.9</v>
      </c>
      <c r="EG8" s="7">
        <v>4164.6000000000004</v>
      </c>
      <c r="EH8" s="7">
        <v>4442.2</v>
      </c>
      <c r="EI8" s="7">
        <v>3975.1</v>
      </c>
      <c r="EJ8" s="7">
        <v>3749</v>
      </c>
      <c r="EK8" s="7">
        <v>5237.3999999999996</v>
      </c>
      <c r="EL8" s="7">
        <v>222.6</v>
      </c>
      <c r="EM8" s="7">
        <v>360.3</v>
      </c>
      <c r="EN8" s="7">
        <v>392.7</v>
      </c>
      <c r="EO8" s="7">
        <v>410.8</v>
      </c>
      <c r="EP8" s="7">
        <v>424.9</v>
      </c>
      <c r="EQ8" s="7">
        <v>434.2</v>
      </c>
      <c r="ER8" s="7">
        <v>437.4</v>
      </c>
      <c r="ES8" s="7">
        <v>217.7</v>
      </c>
      <c r="ET8" s="7">
        <v>189.8</v>
      </c>
      <c r="EU8" s="7">
        <v>1009.7</v>
      </c>
      <c r="EV8" s="7">
        <v>83.7</v>
      </c>
      <c r="EW8" s="7">
        <v>63.1</v>
      </c>
      <c r="EX8" s="7">
        <v>73.8</v>
      </c>
      <c r="EY8" s="7">
        <v>191.3</v>
      </c>
      <c r="EZ8" s="7">
        <v>195.9</v>
      </c>
      <c r="FA8" s="7">
        <v>272.5</v>
      </c>
      <c r="FB8" s="7">
        <v>485.3</v>
      </c>
      <c r="FC8" s="7">
        <v>217</v>
      </c>
      <c r="FD8" s="7">
        <v>51.8</v>
      </c>
      <c r="FE8" s="7">
        <v>294.60000000000002</v>
      </c>
      <c r="FF8" s="7">
        <v>2493.1999999999998</v>
      </c>
      <c r="FG8" s="7">
        <v>7382.1</v>
      </c>
      <c r="FH8" s="7">
        <v>8829.4</v>
      </c>
      <c r="FI8" s="7">
        <v>7905.3</v>
      </c>
      <c r="FJ8" s="7">
        <v>7703.4</v>
      </c>
      <c r="FK8" s="7">
        <v>10722.1</v>
      </c>
      <c r="FL8" s="7">
        <v>8106.8</v>
      </c>
      <c r="FM8" s="7">
        <v>24284.5</v>
      </c>
      <c r="FN8" s="7">
        <v>43144</v>
      </c>
      <c r="FO8" s="7">
        <v>37368.1</v>
      </c>
      <c r="FP8" s="7">
        <v>4531.8</v>
      </c>
      <c r="FQ8" s="7">
        <v>9156.9</v>
      </c>
      <c r="FR8" s="7">
        <v>12242.7</v>
      </c>
      <c r="FS8" s="7">
        <v>13332.1</v>
      </c>
      <c r="FT8" s="7">
        <v>10896.3</v>
      </c>
      <c r="FU8" s="7">
        <v>8682.5</v>
      </c>
      <c r="FV8" s="7">
        <v>6318.8</v>
      </c>
      <c r="FW8" s="7">
        <v>4822.6000000000004</v>
      </c>
      <c r="FX8" s="7">
        <v>3955.8</v>
      </c>
      <c r="FY8" s="7">
        <v>10749</v>
      </c>
      <c r="FZ8" s="7">
        <v>3966.1</v>
      </c>
      <c r="GA8" s="7">
        <v>3507.9</v>
      </c>
      <c r="GB8" s="7">
        <v>2859.7</v>
      </c>
      <c r="GC8" s="7">
        <v>2457.3000000000002</v>
      </c>
      <c r="GD8" s="7">
        <v>3353.2</v>
      </c>
      <c r="GE8" s="7">
        <v>3316.6</v>
      </c>
      <c r="GF8" s="7">
        <v>2656.9</v>
      </c>
      <c r="GG8" s="7">
        <v>1749</v>
      </c>
      <c r="GH8" s="7">
        <v>2734.7</v>
      </c>
      <c r="GI8" s="7">
        <v>13530</v>
      </c>
      <c r="GJ8" s="7">
        <v>42457.599999999999</v>
      </c>
      <c r="GK8" s="7">
        <v>46634.2</v>
      </c>
      <c r="GL8" s="7">
        <v>62847.199999999997</v>
      </c>
      <c r="GM8" s="7">
        <v>62680</v>
      </c>
      <c r="GN8" s="7">
        <v>58457</v>
      </c>
      <c r="GO8" s="7">
        <v>57899.9</v>
      </c>
      <c r="GP8" s="7">
        <v>62373.7</v>
      </c>
      <c r="GQ8" s="7">
        <v>72232.899999999994</v>
      </c>
      <c r="GR8" s="7">
        <v>71411.899999999994</v>
      </c>
      <c r="GS8" s="7">
        <v>96970.3</v>
      </c>
      <c r="GT8" s="7">
        <v>24661</v>
      </c>
      <c r="GU8" s="7">
        <v>26947.9</v>
      </c>
      <c r="GV8" s="7">
        <v>29110.6</v>
      </c>
      <c r="GW8" s="7">
        <v>32813.9</v>
      </c>
      <c r="GX8" s="7">
        <v>33975.199999999997</v>
      </c>
      <c r="GY8" s="7">
        <v>32256.7</v>
      </c>
      <c r="GZ8" s="7">
        <v>32396.400000000001</v>
      </c>
      <c r="HA8" s="7">
        <v>47572.9</v>
      </c>
      <c r="HB8" s="7">
        <v>60131.5</v>
      </c>
      <c r="HC8" s="7">
        <v>65501.9</v>
      </c>
      <c r="HD8" s="7">
        <v>8792</v>
      </c>
      <c r="HE8" s="7">
        <v>9644.7999999999993</v>
      </c>
      <c r="HF8" s="7">
        <v>12008.2</v>
      </c>
      <c r="HG8" s="7">
        <v>12083.9</v>
      </c>
      <c r="HH8" s="7">
        <v>11908.2</v>
      </c>
      <c r="HI8" s="7">
        <v>11193.8</v>
      </c>
      <c r="HJ8" s="7">
        <v>11303.8</v>
      </c>
      <c r="HK8" s="7">
        <v>11873.3</v>
      </c>
      <c r="HL8" s="7">
        <v>13594.8</v>
      </c>
      <c r="HM8" s="7">
        <v>17572.599999999999</v>
      </c>
      <c r="HN8" s="7">
        <v>24661</v>
      </c>
      <c r="HO8" s="7">
        <v>26947.9</v>
      </c>
      <c r="HP8" s="7">
        <v>29110.6</v>
      </c>
      <c r="HQ8" s="7">
        <v>32813.9</v>
      </c>
      <c r="HR8" s="7">
        <v>33975.199999999997</v>
      </c>
      <c r="HS8" s="7">
        <v>32256.7</v>
      </c>
      <c r="HT8" s="7">
        <v>32396.400000000001</v>
      </c>
      <c r="HU8" s="7">
        <v>47572.9</v>
      </c>
      <c r="HV8" s="7">
        <v>60131.5</v>
      </c>
      <c r="HW8" s="7">
        <v>65501.9</v>
      </c>
      <c r="HX8" s="9" t="s">
        <v>332</v>
      </c>
      <c r="HY8" s="7">
        <v>73273.100000000006</v>
      </c>
      <c r="HZ8" s="7">
        <v>77346.8</v>
      </c>
      <c r="IA8" s="7">
        <v>94666.2</v>
      </c>
      <c r="IB8" s="7">
        <v>101371.5</v>
      </c>
      <c r="IC8" s="7">
        <v>97140.9</v>
      </c>
      <c r="ID8" s="7">
        <v>98336.9</v>
      </c>
      <c r="IE8" s="7">
        <v>103287</v>
      </c>
      <c r="IF8" s="7">
        <v>106255.7</v>
      </c>
      <c r="IG8" s="7">
        <v>103711.7</v>
      </c>
      <c r="IH8" s="7">
        <v>149020.79999999999</v>
      </c>
      <c r="II8" s="7">
        <v>5717.2</v>
      </c>
      <c r="IJ8" s="7">
        <v>5729.6</v>
      </c>
      <c r="IK8" s="7">
        <v>5876.4</v>
      </c>
      <c r="IL8" s="7">
        <v>6281.1</v>
      </c>
      <c r="IM8" s="7">
        <v>6485.3</v>
      </c>
      <c r="IN8" s="7">
        <v>6217.3</v>
      </c>
      <c r="IO8" s="7">
        <v>7022.7</v>
      </c>
      <c r="IP8" s="7">
        <v>7617</v>
      </c>
      <c r="IQ8" s="7">
        <v>8406.6</v>
      </c>
      <c r="IR8" s="7">
        <v>9330.1</v>
      </c>
      <c r="IS8" s="7">
        <v>10424</v>
      </c>
      <c r="IT8" s="7">
        <v>11104.4</v>
      </c>
      <c r="IU8" s="7">
        <v>14941.8</v>
      </c>
      <c r="IV8" s="7">
        <v>15255.1</v>
      </c>
      <c r="IW8" s="7">
        <v>15019.3</v>
      </c>
      <c r="IX8" s="7">
        <v>14228.7</v>
      </c>
      <c r="IY8" s="7">
        <v>14466.6</v>
      </c>
      <c r="IZ8" s="7">
        <v>14937.3</v>
      </c>
      <c r="JA8" s="7">
        <v>16153.4</v>
      </c>
      <c r="JB8" s="7">
        <v>23307.4</v>
      </c>
      <c r="JC8" s="7">
        <v>1619.6</v>
      </c>
      <c r="JD8" s="7">
        <v>1447.4</v>
      </c>
      <c r="JE8" s="7">
        <v>1440.4</v>
      </c>
      <c r="JF8" s="7">
        <v>1654</v>
      </c>
      <c r="JG8" s="7">
        <v>1924.5</v>
      </c>
      <c r="JH8" s="7">
        <v>1773.4</v>
      </c>
      <c r="JI8" s="7">
        <v>1569.4</v>
      </c>
      <c r="JJ8" s="7">
        <v>1366.9</v>
      </c>
      <c r="JK8" s="7">
        <v>1278.4000000000001</v>
      </c>
      <c r="JL8" s="7">
        <v>969.7</v>
      </c>
      <c r="JM8" s="7">
        <v>2493.1999999999998</v>
      </c>
      <c r="JN8" s="7">
        <v>7382.1</v>
      </c>
      <c r="JO8" s="7">
        <v>8829.4</v>
      </c>
      <c r="JP8" s="7">
        <v>7905.3</v>
      </c>
      <c r="JQ8" s="7">
        <v>7703.4</v>
      </c>
      <c r="JR8" s="7">
        <v>10722.1</v>
      </c>
      <c r="JS8" s="7">
        <v>8106.8</v>
      </c>
      <c r="JT8" s="7">
        <v>24284.5</v>
      </c>
      <c r="JU8" s="7">
        <v>43144</v>
      </c>
      <c r="JV8" s="7">
        <v>37368.1</v>
      </c>
      <c r="JW8" s="7">
        <v>5652.7</v>
      </c>
      <c r="JX8" s="7">
        <v>7037.4</v>
      </c>
      <c r="JY8" s="7">
        <v>6968.2</v>
      </c>
      <c r="JZ8" s="7">
        <v>5704.2</v>
      </c>
      <c r="KA8" s="7">
        <v>7055.9</v>
      </c>
      <c r="KB8" s="7">
        <v>6392.2</v>
      </c>
      <c r="KC8" s="7">
        <v>6344.5</v>
      </c>
      <c r="KD8" s="7">
        <v>5884.9</v>
      </c>
      <c r="KE8" s="7">
        <v>6549.7</v>
      </c>
      <c r="KF8" s="7">
        <v>5234.6000000000004</v>
      </c>
      <c r="KG8" s="7">
        <v>7954.5</v>
      </c>
      <c r="KH8" s="7">
        <v>12082.3</v>
      </c>
      <c r="KI8" s="7">
        <v>14421.4</v>
      </c>
      <c r="KJ8" s="7">
        <v>13345.8</v>
      </c>
      <c r="KK8" s="7">
        <v>12040.1</v>
      </c>
      <c r="KL8" s="7">
        <v>10075.9</v>
      </c>
      <c r="KM8" s="7">
        <v>8580.6</v>
      </c>
      <c r="KN8" s="7">
        <v>6425.1</v>
      </c>
      <c r="KO8" s="7">
        <v>5884.2</v>
      </c>
      <c r="KP8" s="7">
        <v>12801.5</v>
      </c>
      <c r="KQ8" s="7">
        <v>34435.4</v>
      </c>
      <c r="KR8" s="7">
        <v>36981.599999999999</v>
      </c>
      <c r="KS8" s="7">
        <v>38493</v>
      </c>
      <c r="KT8" s="7">
        <v>40397.300000000003</v>
      </c>
      <c r="KU8" s="7">
        <v>46488.1</v>
      </c>
      <c r="KV8" s="7">
        <v>47860.6</v>
      </c>
      <c r="KW8" s="7">
        <v>50405.7</v>
      </c>
      <c r="KX8" s="7">
        <v>50542.400000000001</v>
      </c>
      <c r="KY8" s="7">
        <v>58816.7</v>
      </c>
      <c r="KZ8" s="7">
        <v>64245.1</v>
      </c>
      <c r="LA8" s="7">
        <v>62687.5</v>
      </c>
      <c r="LB8" s="7">
        <v>65006.400000000001</v>
      </c>
      <c r="LC8" s="7">
        <v>86141.5</v>
      </c>
      <c r="LD8" s="7">
        <v>88807.4</v>
      </c>
      <c r="LE8" s="7">
        <v>86593.8</v>
      </c>
      <c r="LF8" s="7">
        <v>86895</v>
      </c>
      <c r="LG8" s="7">
        <v>89429.8</v>
      </c>
      <c r="LH8" s="7">
        <v>95744.5</v>
      </c>
      <c r="LI8" s="7">
        <v>90544.2</v>
      </c>
      <c r="LJ8" s="7">
        <v>129475.8</v>
      </c>
      <c r="LK8" s="7">
        <v>233.3</v>
      </c>
      <c r="LL8" s="7">
        <v>162</v>
      </c>
      <c r="LM8" s="7">
        <v>144</v>
      </c>
      <c r="LN8" s="7">
        <v>209.3</v>
      </c>
      <c r="LO8" s="7">
        <v>431.3</v>
      </c>
      <c r="LP8" s="7">
        <v>822.6</v>
      </c>
      <c r="LQ8" s="7">
        <v>1494.2</v>
      </c>
      <c r="LR8" s="7">
        <v>1398.7</v>
      </c>
      <c r="LS8" s="7">
        <v>1288.4000000000001</v>
      </c>
      <c r="LT8" s="7">
        <v>1251</v>
      </c>
      <c r="LU8" s="7">
        <v>1113.7</v>
      </c>
      <c r="LV8" s="7">
        <v>986.8</v>
      </c>
      <c r="LW8" s="7">
        <v>971.1</v>
      </c>
      <c r="LX8" s="7">
        <v>1093.5999999999999</v>
      </c>
      <c r="LY8" s="7">
        <v>1088.0999999999999</v>
      </c>
      <c r="LZ8" s="7">
        <v>1121.9000000000001</v>
      </c>
      <c r="MA8" s="7">
        <v>1171</v>
      </c>
      <c r="MB8" s="7">
        <v>2125.5</v>
      </c>
      <c r="MC8" s="7">
        <v>2277.3000000000002</v>
      </c>
      <c r="MD8" s="7">
        <v>2843.2</v>
      </c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>
        <v>1619.6</v>
      </c>
      <c r="XF8" s="7">
        <v>1447.4</v>
      </c>
      <c r="XG8" s="7">
        <v>1440.4</v>
      </c>
      <c r="XH8" s="7">
        <v>1654</v>
      </c>
      <c r="XI8" s="7">
        <v>1924.5</v>
      </c>
      <c r="XJ8" s="7">
        <v>1773.4</v>
      </c>
      <c r="XK8" s="7">
        <v>1569.4</v>
      </c>
      <c r="XL8" s="7">
        <v>1366.9</v>
      </c>
      <c r="XM8" s="7">
        <v>1278.4000000000001</v>
      </c>
      <c r="XN8" s="7">
        <v>969.7</v>
      </c>
      <c r="XO8" s="7">
        <v>2493.1999999999998</v>
      </c>
      <c r="XP8" s="7">
        <v>7382.1</v>
      </c>
      <c r="XQ8" s="7">
        <v>8829.4</v>
      </c>
      <c r="XR8" s="7">
        <v>7905.3</v>
      </c>
      <c r="XS8" s="7">
        <v>7703.4</v>
      </c>
      <c r="XT8" s="7">
        <v>10722.1</v>
      </c>
      <c r="XU8" s="7">
        <v>8106.8</v>
      </c>
      <c r="XV8" s="7">
        <v>24284.5</v>
      </c>
      <c r="XW8" s="7">
        <v>43144</v>
      </c>
      <c r="XX8" s="7">
        <v>37368.1</v>
      </c>
      <c r="XY8" s="7">
        <v>5652.7</v>
      </c>
      <c r="XZ8" s="7">
        <v>7037.4</v>
      </c>
      <c r="YA8" s="7">
        <v>6968.2</v>
      </c>
      <c r="YB8" s="7">
        <v>5704.2</v>
      </c>
      <c r="YC8" s="7">
        <v>7055.9</v>
      </c>
      <c r="YD8" s="7">
        <v>6392.2</v>
      </c>
      <c r="YE8" s="7">
        <v>6344.5</v>
      </c>
      <c r="YF8" s="7">
        <v>5884.9</v>
      </c>
      <c r="YG8" s="7">
        <v>6549.7</v>
      </c>
      <c r="YH8" s="7">
        <v>5234.6000000000004</v>
      </c>
      <c r="YI8" s="7">
        <v>7954.5</v>
      </c>
      <c r="YJ8" s="7">
        <v>12082.3</v>
      </c>
      <c r="YK8" s="7">
        <v>14421.4</v>
      </c>
      <c r="YL8" s="7">
        <v>13345.8</v>
      </c>
      <c r="YM8" s="7">
        <v>12040.1</v>
      </c>
      <c r="YN8" s="7">
        <v>10075.9</v>
      </c>
      <c r="YO8" s="7">
        <v>8580.6</v>
      </c>
      <c r="YP8" s="7">
        <v>6425.1</v>
      </c>
      <c r="YQ8" s="7">
        <v>5884.2</v>
      </c>
      <c r="YR8" s="7">
        <v>12801.5</v>
      </c>
      <c r="YS8" s="7">
        <v>34435.4</v>
      </c>
      <c r="YT8" s="7">
        <v>36981.599999999999</v>
      </c>
      <c r="YU8" s="7">
        <v>38493</v>
      </c>
      <c r="YV8" s="7">
        <v>40397.300000000003</v>
      </c>
      <c r="YW8" s="7">
        <v>46488.1</v>
      </c>
      <c r="YX8" s="7">
        <v>47860.6</v>
      </c>
      <c r="YY8" s="7">
        <v>50405.7</v>
      </c>
      <c r="YZ8" s="7">
        <v>50542.400000000001</v>
      </c>
      <c r="ZA8" s="7">
        <v>58816.7</v>
      </c>
      <c r="ZB8" s="7">
        <v>64245.1</v>
      </c>
      <c r="ZC8" s="7">
        <v>62687.5</v>
      </c>
      <c r="ZD8" s="7">
        <v>65006.400000000001</v>
      </c>
      <c r="ZE8" s="7">
        <v>86141.5</v>
      </c>
      <c r="ZF8" s="7">
        <v>88807.4</v>
      </c>
      <c r="ZG8" s="7">
        <v>86593.8</v>
      </c>
      <c r="ZH8" s="7">
        <v>86895</v>
      </c>
      <c r="ZI8" s="7">
        <v>89429.8</v>
      </c>
      <c r="ZJ8" s="7">
        <v>95744.5</v>
      </c>
      <c r="ZK8" s="7">
        <v>90544.2</v>
      </c>
      <c r="ZL8" s="7">
        <v>129475.8</v>
      </c>
      <c r="ZM8" s="7">
        <v>233.3</v>
      </c>
    </row>
    <row r="9" spans="1:689" s="3" customFormat="1" ht="17">
      <c r="A9" s="21" t="s">
        <v>360</v>
      </c>
      <c r="B9" s="21" t="s">
        <v>361</v>
      </c>
      <c r="C9" s="22">
        <f t="shared" si="0"/>
        <v>0.92774906862155992</v>
      </c>
      <c r="D9" s="24">
        <f t="shared" si="1"/>
        <v>0.135647219249458</v>
      </c>
      <c r="E9" s="24">
        <f t="shared" si="2"/>
        <v>9.9373184528359582E-2</v>
      </c>
      <c r="F9" s="24">
        <f t="shared" si="3"/>
        <v>8.1639383772333179E-2</v>
      </c>
      <c r="G9" s="19">
        <f t="shared" si="4"/>
        <v>1.996845103504525E-2</v>
      </c>
      <c r="H9" s="24">
        <f t="shared" si="5"/>
        <v>9.7805735895906534E-2</v>
      </c>
      <c r="I9" s="23">
        <f t="shared" si="6"/>
        <v>0</v>
      </c>
      <c r="J9" s="23">
        <f t="shared" si="26"/>
        <v>5.3945167127590558E-2</v>
      </c>
      <c r="K9" s="15">
        <f t="shared" si="7"/>
        <v>0.31786677592270135</v>
      </c>
      <c r="L9" s="4">
        <f t="shared" si="27"/>
        <v>5.4115879681791795E-2</v>
      </c>
      <c r="M9" s="4">
        <f t="shared" si="8"/>
        <v>9.7805735895906534E-2</v>
      </c>
      <c r="N9" s="4">
        <f t="shared" si="9"/>
        <v>1.996845103504525E-2</v>
      </c>
      <c r="O9" s="4">
        <f t="shared" si="10"/>
        <v>2.6935634328358209E-2</v>
      </c>
      <c r="P9" s="4">
        <f t="shared" si="11"/>
        <v>2.6018340797611433E-2</v>
      </c>
      <c r="Q9" s="4">
        <f t="shared" si="12"/>
        <v>6.967183293312959E-3</v>
      </c>
      <c r="R9" s="4">
        <f t="shared" si="13"/>
        <v>6.2693826249709692E-2</v>
      </c>
      <c r="S9" s="5">
        <f t="shared" si="14"/>
        <v>0.78070654151204244</v>
      </c>
      <c r="T9" s="5">
        <f t="shared" si="15"/>
        <v>1.056728078358209E-2</v>
      </c>
      <c r="U9" s="6">
        <f t="shared" si="16"/>
        <v>43102.1</v>
      </c>
      <c r="V9" s="6">
        <f t="shared" si="17"/>
        <v>48337.500000000007</v>
      </c>
      <c r="W9" s="6">
        <f t="shared" si="18"/>
        <v>50110.2</v>
      </c>
      <c r="X9" s="6">
        <f t="shared" si="19"/>
        <v>48685.3</v>
      </c>
      <c r="Y9" s="6">
        <f t="shared" si="20"/>
        <v>48308.3</v>
      </c>
      <c r="Z9" s="6">
        <f t="shared" si="21"/>
        <v>51124.700000000004</v>
      </c>
      <c r="AA9" s="6">
        <f t="shared" si="22"/>
        <v>52709.599999999999</v>
      </c>
      <c r="AB9" s="6">
        <f t="shared" si="23"/>
        <v>55127</v>
      </c>
      <c r="AC9" s="6">
        <f t="shared" si="24"/>
        <v>58411</v>
      </c>
      <c r="AD9" s="6">
        <f t="shared" si="25"/>
        <v>63616.4</v>
      </c>
      <c r="AE9" s="7">
        <v>7719.8</v>
      </c>
      <c r="AF9" s="7">
        <v>7325.4</v>
      </c>
      <c r="AG9" s="7">
        <v>5355</v>
      </c>
      <c r="AH9" s="7">
        <v>4322.5</v>
      </c>
      <c r="AI9" s="7">
        <v>4720.8</v>
      </c>
      <c r="AJ9" s="7">
        <v>5513.7</v>
      </c>
      <c r="AK9" s="7">
        <v>4116.3999999999996</v>
      </c>
      <c r="AL9" s="7">
        <v>6271.1</v>
      </c>
      <c r="AM9" s="7">
        <v>8209.7999999999993</v>
      </c>
      <c r="AN9" s="7">
        <v>5410.7</v>
      </c>
      <c r="AO9" s="7">
        <v>5752.4</v>
      </c>
      <c r="AP9" s="7">
        <v>7428.6</v>
      </c>
      <c r="AQ9" s="7">
        <v>7082.4</v>
      </c>
      <c r="AR9" s="7">
        <v>7914.3</v>
      </c>
      <c r="AS9" s="7">
        <v>7749.1</v>
      </c>
      <c r="AT9" s="7">
        <v>6367.5</v>
      </c>
      <c r="AU9" s="7">
        <v>4614.1000000000004</v>
      </c>
      <c r="AV9" s="7">
        <v>5617.6</v>
      </c>
      <c r="AW9" s="7">
        <v>4894.2</v>
      </c>
      <c r="AX9" s="7">
        <v>5677.9</v>
      </c>
      <c r="AY9" s="7">
        <v>5857.8</v>
      </c>
      <c r="AZ9" s="7">
        <v>15105.4</v>
      </c>
      <c r="BA9" s="7">
        <v>14227</v>
      </c>
      <c r="BB9" s="7">
        <v>15748.7</v>
      </c>
      <c r="BC9" s="7">
        <v>13673.4</v>
      </c>
      <c r="BD9" s="7">
        <v>12913.7</v>
      </c>
      <c r="BE9" s="7">
        <v>14207.9</v>
      </c>
      <c r="BF9" s="7">
        <v>14843.6</v>
      </c>
      <c r="BG9" s="7">
        <v>16351</v>
      </c>
      <c r="BH9" s="7">
        <v>16811</v>
      </c>
      <c r="BI9" s="7">
        <v>323.39999999999998</v>
      </c>
      <c r="BJ9" s="7">
        <v>21590</v>
      </c>
      <c r="BK9" s="7">
        <v>355.1</v>
      </c>
      <c r="BL9" s="7">
        <v>292.10000000000002</v>
      </c>
      <c r="BM9" s="7">
        <v>232.6</v>
      </c>
      <c r="BN9" s="7">
        <v>279.10000000000002</v>
      </c>
      <c r="BO9" s="7">
        <v>77.900000000000006</v>
      </c>
      <c r="BP9" s="7">
        <v>398.6</v>
      </c>
      <c r="BQ9" s="7">
        <v>541</v>
      </c>
      <c r="BR9" s="7">
        <v>480</v>
      </c>
      <c r="BS9" s="7">
        <v>501.1</v>
      </c>
      <c r="BT9" s="7">
        <v>475.5</v>
      </c>
      <c r="BU9" s="7">
        <v>485.4</v>
      </c>
      <c r="BV9" s="7">
        <v>-47.2</v>
      </c>
      <c r="BW9" s="7">
        <v>495.4</v>
      </c>
      <c r="BX9" s="7">
        <v>466.2</v>
      </c>
      <c r="BY9" s="7">
        <v>422.4</v>
      </c>
      <c r="BZ9" s="7">
        <v>395</v>
      </c>
      <c r="CA9" s="7">
        <v>511</v>
      </c>
      <c r="CB9" s="7">
        <v>596</v>
      </c>
      <c r="CC9" s="7">
        <v>650</v>
      </c>
      <c r="CD9" s="12">
        <v>-5.32</v>
      </c>
      <c r="CE9" s="12">
        <v>-7.28</v>
      </c>
      <c r="CF9" s="12">
        <v>-7.02</v>
      </c>
      <c r="CG9" s="12">
        <v>-8.68</v>
      </c>
      <c r="CH9" s="7">
        <v>-18.5</v>
      </c>
      <c r="CI9" s="7">
        <v>-163.19999999999999</v>
      </c>
      <c r="CJ9" s="7">
        <v>-75</v>
      </c>
      <c r="CK9" s="7">
        <v>-59</v>
      </c>
      <c r="CL9" s="7">
        <v>-16</v>
      </c>
      <c r="CM9" s="7">
        <v>-24</v>
      </c>
      <c r="CN9" s="11">
        <v>0.32600000000000001</v>
      </c>
      <c r="CO9" s="11">
        <v>0.06</v>
      </c>
      <c r="CP9" s="7">
        <v>629.70000000000005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7">
        <v>-440.3</v>
      </c>
      <c r="CY9" s="7">
        <v>-442.2</v>
      </c>
      <c r="CZ9" s="7">
        <v>-454</v>
      </c>
      <c r="DA9" s="7">
        <v>-330.8</v>
      </c>
      <c r="DB9" s="7">
        <v>-332.1</v>
      </c>
      <c r="DC9" s="7">
        <v>-333.1</v>
      </c>
      <c r="DD9" s="7">
        <v>-317</v>
      </c>
      <c r="DE9" s="7">
        <v>-316</v>
      </c>
      <c r="DF9" s="7">
        <v>-316</v>
      </c>
      <c r="DG9" s="7">
        <v>-317</v>
      </c>
      <c r="DH9" s="7">
        <v>1708.1</v>
      </c>
      <c r="DI9" s="7">
        <v>1683.1</v>
      </c>
      <c r="DJ9" s="7">
        <v>1691.6</v>
      </c>
      <c r="DK9" s="7">
        <v>1674.9</v>
      </c>
      <c r="DL9" s="7">
        <v>1582.2</v>
      </c>
      <c r="DM9" s="7">
        <v>1689.7</v>
      </c>
      <c r="DN9" s="7">
        <v>1805</v>
      </c>
      <c r="DO9" s="7">
        <v>1708</v>
      </c>
      <c r="DP9" s="7">
        <v>1689</v>
      </c>
      <c r="DQ9" s="7">
        <v>2092</v>
      </c>
      <c r="DR9" s="7">
        <v>541.5</v>
      </c>
      <c r="DS9" s="7">
        <v>542.70000000000005</v>
      </c>
      <c r="DT9" s="7">
        <v>1283.5</v>
      </c>
      <c r="DU9" s="7">
        <v>387.5</v>
      </c>
      <c r="DV9" s="7">
        <v>452.2</v>
      </c>
      <c r="DW9" s="7">
        <v>658.7</v>
      </c>
      <c r="DX9" s="7">
        <v>848</v>
      </c>
      <c r="DY9" s="7">
        <v>608</v>
      </c>
      <c r="DZ9" s="7">
        <v>400</v>
      </c>
      <c r="EA9" s="7">
        <v>696</v>
      </c>
      <c r="EB9" s="7">
        <v>1487.7</v>
      </c>
      <c r="EC9" s="7">
        <v>1414.9</v>
      </c>
      <c r="ED9" s="7">
        <v>1441.5</v>
      </c>
      <c r="EE9" s="7">
        <v>1472</v>
      </c>
      <c r="EF9" s="7">
        <v>1417.2</v>
      </c>
      <c r="EG9" s="7">
        <v>1467.9</v>
      </c>
      <c r="EH9" s="7">
        <v>1553</v>
      </c>
      <c r="EI9" s="7">
        <v>1542</v>
      </c>
      <c r="EJ9" s="7">
        <v>1525</v>
      </c>
      <c r="EK9" s="7">
        <v>1848</v>
      </c>
      <c r="EL9" s="7">
        <v>220.4</v>
      </c>
      <c r="EM9" s="7">
        <v>268.2</v>
      </c>
      <c r="EN9" s="7">
        <v>250.1</v>
      </c>
      <c r="EO9" s="7">
        <v>202.8</v>
      </c>
      <c r="EP9" s="7">
        <v>165</v>
      </c>
      <c r="EQ9" s="7">
        <v>221.7</v>
      </c>
      <c r="ER9" s="7">
        <v>252</v>
      </c>
      <c r="ES9" s="7">
        <v>166</v>
      </c>
      <c r="ET9" s="7">
        <v>164</v>
      </c>
      <c r="EU9" s="7">
        <v>244</v>
      </c>
      <c r="EV9" s="7">
        <v>141.6</v>
      </c>
      <c r="EW9" s="7">
        <v>149.69999999999999</v>
      </c>
      <c r="EX9" s="7">
        <v>160.1</v>
      </c>
      <c r="EY9" s="7">
        <v>171</v>
      </c>
      <c r="EZ9" s="7">
        <v>229.8</v>
      </c>
      <c r="FA9" s="7">
        <v>379.3</v>
      </c>
      <c r="FB9" s="7">
        <v>530</v>
      </c>
      <c r="FC9" s="7">
        <v>306</v>
      </c>
      <c r="FD9" s="7">
        <v>114</v>
      </c>
      <c r="FE9" s="7">
        <v>383</v>
      </c>
      <c r="FF9" s="7">
        <v>3696.8</v>
      </c>
      <c r="FG9" s="7">
        <v>3285.5</v>
      </c>
      <c r="FH9" s="7">
        <v>2810.3</v>
      </c>
      <c r="FI9" s="7">
        <v>889.6</v>
      </c>
      <c r="FJ9" s="7">
        <v>1208.9000000000001</v>
      </c>
      <c r="FK9" s="7">
        <v>2746.1</v>
      </c>
      <c r="FL9" s="7">
        <v>2589.3000000000002</v>
      </c>
      <c r="FM9" s="7">
        <v>2892</v>
      </c>
      <c r="FN9" s="7">
        <v>3082</v>
      </c>
      <c r="FO9" s="7">
        <v>4589</v>
      </c>
      <c r="FP9" s="7">
        <v>280.7</v>
      </c>
      <c r="FQ9" s="7">
        <v>173.8</v>
      </c>
      <c r="FR9" s="7">
        <v>204.3</v>
      </c>
      <c r="FS9" s="7">
        <v>104.3</v>
      </c>
      <c r="FT9" s="7">
        <v>3531.4</v>
      </c>
      <c r="FU9" s="7">
        <v>5613.5</v>
      </c>
      <c r="FV9" s="7">
        <v>5853.1</v>
      </c>
      <c r="FW9" s="7">
        <v>5813</v>
      </c>
      <c r="FX9" s="7">
        <v>5780</v>
      </c>
      <c r="FY9" s="7">
        <v>9060</v>
      </c>
      <c r="FZ9" s="7">
        <v>7670.3</v>
      </c>
      <c r="GA9" s="7">
        <v>6922.7</v>
      </c>
      <c r="GB9" s="7">
        <v>5969.4</v>
      </c>
      <c r="GC9" s="7">
        <v>3712.8</v>
      </c>
      <c r="GD9" s="10"/>
      <c r="GE9" s="10"/>
      <c r="GF9" s="10"/>
      <c r="GG9" s="10"/>
      <c r="GH9" s="10"/>
      <c r="GI9" s="10"/>
      <c r="GJ9" s="7">
        <v>19990.5</v>
      </c>
      <c r="GK9" s="7">
        <v>26021.8</v>
      </c>
      <c r="GL9" s="7">
        <v>25923.1</v>
      </c>
      <c r="GM9" s="7">
        <v>26252.6</v>
      </c>
      <c r="GN9" s="7">
        <v>26789.9</v>
      </c>
      <c r="GO9" s="7">
        <v>28367.599999999999</v>
      </c>
      <c r="GP9" s="7">
        <v>29225</v>
      </c>
      <c r="GQ9" s="7">
        <v>29357</v>
      </c>
      <c r="GR9" s="7">
        <v>30525</v>
      </c>
      <c r="GS9" s="7">
        <v>42917</v>
      </c>
      <c r="GT9" s="7">
        <v>2270.5</v>
      </c>
      <c r="GU9" s="7">
        <v>2306.9</v>
      </c>
      <c r="GV9" s="7">
        <v>2503.6999999999998</v>
      </c>
      <c r="GW9" s="7">
        <v>2635.3</v>
      </c>
      <c r="GX9" s="7">
        <v>2312.1999999999998</v>
      </c>
      <c r="GY9" s="7">
        <v>2396.8000000000002</v>
      </c>
      <c r="GZ9" s="7">
        <v>2432.1</v>
      </c>
      <c r="HA9" s="7">
        <v>3080</v>
      </c>
      <c r="HB9" s="7">
        <v>4534</v>
      </c>
      <c r="HC9" s="7">
        <v>12055</v>
      </c>
      <c r="HD9" s="7">
        <v>3664.1</v>
      </c>
      <c r="HE9" s="7">
        <v>3731.4</v>
      </c>
      <c r="HF9" s="7">
        <v>3644.9</v>
      </c>
      <c r="HG9" s="7">
        <v>3748.2</v>
      </c>
      <c r="HH9" s="7">
        <v>4372</v>
      </c>
      <c r="HI9" s="7">
        <v>4309.7</v>
      </c>
      <c r="HJ9" s="7">
        <v>4321.2</v>
      </c>
      <c r="HK9" s="7">
        <v>4465</v>
      </c>
      <c r="HL9" s="7">
        <v>4729</v>
      </c>
      <c r="HM9" s="7">
        <v>6838</v>
      </c>
      <c r="HN9" s="7">
        <v>2270.5</v>
      </c>
      <c r="HO9" s="7">
        <v>2306.9</v>
      </c>
      <c r="HP9" s="7">
        <v>2503.6999999999998</v>
      </c>
      <c r="HQ9" s="7">
        <v>2635.3</v>
      </c>
      <c r="HR9" s="7">
        <v>2312.1999999999998</v>
      </c>
      <c r="HS9" s="7">
        <v>2396.8000000000002</v>
      </c>
      <c r="HT9" s="7">
        <v>2432.1</v>
      </c>
      <c r="HU9" s="7">
        <v>3080</v>
      </c>
      <c r="HV9" s="7">
        <v>4534</v>
      </c>
      <c r="HW9" s="7">
        <v>12055</v>
      </c>
      <c r="HX9" s="9" t="s">
        <v>362</v>
      </c>
      <c r="HY9" s="7">
        <v>28541.1</v>
      </c>
      <c r="HZ9" s="7">
        <v>30345.1</v>
      </c>
      <c r="IA9" s="7">
        <v>35769.800000000003</v>
      </c>
      <c r="IB9" s="7">
        <v>35304.400000000001</v>
      </c>
      <c r="IC9" s="7">
        <v>34054.300000000003</v>
      </c>
      <c r="ID9" s="7">
        <v>36097</v>
      </c>
      <c r="IE9" s="7">
        <v>38529.5</v>
      </c>
      <c r="IF9" s="7">
        <v>40774.6</v>
      </c>
      <c r="IG9" s="7">
        <v>43680</v>
      </c>
      <c r="IH9" s="7">
        <v>69914.100000000006</v>
      </c>
      <c r="II9" s="7">
        <v>2868.7</v>
      </c>
      <c r="IJ9" s="7">
        <v>3186.4</v>
      </c>
      <c r="IK9" s="7">
        <v>3324.9</v>
      </c>
      <c r="IL9" s="7">
        <v>3689.8</v>
      </c>
      <c r="IM9" s="7">
        <v>4182.3</v>
      </c>
      <c r="IN9" s="7">
        <v>4219.2</v>
      </c>
      <c r="IO9" s="7">
        <v>5366.9</v>
      </c>
      <c r="IP9" s="7">
        <v>5526.2</v>
      </c>
      <c r="IQ9" s="7">
        <v>5565.7</v>
      </c>
      <c r="IR9" s="7">
        <v>5656.3</v>
      </c>
      <c r="IS9" s="7">
        <v>5735.7</v>
      </c>
      <c r="IT9" s="7">
        <v>5781.8</v>
      </c>
      <c r="IU9" s="7">
        <v>5934.7</v>
      </c>
      <c r="IV9" s="7">
        <v>6124</v>
      </c>
      <c r="IW9" s="7">
        <v>6292.5</v>
      </c>
      <c r="IX9" s="7">
        <v>6152.4</v>
      </c>
      <c r="IY9" s="7">
        <v>6208.9</v>
      </c>
      <c r="IZ9" s="7">
        <v>6339</v>
      </c>
      <c r="JA9" s="7">
        <v>6541</v>
      </c>
      <c r="JB9" s="7">
        <v>8321</v>
      </c>
      <c r="JC9" s="7">
        <v>1960</v>
      </c>
      <c r="JD9" s="7">
        <v>2013.3</v>
      </c>
      <c r="JE9" s="7">
        <v>2063</v>
      </c>
      <c r="JF9" s="7">
        <v>1873.8</v>
      </c>
      <c r="JG9" s="7">
        <v>2291.1</v>
      </c>
      <c r="JH9" s="7">
        <v>1903</v>
      </c>
      <c r="JI9" s="7">
        <v>2502.1</v>
      </c>
      <c r="JJ9" s="7">
        <v>1324.4</v>
      </c>
      <c r="JK9" s="7">
        <v>1352.3</v>
      </c>
      <c r="JL9" s="7">
        <v>2130.8000000000002</v>
      </c>
      <c r="JM9" s="7">
        <v>3696.8</v>
      </c>
      <c r="JN9" s="7">
        <v>3285.5</v>
      </c>
      <c r="JO9" s="7">
        <v>2810.3</v>
      </c>
      <c r="JP9" s="7">
        <v>889.6</v>
      </c>
      <c r="JQ9" s="7">
        <v>1208.9000000000001</v>
      </c>
      <c r="JR9" s="7">
        <v>2746.1</v>
      </c>
      <c r="JS9" s="7">
        <v>2589.3000000000002</v>
      </c>
      <c r="JT9" s="7">
        <v>2892</v>
      </c>
      <c r="JU9" s="7">
        <v>3082</v>
      </c>
      <c r="JV9" s="7">
        <v>4589</v>
      </c>
      <c r="JW9" s="7">
        <v>7539.9</v>
      </c>
      <c r="JX9" s="7">
        <v>5067.5</v>
      </c>
      <c r="JY9" s="7">
        <v>3574.2</v>
      </c>
      <c r="JZ9" s="7">
        <v>3052.2</v>
      </c>
      <c r="KA9" s="7">
        <v>3452.8</v>
      </c>
      <c r="KB9" s="7">
        <v>3998.5</v>
      </c>
      <c r="KC9" s="7">
        <v>3240.2</v>
      </c>
      <c r="KD9" s="7">
        <v>3464.5</v>
      </c>
      <c r="KE9" s="7">
        <v>3188.2</v>
      </c>
      <c r="KF9" s="7">
        <v>3332.5</v>
      </c>
      <c r="KG9" s="7">
        <v>4504.2</v>
      </c>
      <c r="KH9" s="7">
        <v>4098.7</v>
      </c>
      <c r="KI9" s="7">
        <v>3648.7</v>
      </c>
      <c r="KJ9" s="7">
        <v>3219.9</v>
      </c>
      <c r="KK9" s="7">
        <v>2618.6999999999998</v>
      </c>
      <c r="KL9" s="7">
        <v>2960.3</v>
      </c>
      <c r="KM9" s="7">
        <v>3353.7</v>
      </c>
      <c r="KN9" s="7">
        <v>3038</v>
      </c>
      <c r="KO9" s="7">
        <v>2790</v>
      </c>
      <c r="KP9" s="7">
        <v>4789</v>
      </c>
      <c r="KQ9" s="7">
        <v>10422.1</v>
      </c>
      <c r="KR9" s="7">
        <v>13318</v>
      </c>
      <c r="KS9" s="7">
        <v>16948.7</v>
      </c>
      <c r="KT9" s="7">
        <v>19567.5</v>
      </c>
      <c r="KU9" s="7">
        <v>20270.5</v>
      </c>
      <c r="KV9" s="7">
        <v>22097.8</v>
      </c>
      <c r="KW9" s="7">
        <v>27913.9</v>
      </c>
      <c r="KX9" s="7">
        <v>27834.5</v>
      </c>
      <c r="KY9" s="7">
        <v>29115.200000000001</v>
      </c>
      <c r="KZ9" s="7">
        <v>30376.3</v>
      </c>
      <c r="LA9" s="7">
        <v>32420.6</v>
      </c>
      <c r="LB9" s="7">
        <v>35268.199999999997</v>
      </c>
      <c r="LC9" s="7">
        <v>37644.800000000003</v>
      </c>
      <c r="LD9" s="7">
        <v>38898.9</v>
      </c>
      <c r="LE9" s="7">
        <v>38229.9</v>
      </c>
      <c r="LF9" s="7">
        <v>40006.1</v>
      </c>
      <c r="LG9" s="7">
        <v>41746.5</v>
      </c>
      <c r="LH9" s="7">
        <v>42690</v>
      </c>
      <c r="LI9" s="7">
        <v>45539</v>
      </c>
      <c r="LJ9" s="7">
        <v>68608</v>
      </c>
      <c r="LK9" s="7">
        <v>37.200000000000003</v>
      </c>
      <c r="LL9" s="7">
        <v>28.1</v>
      </c>
      <c r="LM9" s="7">
        <v>26.4</v>
      </c>
      <c r="LN9" s="7">
        <v>21.2</v>
      </c>
      <c r="LO9" s="7">
        <v>22.2</v>
      </c>
      <c r="LP9" s="7">
        <v>113.7</v>
      </c>
      <c r="LQ9" s="7">
        <v>662</v>
      </c>
      <c r="LR9" s="7">
        <v>950.6</v>
      </c>
      <c r="LS9" s="7">
        <v>389.7</v>
      </c>
      <c r="LT9" s="7">
        <v>366.3</v>
      </c>
      <c r="LU9" s="7">
        <v>116.9</v>
      </c>
      <c r="LV9" s="7">
        <v>92.8</v>
      </c>
      <c r="LW9" s="7">
        <v>49.6</v>
      </c>
      <c r="LX9" s="7">
        <v>59.9</v>
      </c>
      <c r="LY9" s="7">
        <v>83.3</v>
      </c>
      <c r="LZ9" s="7">
        <v>54.7</v>
      </c>
      <c r="MA9" s="7">
        <v>62.5</v>
      </c>
      <c r="MB9" s="7">
        <v>52.8</v>
      </c>
      <c r="MC9" s="7">
        <v>48.8</v>
      </c>
      <c r="MD9" s="7">
        <v>725</v>
      </c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>
        <v>1960</v>
      </c>
      <c r="XF9" s="7">
        <v>2013.3</v>
      </c>
      <c r="XG9" s="7">
        <v>2063</v>
      </c>
      <c r="XH9" s="7">
        <v>1873.8</v>
      </c>
      <c r="XI9" s="7">
        <v>2291.1</v>
      </c>
      <c r="XJ9" s="7">
        <v>1903</v>
      </c>
      <c r="XK9" s="7">
        <v>2502.1</v>
      </c>
      <c r="XL9" s="7">
        <v>1324.4</v>
      </c>
      <c r="XM9" s="7">
        <v>1352.3</v>
      </c>
      <c r="XN9" s="7">
        <v>2130.8000000000002</v>
      </c>
      <c r="XO9" s="7">
        <v>3696.8</v>
      </c>
      <c r="XP9" s="7">
        <v>3285.5</v>
      </c>
      <c r="XQ9" s="7">
        <v>2810.3</v>
      </c>
      <c r="XR9" s="7">
        <v>889.6</v>
      </c>
      <c r="XS9" s="7">
        <v>1208.9000000000001</v>
      </c>
      <c r="XT9" s="7">
        <v>2746.1</v>
      </c>
      <c r="XU9" s="7">
        <v>2589.3000000000002</v>
      </c>
      <c r="XV9" s="7">
        <v>2892</v>
      </c>
      <c r="XW9" s="7">
        <v>3082</v>
      </c>
      <c r="XX9" s="7">
        <v>4589</v>
      </c>
      <c r="XY9" s="7">
        <v>7539.9</v>
      </c>
      <c r="XZ9" s="7">
        <v>5067.5</v>
      </c>
      <c r="YA9" s="7">
        <v>3574.2</v>
      </c>
      <c r="YB9" s="7">
        <v>3052.2</v>
      </c>
      <c r="YC9" s="7">
        <v>3452.8</v>
      </c>
      <c r="YD9" s="7">
        <v>3998.5</v>
      </c>
      <c r="YE9" s="7">
        <v>3240.2</v>
      </c>
      <c r="YF9" s="7">
        <v>3464.5</v>
      </c>
      <c r="YG9" s="7">
        <v>3188.2</v>
      </c>
      <c r="YH9" s="7">
        <v>3332.5</v>
      </c>
      <c r="YI9" s="7">
        <v>4504.2</v>
      </c>
      <c r="YJ9" s="7">
        <v>4098.7</v>
      </c>
      <c r="YK9" s="7">
        <v>3648.7</v>
      </c>
      <c r="YL9" s="7">
        <v>3219.9</v>
      </c>
      <c r="YM9" s="7">
        <v>2618.6999999999998</v>
      </c>
      <c r="YN9" s="7">
        <v>2960.3</v>
      </c>
      <c r="YO9" s="7">
        <v>3353.7</v>
      </c>
      <c r="YP9" s="7">
        <v>3038</v>
      </c>
      <c r="YQ9" s="7">
        <v>2790</v>
      </c>
      <c r="YR9" s="7">
        <v>4789</v>
      </c>
      <c r="YS9" s="7">
        <v>10422.1</v>
      </c>
      <c r="YT9" s="7">
        <v>13318</v>
      </c>
      <c r="YU9" s="7">
        <v>16948.7</v>
      </c>
      <c r="YV9" s="7">
        <v>19567.5</v>
      </c>
      <c r="YW9" s="7">
        <v>20270.5</v>
      </c>
      <c r="YX9" s="7">
        <v>22097.8</v>
      </c>
      <c r="YY9" s="7">
        <v>27913.9</v>
      </c>
      <c r="YZ9" s="7">
        <v>27834.5</v>
      </c>
      <c r="ZA9" s="7">
        <v>29115.200000000001</v>
      </c>
      <c r="ZB9" s="7">
        <v>30376.3</v>
      </c>
      <c r="ZC9" s="7">
        <v>32420.6</v>
      </c>
      <c r="ZD9" s="7">
        <v>35268.199999999997</v>
      </c>
      <c r="ZE9" s="7">
        <v>37644.800000000003</v>
      </c>
      <c r="ZF9" s="7">
        <v>38898.9</v>
      </c>
      <c r="ZG9" s="7">
        <v>38229.9</v>
      </c>
      <c r="ZH9" s="7">
        <v>40006.1</v>
      </c>
      <c r="ZI9" s="7">
        <v>41746.5</v>
      </c>
      <c r="ZJ9" s="7">
        <v>42690</v>
      </c>
      <c r="ZK9" s="7">
        <v>45539</v>
      </c>
      <c r="ZL9" s="7">
        <v>68608</v>
      </c>
      <c r="ZM9" s="7">
        <v>37.200000000000003</v>
      </c>
    </row>
    <row r="10" spans="1:689" s="3" customFormat="1" ht="17">
      <c r="A10" s="16" t="s">
        <v>330</v>
      </c>
      <c r="B10" s="16" t="s">
        <v>331</v>
      </c>
      <c r="C10" s="17">
        <f t="shared" si="0"/>
        <v>0.92986945981227076</v>
      </c>
      <c r="D10" s="18">
        <f t="shared" si="1"/>
        <v>1.600980915442296E-2</v>
      </c>
      <c r="E10" s="19">
        <f t="shared" si="2"/>
        <v>7.8373316685989472E-2</v>
      </c>
      <c r="F10" s="19">
        <f t="shared" si="3"/>
        <v>9.3592777202169269E-2</v>
      </c>
      <c r="G10" s="18">
        <f t="shared" si="4"/>
        <v>3.8835060066529196E-2</v>
      </c>
      <c r="H10" s="18">
        <f t="shared" si="5"/>
        <v>0.12109559819123734</v>
      </c>
      <c r="I10" s="19">
        <f t="shared" si="6"/>
        <v>0.72338202813567665</v>
      </c>
      <c r="J10" s="18">
        <f t="shared" si="26"/>
        <v>3.083861716894884E-2</v>
      </c>
      <c r="K10" s="15">
        <f t="shared" si="7"/>
        <v>-4.923945817591998E-2</v>
      </c>
      <c r="L10" s="4">
        <f t="shared" si="27"/>
        <v>2.6554769689173176E-2</v>
      </c>
      <c r="M10" s="4">
        <f t="shared" si="8"/>
        <v>0.12109559819123734</v>
      </c>
      <c r="N10" s="4">
        <f t="shared" si="9"/>
        <v>3.8835060066529196E-2</v>
      </c>
      <c r="O10" s="4">
        <f t="shared" si="10"/>
        <v>4.0543607604736943E-2</v>
      </c>
      <c r="P10" s="4">
        <f t="shared" si="11"/>
        <v>3.5636211046864458E-2</v>
      </c>
      <c r="Q10" s="4">
        <f t="shared" si="12"/>
        <v>1.7085475382077489E-3</v>
      </c>
      <c r="R10" s="4">
        <f t="shared" si="13"/>
        <v>0.15550070174464375</v>
      </c>
      <c r="S10" s="5">
        <f t="shared" si="14"/>
        <v>0.66686596084524008</v>
      </c>
      <c r="T10" s="5">
        <f t="shared" si="15"/>
        <v>1.1316320318681156E-2</v>
      </c>
      <c r="U10" s="6">
        <f t="shared" si="16"/>
        <v>1441133</v>
      </c>
      <c r="V10" s="6">
        <f t="shared" si="17"/>
        <v>1569950</v>
      </c>
      <c r="W10" s="6">
        <f t="shared" si="18"/>
        <v>1648042</v>
      </c>
      <c r="X10" s="6">
        <f t="shared" si="19"/>
        <v>1790724</v>
      </c>
      <c r="Y10" s="6">
        <f t="shared" si="20"/>
        <v>1790219</v>
      </c>
      <c r="Z10" s="6">
        <f t="shared" si="21"/>
        <v>1756854</v>
      </c>
      <c r="AA10" s="6">
        <f t="shared" si="22"/>
        <v>1788745</v>
      </c>
      <c r="AB10" s="6">
        <f t="shared" si="23"/>
        <v>1853187</v>
      </c>
      <c r="AC10" s="6">
        <f t="shared" si="24"/>
        <v>1854145</v>
      </c>
      <c r="AD10" s="6">
        <f t="shared" si="25"/>
        <v>1541924</v>
      </c>
      <c r="AE10" s="7">
        <v>149588.1</v>
      </c>
      <c r="AF10" s="7">
        <v>99643.6</v>
      </c>
      <c r="AG10" s="7">
        <v>105149.7</v>
      </c>
      <c r="AH10" s="7">
        <v>105067.1</v>
      </c>
      <c r="AI10" s="7">
        <v>120049.3</v>
      </c>
      <c r="AJ10" s="7">
        <v>101268.6</v>
      </c>
      <c r="AK10" s="7">
        <v>111839.6</v>
      </c>
      <c r="AL10" s="7">
        <v>139719.9</v>
      </c>
      <c r="AM10" s="7">
        <v>162658.9</v>
      </c>
      <c r="AN10" s="7">
        <v>145338.4</v>
      </c>
      <c r="AO10" s="7">
        <v>179932.9</v>
      </c>
      <c r="AP10" s="7">
        <v>239149</v>
      </c>
      <c r="AQ10" s="7">
        <v>284385.59999999998</v>
      </c>
      <c r="AR10" s="7">
        <v>277660.7</v>
      </c>
      <c r="AS10" s="7">
        <v>276779</v>
      </c>
      <c r="AT10" s="7">
        <v>298754.90000000002</v>
      </c>
      <c r="AU10" s="7">
        <v>216909.8</v>
      </c>
      <c r="AV10" s="7">
        <v>227539.5</v>
      </c>
      <c r="AW10" s="7">
        <v>124778.9</v>
      </c>
      <c r="AX10" s="7">
        <v>191307.4</v>
      </c>
      <c r="AY10" s="7">
        <v>157335.20000000001</v>
      </c>
      <c r="AZ10" s="7">
        <v>206881</v>
      </c>
      <c r="BA10" s="7">
        <v>266199</v>
      </c>
      <c r="BB10" s="7">
        <v>310984</v>
      </c>
      <c r="BC10" s="7">
        <v>366350</v>
      </c>
      <c r="BD10" s="7">
        <v>337072</v>
      </c>
      <c r="BE10" s="7">
        <v>343330</v>
      </c>
      <c r="BF10" s="7">
        <v>347079</v>
      </c>
      <c r="BG10" s="7">
        <v>293420</v>
      </c>
      <c r="BH10" s="7">
        <v>208998</v>
      </c>
      <c r="BI10" s="7">
        <v>6202</v>
      </c>
      <c r="BJ10" s="7">
        <v>250565</v>
      </c>
      <c r="BK10" s="7">
        <v>7014</v>
      </c>
      <c r="BL10" s="7">
        <v>7671</v>
      </c>
      <c r="BM10" s="7">
        <v>8420</v>
      </c>
      <c r="BN10" s="7">
        <v>8057</v>
      </c>
      <c r="BO10" s="7">
        <v>2655</v>
      </c>
      <c r="BP10" s="7">
        <v>12275</v>
      </c>
      <c r="BQ10" s="7">
        <v>12362</v>
      </c>
      <c r="BR10" s="7">
        <v>15869</v>
      </c>
      <c r="BS10" s="7">
        <v>18897</v>
      </c>
      <c r="BT10" s="7">
        <v>21878</v>
      </c>
      <c r="BU10" s="7">
        <v>23057</v>
      </c>
      <c r="BV10" s="7">
        <v>22894</v>
      </c>
      <c r="BW10" s="7">
        <v>21938</v>
      </c>
      <c r="BX10" s="7">
        <v>22183</v>
      </c>
      <c r="BY10" s="7">
        <v>22393</v>
      </c>
      <c r="BZ10" s="7">
        <v>19715</v>
      </c>
      <c r="CA10" s="7">
        <v>3377</v>
      </c>
      <c r="CB10" s="7">
        <v>21548</v>
      </c>
      <c r="CC10" s="7">
        <v>13182</v>
      </c>
      <c r="CD10" s="7">
        <v>-5356</v>
      </c>
      <c r="CE10" s="7">
        <v>-9414</v>
      </c>
      <c r="CF10" s="7">
        <v>-9376</v>
      </c>
      <c r="CG10" s="7">
        <v>-8610</v>
      </c>
      <c r="CH10" s="7">
        <v>-10301</v>
      </c>
      <c r="CI10" s="7">
        <v>-20964</v>
      </c>
      <c r="CJ10" s="7">
        <v>-24533</v>
      </c>
      <c r="CK10" s="7">
        <v>-3415</v>
      </c>
      <c r="CL10" s="7">
        <v>-14464</v>
      </c>
      <c r="CM10" s="7">
        <v>-6033</v>
      </c>
      <c r="CN10" s="7">
        <v>2224</v>
      </c>
      <c r="CO10" s="7">
        <v>1840</v>
      </c>
      <c r="CP10" s="7">
        <v>1726</v>
      </c>
      <c r="CQ10" s="7">
        <v>1415</v>
      </c>
      <c r="CR10" s="7">
        <v>1211</v>
      </c>
      <c r="CS10" s="7">
        <v>632</v>
      </c>
      <c r="CT10" s="8">
        <v>0</v>
      </c>
      <c r="CU10" s="8">
        <v>0</v>
      </c>
      <c r="CV10" s="8">
        <v>0</v>
      </c>
      <c r="CW10" s="8">
        <v>0</v>
      </c>
      <c r="CX10" s="7">
        <v>-5953</v>
      </c>
      <c r="CY10" s="7">
        <v>-6908</v>
      </c>
      <c r="CZ10" s="7">
        <v>-7400</v>
      </c>
      <c r="DA10" s="7">
        <v>-7472</v>
      </c>
      <c r="DB10" s="7">
        <v>-7480</v>
      </c>
      <c r="DC10" s="7">
        <v>-7692</v>
      </c>
      <c r="DD10" s="7">
        <v>-8198</v>
      </c>
      <c r="DE10" s="7">
        <v>-4852</v>
      </c>
      <c r="DF10" s="7">
        <v>-2422</v>
      </c>
      <c r="DG10" s="7">
        <v>-4178</v>
      </c>
      <c r="DH10" s="7">
        <v>47089</v>
      </c>
      <c r="DI10" s="7">
        <v>47552</v>
      </c>
      <c r="DJ10" s="7">
        <v>49277</v>
      </c>
      <c r="DK10" s="7">
        <v>53663</v>
      </c>
      <c r="DL10" s="7">
        <v>58909</v>
      </c>
      <c r="DM10" s="7">
        <v>64647</v>
      </c>
      <c r="DN10" s="7">
        <v>66155</v>
      </c>
      <c r="DO10" s="7">
        <v>47919</v>
      </c>
      <c r="DP10" s="7">
        <v>39694</v>
      </c>
      <c r="DQ10" s="7">
        <v>54024</v>
      </c>
      <c r="DR10" s="7">
        <v>4289</v>
      </c>
      <c r="DS10" s="7">
        <v>4025</v>
      </c>
      <c r="DT10" s="7">
        <v>3976</v>
      </c>
      <c r="DU10" s="7">
        <v>5909</v>
      </c>
      <c r="DV10" s="7">
        <v>9352</v>
      </c>
      <c r="DW10" s="7">
        <v>14652</v>
      </c>
      <c r="DX10" s="7">
        <v>18852</v>
      </c>
      <c r="DY10" s="7">
        <v>7963</v>
      </c>
      <c r="DZ10" s="7">
        <v>3915</v>
      </c>
      <c r="EA10" s="7">
        <v>9074</v>
      </c>
      <c r="EB10" s="7">
        <v>36874</v>
      </c>
      <c r="EC10" s="7">
        <v>36497</v>
      </c>
      <c r="ED10" s="7">
        <v>37379</v>
      </c>
      <c r="EE10" s="7">
        <v>40327</v>
      </c>
      <c r="EF10" s="7">
        <v>42224</v>
      </c>
      <c r="EG10" s="7">
        <v>44891</v>
      </c>
      <c r="EH10" s="7">
        <v>45110</v>
      </c>
      <c r="EI10" s="7">
        <v>35177</v>
      </c>
      <c r="EJ10" s="7">
        <v>29499</v>
      </c>
      <c r="EK10" s="7">
        <v>38228</v>
      </c>
      <c r="EL10" s="7">
        <v>10215</v>
      </c>
      <c r="EM10" s="7">
        <v>11055</v>
      </c>
      <c r="EN10" s="7">
        <v>11898</v>
      </c>
      <c r="EO10" s="7">
        <v>13336</v>
      </c>
      <c r="EP10" s="7">
        <v>16685</v>
      </c>
      <c r="EQ10" s="7">
        <v>19756</v>
      </c>
      <c r="ER10" s="7">
        <v>21045</v>
      </c>
      <c r="ES10" s="7">
        <v>12742</v>
      </c>
      <c r="ET10" s="7">
        <v>10195</v>
      </c>
      <c r="EU10" s="7">
        <v>15796</v>
      </c>
      <c r="EV10" s="7">
        <v>1337</v>
      </c>
      <c r="EW10" s="7">
        <v>1096</v>
      </c>
      <c r="EX10" s="7">
        <v>963</v>
      </c>
      <c r="EY10" s="7">
        <v>1395</v>
      </c>
      <c r="EZ10" s="7">
        <v>3013</v>
      </c>
      <c r="FA10" s="7">
        <v>5622</v>
      </c>
      <c r="FB10" s="7">
        <v>8635</v>
      </c>
      <c r="FC10" s="7">
        <v>2804</v>
      </c>
      <c r="FD10" s="7">
        <v>388</v>
      </c>
      <c r="FE10" s="7">
        <v>2349</v>
      </c>
      <c r="FF10" s="7">
        <v>264353</v>
      </c>
      <c r="FG10" s="7">
        <v>409892</v>
      </c>
      <c r="FH10" s="7">
        <v>434994</v>
      </c>
      <c r="FI10" s="7">
        <v>414033</v>
      </c>
      <c r="FJ10" s="7">
        <v>182216</v>
      </c>
      <c r="FK10" s="7">
        <v>187668</v>
      </c>
      <c r="FL10" s="7">
        <v>187520</v>
      </c>
      <c r="FM10" s="7">
        <v>200374</v>
      </c>
      <c r="FN10" s="7">
        <v>190683</v>
      </c>
      <c r="FO10" s="7">
        <v>173617</v>
      </c>
      <c r="FP10" s="7">
        <v>252007</v>
      </c>
      <c r="FQ10" s="7">
        <v>257442</v>
      </c>
      <c r="FR10" s="7">
        <v>267358</v>
      </c>
      <c r="FS10" s="7">
        <v>308364</v>
      </c>
      <c r="FT10" s="7">
        <v>276407</v>
      </c>
      <c r="FU10" s="7">
        <v>269912</v>
      </c>
      <c r="FV10" s="7">
        <v>263459</v>
      </c>
      <c r="FW10" s="7">
        <v>220392</v>
      </c>
      <c r="FX10" s="7">
        <v>177244</v>
      </c>
      <c r="FY10" s="7">
        <v>113594</v>
      </c>
      <c r="FZ10" s="7">
        <v>12346</v>
      </c>
      <c r="GA10" s="7">
        <v>55483</v>
      </c>
      <c r="GB10" s="7">
        <v>80197</v>
      </c>
      <c r="GC10" s="7">
        <v>99583</v>
      </c>
      <c r="GD10" s="7">
        <v>139335</v>
      </c>
      <c r="GE10" s="7">
        <v>144788</v>
      </c>
      <c r="GF10" s="7">
        <v>153933</v>
      </c>
      <c r="GG10" s="7">
        <v>205720</v>
      </c>
      <c r="GH10" s="7">
        <v>272022</v>
      </c>
      <c r="GI10" s="7">
        <v>297059</v>
      </c>
      <c r="GJ10" s="7">
        <v>791060</v>
      </c>
      <c r="GK10" s="7">
        <v>815247</v>
      </c>
      <c r="GL10" s="7">
        <v>813333</v>
      </c>
      <c r="GM10" s="7">
        <v>871812</v>
      </c>
      <c r="GN10" s="7">
        <v>896169</v>
      </c>
      <c r="GO10" s="7">
        <v>889536</v>
      </c>
      <c r="GP10" s="7">
        <v>930430</v>
      </c>
      <c r="GQ10" s="7">
        <v>928280</v>
      </c>
      <c r="GR10" s="7">
        <v>949204</v>
      </c>
      <c r="GS10" s="7">
        <v>916842</v>
      </c>
      <c r="GT10" s="7">
        <v>288117</v>
      </c>
      <c r="GU10" s="7">
        <v>321963</v>
      </c>
      <c r="GV10" s="7">
        <v>351579</v>
      </c>
      <c r="GW10" s="7">
        <v>375967</v>
      </c>
      <c r="GX10" s="7">
        <v>373722</v>
      </c>
      <c r="GY10" s="7">
        <v>349534</v>
      </c>
      <c r="GZ10" s="7">
        <v>344496</v>
      </c>
      <c r="HA10" s="7">
        <v>467068</v>
      </c>
      <c r="HB10" s="7">
        <v>527748</v>
      </c>
      <c r="HC10" s="7">
        <v>458010</v>
      </c>
      <c r="HD10" s="10"/>
      <c r="HE10" s="7">
        <v>154700</v>
      </c>
      <c r="HF10" s="7">
        <v>164584</v>
      </c>
      <c r="HG10" s="7">
        <v>171364</v>
      </c>
      <c r="HH10" s="7">
        <v>178209</v>
      </c>
      <c r="HI10" s="7">
        <v>167866</v>
      </c>
      <c r="HJ10" s="7">
        <v>158949</v>
      </c>
      <c r="HK10" s="7">
        <v>158196</v>
      </c>
      <c r="HL10" s="7">
        <v>159671</v>
      </c>
      <c r="HM10" s="7">
        <v>152567</v>
      </c>
      <c r="HN10" s="10"/>
      <c r="HO10" s="7">
        <v>363700</v>
      </c>
      <c r="HP10" s="7">
        <v>391694</v>
      </c>
      <c r="HQ10" s="7">
        <v>425370</v>
      </c>
      <c r="HR10" s="7">
        <v>425650</v>
      </c>
      <c r="HS10" s="7">
        <v>406331</v>
      </c>
      <c r="HT10" s="7">
        <v>407310</v>
      </c>
      <c r="HU10" s="7">
        <v>914514</v>
      </c>
      <c r="HV10" s="7">
        <v>993635</v>
      </c>
      <c r="HW10" s="7">
        <v>886887</v>
      </c>
      <c r="HX10" s="9" t="s">
        <v>332</v>
      </c>
      <c r="HY10" s="7">
        <v>1141514.1000000001</v>
      </c>
      <c r="HZ10" s="7">
        <v>1242544.7</v>
      </c>
      <c r="IA10" s="7">
        <v>1303142.5</v>
      </c>
      <c r="IB10" s="7">
        <v>1336199.7</v>
      </c>
      <c r="IC10" s="7">
        <v>1260670.6000000001</v>
      </c>
      <c r="ID10" s="7">
        <v>1247210.8999999999</v>
      </c>
      <c r="IE10" s="7">
        <v>1245853.1000000001</v>
      </c>
      <c r="IF10" s="7">
        <v>1193744.5</v>
      </c>
      <c r="IG10" s="7">
        <v>1239026.1000000001</v>
      </c>
      <c r="IH10" s="7">
        <v>1259888.8999999999</v>
      </c>
      <c r="II10" s="7">
        <v>34484</v>
      </c>
      <c r="IJ10" s="7">
        <v>37885</v>
      </c>
      <c r="IK10" s="7">
        <v>40683</v>
      </c>
      <c r="IL10" s="7">
        <v>45841</v>
      </c>
      <c r="IM10" s="7">
        <v>47660</v>
      </c>
      <c r="IN10" s="7">
        <v>68307</v>
      </c>
      <c r="IO10" s="7">
        <v>103743</v>
      </c>
      <c r="IP10" s="7">
        <v>118382</v>
      </c>
      <c r="IQ10" s="7">
        <v>129736</v>
      </c>
      <c r="IR10" s="7">
        <v>145657</v>
      </c>
      <c r="IS10" s="7">
        <v>155075</v>
      </c>
      <c r="IT10" s="7">
        <v>166541</v>
      </c>
      <c r="IU10" s="7">
        <v>172146</v>
      </c>
      <c r="IV10" s="7">
        <v>176595</v>
      </c>
      <c r="IW10" s="7">
        <v>183256</v>
      </c>
      <c r="IX10" s="7">
        <v>174454</v>
      </c>
      <c r="IY10" s="7">
        <v>166740</v>
      </c>
      <c r="IZ10" s="7">
        <v>164419</v>
      </c>
      <c r="JA10" s="7">
        <v>168195</v>
      </c>
      <c r="JB10" s="7">
        <v>160870</v>
      </c>
      <c r="JC10" s="7">
        <v>10122</v>
      </c>
      <c r="JD10" s="7">
        <v>14101</v>
      </c>
      <c r="JE10" s="7">
        <v>14673</v>
      </c>
      <c r="JF10" s="7">
        <v>16085</v>
      </c>
      <c r="JG10" s="7">
        <v>24041</v>
      </c>
      <c r="JH10" s="7">
        <v>101412</v>
      </c>
      <c r="JI10" s="7">
        <v>172710</v>
      </c>
      <c r="JJ10" s="7">
        <v>123786</v>
      </c>
      <c r="JK10" s="7">
        <v>122176</v>
      </c>
      <c r="JL10" s="7">
        <v>218939</v>
      </c>
      <c r="JM10" s="7">
        <v>264353</v>
      </c>
      <c r="JN10" s="7">
        <v>409892</v>
      </c>
      <c r="JO10" s="7">
        <v>434994</v>
      </c>
      <c r="JP10" s="7">
        <v>414033</v>
      </c>
      <c r="JQ10" s="7">
        <v>182216</v>
      </c>
      <c r="JR10" s="7">
        <v>187668</v>
      </c>
      <c r="JS10" s="7">
        <v>187520</v>
      </c>
      <c r="JT10" s="7">
        <v>200374</v>
      </c>
      <c r="JU10" s="7">
        <v>190683</v>
      </c>
      <c r="JV10" s="7">
        <v>173617</v>
      </c>
      <c r="JW10" s="7">
        <v>27739</v>
      </c>
      <c r="JX10" s="7">
        <v>25143</v>
      </c>
      <c r="JY10" s="7">
        <v>32366</v>
      </c>
      <c r="JZ10" s="7">
        <v>31509</v>
      </c>
      <c r="KA10" s="7">
        <v>54969</v>
      </c>
      <c r="KB10" s="7">
        <v>101827</v>
      </c>
      <c r="KC10" s="7">
        <v>122369</v>
      </c>
      <c r="KD10" s="7">
        <v>115794</v>
      </c>
      <c r="KE10" s="7">
        <v>132740</v>
      </c>
      <c r="KF10" s="7">
        <v>133184</v>
      </c>
      <c r="KG10" s="7">
        <v>155730</v>
      </c>
      <c r="KH10" s="7">
        <v>141828</v>
      </c>
      <c r="KI10" s="7">
        <v>155796</v>
      </c>
      <c r="KJ10" s="7">
        <v>222710</v>
      </c>
      <c r="KK10" s="7">
        <v>256919</v>
      </c>
      <c r="KL10" s="7">
        <v>253888</v>
      </c>
      <c r="KM10" s="7">
        <v>262083</v>
      </c>
      <c r="KN10" s="7">
        <v>259126</v>
      </c>
      <c r="KO10" s="7">
        <v>300409</v>
      </c>
      <c r="KP10" s="7">
        <v>269640</v>
      </c>
      <c r="KQ10" s="7">
        <v>249182</v>
      </c>
      <c r="KR10" s="7">
        <v>283824</v>
      </c>
      <c r="KS10" s="7">
        <v>306966</v>
      </c>
      <c r="KT10" s="7">
        <v>315352</v>
      </c>
      <c r="KU10" s="7">
        <v>376888</v>
      </c>
      <c r="KV10" s="7">
        <v>843817</v>
      </c>
      <c r="KW10" s="7">
        <v>758254</v>
      </c>
      <c r="KX10" s="7">
        <v>734245</v>
      </c>
      <c r="KY10" s="7">
        <v>750259</v>
      </c>
      <c r="KZ10" s="7">
        <v>782514</v>
      </c>
      <c r="LA10" s="7">
        <v>811297</v>
      </c>
      <c r="LB10" s="7">
        <v>850232</v>
      </c>
      <c r="LC10" s="7">
        <v>905014</v>
      </c>
      <c r="LD10" s="7">
        <v>956185</v>
      </c>
      <c r="LE10" s="7">
        <v>945766</v>
      </c>
      <c r="LF10" s="7">
        <v>943335</v>
      </c>
      <c r="LG10" s="7">
        <v>952714</v>
      </c>
      <c r="LH10" s="7">
        <v>869121</v>
      </c>
      <c r="LI10" s="7">
        <v>882904</v>
      </c>
      <c r="LJ10" s="7">
        <v>942886</v>
      </c>
      <c r="LK10" s="7">
        <v>1458</v>
      </c>
      <c r="LL10" s="7">
        <v>1358</v>
      </c>
      <c r="LM10" s="7">
        <v>1341</v>
      </c>
      <c r="LN10" s="7">
        <v>1669</v>
      </c>
      <c r="LO10" s="7">
        <v>2679</v>
      </c>
      <c r="LP10" s="7">
        <v>8348</v>
      </c>
      <c r="LQ10" s="7">
        <v>28977</v>
      </c>
      <c r="LR10" s="7">
        <v>37296</v>
      </c>
      <c r="LS10" s="7">
        <v>35488</v>
      </c>
      <c r="LT10" s="7">
        <v>34711</v>
      </c>
      <c r="LU10" s="7">
        <v>30364</v>
      </c>
      <c r="LV10" s="7">
        <v>27488</v>
      </c>
      <c r="LW10" s="7">
        <v>24971</v>
      </c>
      <c r="LX10" s="7">
        <v>22893</v>
      </c>
      <c r="LY10" s="7">
        <v>19067</v>
      </c>
      <c r="LZ10" s="7">
        <v>16708</v>
      </c>
      <c r="MA10" s="7">
        <v>13173</v>
      </c>
      <c r="MB10" s="7">
        <v>16472</v>
      </c>
      <c r="MC10" s="7">
        <v>12933</v>
      </c>
      <c r="MD10" s="7">
        <v>10670</v>
      </c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>
        <v>10122</v>
      </c>
      <c r="XF10" s="7">
        <v>14101</v>
      </c>
      <c r="XG10" s="7">
        <v>14673</v>
      </c>
      <c r="XH10" s="7">
        <v>16085</v>
      </c>
      <c r="XI10" s="7">
        <v>24041</v>
      </c>
      <c r="XJ10" s="7">
        <v>101412</v>
      </c>
      <c r="XK10" s="7">
        <v>172710</v>
      </c>
      <c r="XL10" s="7">
        <v>123786</v>
      </c>
      <c r="XM10" s="7">
        <v>122176</v>
      </c>
      <c r="XN10" s="7">
        <v>218939</v>
      </c>
      <c r="XO10" s="7">
        <v>264353</v>
      </c>
      <c r="XP10" s="7">
        <v>409892</v>
      </c>
      <c r="XQ10" s="7">
        <v>434994</v>
      </c>
      <c r="XR10" s="7">
        <v>414033</v>
      </c>
      <c r="XS10" s="7">
        <v>182216</v>
      </c>
      <c r="XT10" s="7">
        <v>187668</v>
      </c>
      <c r="XU10" s="7">
        <v>187520</v>
      </c>
      <c r="XV10" s="7">
        <v>200374</v>
      </c>
      <c r="XW10" s="7">
        <v>190683</v>
      </c>
      <c r="XX10" s="7">
        <v>173617</v>
      </c>
      <c r="XY10" s="7">
        <v>27739</v>
      </c>
      <c r="XZ10" s="7">
        <v>25143</v>
      </c>
      <c r="YA10" s="7">
        <v>32366</v>
      </c>
      <c r="YB10" s="7">
        <v>31509</v>
      </c>
      <c r="YC10" s="7">
        <v>54969</v>
      </c>
      <c r="YD10" s="7">
        <v>101827</v>
      </c>
      <c r="YE10" s="7">
        <v>122369</v>
      </c>
      <c r="YF10" s="7">
        <v>115794</v>
      </c>
      <c r="YG10" s="7">
        <v>132740</v>
      </c>
      <c r="YH10" s="7">
        <v>133184</v>
      </c>
      <c r="YI10" s="7">
        <v>155730</v>
      </c>
      <c r="YJ10" s="7">
        <v>141828</v>
      </c>
      <c r="YK10" s="7">
        <v>155796</v>
      </c>
      <c r="YL10" s="7">
        <v>222710</v>
      </c>
      <c r="YM10" s="7">
        <v>256919</v>
      </c>
      <c r="YN10" s="7">
        <v>253888</v>
      </c>
      <c r="YO10" s="7">
        <v>262083</v>
      </c>
      <c r="YP10" s="7">
        <v>259126</v>
      </c>
      <c r="YQ10" s="7">
        <v>300409</v>
      </c>
      <c r="YR10" s="7">
        <v>269640</v>
      </c>
      <c r="YS10" s="7">
        <v>249182</v>
      </c>
      <c r="YT10" s="7">
        <v>283824</v>
      </c>
      <c r="YU10" s="7">
        <v>306966</v>
      </c>
      <c r="YV10" s="7">
        <v>315352</v>
      </c>
      <c r="YW10" s="7">
        <v>376888</v>
      </c>
      <c r="YX10" s="7">
        <v>843817</v>
      </c>
      <c r="YY10" s="7">
        <v>758254</v>
      </c>
      <c r="YZ10" s="7">
        <v>734245</v>
      </c>
      <c r="ZA10" s="7">
        <v>750259</v>
      </c>
      <c r="ZB10" s="7">
        <v>782514</v>
      </c>
      <c r="ZC10" s="7">
        <v>811297</v>
      </c>
      <c r="ZD10" s="7">
        <v>850232</v>
      </c>
      <c r="ZE10" s="7">
        <v>905014</v>
      </c>
      <c r="ZF10" s="7">
        <v>956185</v>
      </c>
      <c r="ZG10" s="7">
        <v>945766</v>
      </c>
      <c r="ZH10" s="7">
        <v>943335</v>
      </c>
      <c r="ZI10" s="7">
        <v>952714</v>
      </c>
      <c r="ZJ10" s="7">
        <v>869121</v>
      </c>
      <c r="ZK10" s="7">
        <v>882904</v>
      </c>
      <c r="ZL10" s="7">
        <v>942886</v>
      </c>
      <c r="ZM10" s="7">
        <v>1458</v>
      </c>
    </row>
    <row r="11" spans="1:689" s="3" customFormat="1" ht="17">
      <c r="A11" s="16" t="s">
        <v>328</v>
      </c>
      <c r="B11" s="16" t="s">
        <v>329</v>
      </c>
      <c r="C11" s="17">
        <f t="shared" si="0"/>
        <v>0.95356617647058828</v>
      </c>
      <c r="D11" s="18">
        <f t="shared" si="1"/>
        <v>8.7533461070357088E-2</v>
      </c>
      <c r="E11" s="19">
        <f t="shared" si="2"/>
        <v>0.11219524123933192</v>
      </c>
      <c r="F11" s="19">
        <f t="shared" si="3"/>
        <v>0.10872990499614474</v>
      </c>
      <c r="G11" s="18">
        <f t="shared" si="4"/>
        <v>5.9828211771970355E-2</v>
      </c>
      <c r="H11" s="18">
        <f t="shared" si="5"/>
        <v>0.12988341734844566</v>
      </c>
      <c r="I11" s="19">
        <f t="shared" si="6"/>
        <v>1</v>
      </c>
      <c r="J11" s="18">
        <v>3.1800000000000002E-2</v>
      </c>
      <c r="K11" s="15">
        <f t="shared" si="7"/>
        <v>-0.12145139497860392</v>
      </c>
      <c r="L11" s="4">
        <v>3.1800000000000002E-2</v>
      </c>
      <c r="M11" s="4">
        <f t="shared" si="8"/>
        <v>0.12988341734844566</v>
      </c>
      <c r="N11" s="4">
        <f t="shared" si="9"/>
        <v>5.9828211771970355E-2</v>
      </c>
      <c r="O11" s="4">
        <f t="shared" si="10"/>
        <v>7.0242433922357253E-2</v>
      </c>
      <c r="P11" s="4">
        <f t="shared" si="11"/>
        <v>2.4378119379910867E-2</v>
      </c>
      <c r="Q11" s="4">
        <f t="shared" si="12"/>
        <v>1.04142221503869E-2</v>
      </c>
      <c r="R11" s="4">
        <f t="shared" si="13"/>
        <v>0.52015523139557296</v>
      </c>
      <c r="S11" s="5">
        <f t="shared" si="14"/>
        <v>0.65745689492167447</v>
      </c>
      <c r="T11" s="5">
        <f t="shared" si="15"/>
        <v>8.3392622923049373E-3</v>
      </c>
      <c r="U11" s="6">
        <f t="shared" si="16"/>
        <v>1805290</v>
      </c>
      <c r="V11" s="6">
        <f t="shared" si="17"/>
        <v>1819200</v>
      </c>
      <c r="W11" s="6">
        <f t="shared" si="18"/>
        <v>1866365</v>
      </c>
      <c r="X11" s="6">
        <f t="shared" si="19"/>
        <v>1919320</v>
      </c>
      <c r="Y11" s="6">
        <f t="shared" si="20"/>
        <v>2007648</v>
      </c>
      <c r="Z11" s="6">
        <f t="shared" si="21"/>
        <v>2078544</v>
      </c>
      <c r="AA11" s="6">
        <f t="shared" si="22"/>
        <v>2117276</v>
      </c>
      <c r="AB11" s="6">
        <f t="shared" si="23"/>
        <v>2568682</v>
      </c>
      <c r="AC11" s="6">
        <f t="shared" si="24"/>
        <v>2865927</v>
      </c>
      <c r="AD11" s="6">
        <f t="shared" si="25"/>
        <v>2185903</v>
      </c>
      <c r="AE11" s="7">
        <v>233433</v>
      </c>
      <c r="AF11" s="7">
        <v>119503.3</v>
      </c>
      <c r="AG11" s="7">
        <v>189800.9</v>
      </c>
      <c r="AH11" s="7">
        <v>185342.1</v>
      </c>
      <c r="AI11" s="7">
        <v>239757.8</v>
      </c>
      <c r="AJ11" s="7">
        <v>183125</v>
      </c>
      <c r="AK11" s="7">
        <v>70647.5</v>
      </c>
      <c r="AL11" s="7">
        <v>130273.1</v>
      </c>
      <c r="AM11" s="7">
        <v>134535.9</v>
      </c>
      <c r="AN11" s="7">
        <v>56355.4</v>
      </c>
      <c r="AO11" s="7">
        <v>125133.5</v>
      </c>
      <c r="AP11" s="7">
        <v>166071.70000000001</v>
      </c>
      <c r="AQ11" s="7">
        <v>188139.3</v>
      </c>
      <c r="AR11" s="7">
        <v>175424.5</v>
      </c>
      <c r="AS11" s="7">
        <v>223321.60000000001</v>
      </c>
      <c r="AT11" s="7">
        <v>307911.7</v>
      </c>
      <c r="AU11" s="7">
        <v>241821.8</v>
      </c>
      <c r="AV11" s="7">
        <v>316807.7</v>
      </c>
      <c r="AW11" s="7">
        <v>262205.40000000002</v>
      </c>
      <c r="AX11" s="7">
        <v>364109.9</v>
      </c>
      <c r="AY11" s="7">
        <v>265703</v>
      </c>
      <c r="AZ11" s="7">
        <v>531186</v>
      </c>
      <c r="BA11" s="7">
        <v>522497</v>
      </c>
      <c r="BB11" s="7">
        <v>477603</v>
      </c>
      <c r="BC11" s="7">
        <v>464986</v>
      </c>
      <c r="BD11" s="7">
        <v>493944</v>
      </c>
      <c r="BE11" s="7">
        <v>494366</v>
      </c>
      <c r="BF11" s="7">
        <v>493837</v>
      </c>
      <c r="BG11" s="7">
        <v>524788</v>
      </c>
      <c r="BH11" s="7">
        <v>556123</v>
      </c>
      <c r="BI11" s="7">
        <v>10762</v>
      </c>
      <c r="BJ11" s="7">
        <v>562151</v>
      </c>
      <c r="BK11" s="7">
        <v>13947</v>
      </c>
      <c r="BL11" s="7">
        <v>16465</v>
      </c>
      <c r="BM11" s="7">
        <v>21133</v>
      </c>
      <c r="BN11" s="7">
        <v>14982</v>
      </c>
      <c r="BO11" s="7">
        <v>4008</v>
      </c>
      <c r="BP11" s="7">
        <v>6276</v>
      </c>
      <c r="BQ11" s="7">
        <v>-2238</v>
      </c>
      <c r="BR11" s="7">
        <v>1446</v>
      </c>
      <c r="BS11" s="7">
        <v>4188</v>
      </c>
      <c r="BT11" s="7">
        <v>10539</v>
      </c>
      <c r="BU11" s="7">
        <v>5520</v>
      </c>
      <c r="BV11" s="7">
        <v>15910</v>
      </c>
      <c r="BW11" s="7">
        <v>17822</v>
      </c>
      <c r="BX11" s="7">
        <v>18232</v>
      </c>
      <c r="BY11" s="7">
        <v>28147</v>
      </c>
      <c r="BZ11" s="7">
        <v>27430</v>
      </c>
      <c r="CA11" s="7">
        <v>17894</v>
      </c>
      <c r="CB11" s="7">
        <v>31978</v>
      </c>
      <c r="CC11" s="7">
        <v>27528</v>
      </c>
      <c r="CD11" s="7">
        <v>-3220</v>
      </c>
      <c r="CE11" s="7">
        <v>-1675</v>
      </c>
      <c r="CF11" s="7">
        <v>-2374</v>
      </c>
      <c r="CG11" s="7">
        <v>-5112</v>
      </c>
      <c r="CH11" s="7">
        <v>-12814</v>
      </c>
      <c r="CI11" s="7">
        <v>-20094</v>
      </c>
      <c r="CJ11" s="7">
        <v>-28144</v>
      </c>
      <c r="CK11" s="7">
        <v>-7025</v>
      </c>
      <c r="CL11" s="7">
        <v>-25126</v>
      </c>
      <c r="CM11" s="7">
        <v>-5073</v>
      </c>
      <c r="CN11" s="8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7">
        <v>-428</v>
      </c>
      <c r="CY11" s="7">
        <v>-1262</v>
      </c>
      <c r="CZ11" s="7">
        <v>-2091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G11" s="8">
        <v>0</v>
      </c>
      <c r="DH11" s="7">
        <v>53474</v>
      </c>
      <c r="DI11" s="7">
        <v>51714</v>
      </c>
      <c r="DJ11" s="7">
        <v>49507</v>
      </c>
      <c r="DK11" s="7">
        <v>51057</v>
      </c>
      <c r="DL11" s="7">
        <v>57579</v>
      </c>
      <c r="DM11" s="7">
        <v>66769</v>
      </c>
      <c r="DN11" s="7">
        <v>71236</v>
      </c>
      <c r="DO11" s="7">
        <v>51585</v>
      </c>
      <c r="DP11" s="7">
        <v>47672</v>
      </c>
      <c r="DQ11" s="7">
        <v>72565</v>
      </c>
      <c r="DR11" s="7">
        <v>12755</v>
      </c>
      <c r="DS11" s="7">
        <v>10935</v>
      </c>
      <c r="DT11" s="7">
        <v>10549</v>
      </c>
      <c r="DU11" s="7">
        <v>9961</v>
      </c>
      <c r="DV11" s="7">
        <v>12340</v>
      </c>
      <c r="DW11" s="7">
        <v>18607</v>
      </c>
      <c r="DX11" s="7">
        <v>22345</v>
      </c>
      <c r="DY11" s="7">
        <v>8225</v>
      </c>
      <c r="DZ11" s="7">
        <v>4738</v>
      </c>
      <c r="EA11" s="7">
        <v>20103</v>
      </c>
      <c r="EB11" s="7">
        <v>36470</v>
      </c>
      <c r="EC11" s="7">
        <v>34145</v>
      </c>
      <c r="ED11" s="7">
        <v>31918</v>
      </c>
      <c r="EE11" s="7">
        <v>33228</v>
      </c>
      <c r="EF11" s="7">
        <v>57579</v>
      </c>
      <c r="EG11" s="7">
        <v>66769</v>
      </c>
      <c r="EH11" s="7">
        <v>71236</v>
      </c>
      <c r="EI11" s="7">
        <v>51585</v>
      </c>
      <c r="EJ11" s="7">
        <v>47672</v>
      </c>
      <c r="EK11" s="7">
        <v>72565</v>
      </c>
      <c r="EL11" s="7">
        <v>17004</v>
      </c>
      <c r="EM11" s="7">
        <v>17569</v>
      </c>
      <c r="EN11" s="7">
        <v>17589</v>
      </c>
      <c r="EO11" s="7">
        <v>17829</v>
      </c>
      <c r="EP11" s="7">
        <v>18096</v>
      </c>
      <c r="EQ11" s="7">
        <v>20349</v>
      </c>
      <c r="ER11" s="7">
        <v>22522</v>
      </c>
      <c r="ES11" s="7">
        <v>15112</v>
      </c>
      <c r="ET11" s="7">
        <v>16256</v>
      </c>
      <c r="EU11" s="7">
        <v>28100</v>
      </c>
      <c r="EV11" s="7">
        <v>1396</v>
      </c>
      <c r="EW11" s="7">
        <v>1080</v>
      </c>
      <c r="EX11" s="7">
        <v>861</v>
      </c>
      <c r="EY11" s="7">
        <v>1015</v>
      </c>
      <c r="EZ11" s="7">
        <v>12340</v>
      </c>
      <c r="FA11" s="7">
        <v>18607</v>
      </c>
      <c r="FB11" s="7">
        <v>22345</v>
      </c>
      <c r="FC11" s="7">
        <v>8225</v>
      </c>
      <c r="FD11" s="7">
        <v>4738</v>
      </c>
      <c r="FE11" s="7">
        <v>20103</v>
      </c>
      <c r="FF11" s="7">
        <v>294754</v>
      </c>
      <c r="FG11" s="7">
        <v>367226</v>
      </c>
      <c r="FH11" s="7">
        <v>354792</v>
      </c>
      <c r="FI11" s="7">
        <v>638114</v>
      </c>
      <c r="FJ11" s="7">
        <v>456100</v>
      </c>
      <c r="FK11" s="7">
        <v>572599</v>
      </c>
      <c r="FL11" s="7">
        <v>617371</v>
      </c>
      <c r="FM11" s="7">
        <v>922281</v>
      </c>
      <c r="FN11" s="7">
        <v>1183379</v>
      </c>
      <c r="FO11" s="7">
        <v>1119850</v>
      </c>
      <c r="FP11" s="7">
        <v>236174</v>
      </c>
      <c r="FQ11" s="7">
        <v>284637</v>
      </c>
      <c r="FR11" s="7">
        <v>306198</v>
      </c>
      <c r="FS11" s="7">
        <v>294315</v>
      </c>
      <c r="FT11" s="7">
        <v>302656</v>
      </c>
      <c r="FU11" s="7">
        <v>229366</v>
      </c>
      <c r="FV11" s="7">
        <v>245639</v>
      </c>
      <c r="FW11" s="10"/>
      <c r="FX11" s="10"/>
      <c r="FY11" s="10"/>
      <c r="FZ11" s="7">
        <v>55150</v>
      </c>
      <c r="GA11" s="7">
        <v>59757</v>
      </c>
      <c r="GB11" s="7">
        <v>84508</v>
      </c>
      <c r="GC11" s="7">
        <v>117071</v>
      </c>
      <c r="GD11" s="7">
        <v>125013</v>
      </c>
      <c r="GE11" s="7">
        <v>203652</v>
      </c>
      <c r="GF11" s="7">
        <v>215730</v>
      </c>
      <c r="GG11" s="7">
        <v>438249</v>
      </c>
      <c r="GH11" s="7">
        <v>674554</v>
      </c>
      <c r="GI11" s="7">
        <v>632825</v>
      </c>
      <c r="GJ11" s="7">
        <v>673446</v>
      </c>
      <c r="GK11" s="7">
        <v>672204</v>
      </c>
      <c r="GL11" s="7">
        <v>722706</v>
      </c>
      <c r="GM11" s="7">
        <v>763195</v>
      </c>
      <c r="GN11" s="7">
        <v>824207</v>
      </c>
      <c r="GO11" s="7">
        <v>914532</v>
      </c>
      <c r="GP11" s="7">
        <v>965006</v>
      </c>
      <c r="GQ11" s="7">
        <v>1127108</v>
      </c>
      <c r="GR11" s="7">
        <v>1252800</v>
      </c>
      <c r="GS11" s="7">
        <v>1269116</v>
      </c>
      <c r="GT11" s="7">
        <v>381325</v>
      </c>
      <c r="GU11" s="7">
        <v>400332</v>
      </c>
      <c r="GV11" s="7">
        <v>432153</v>
      </c>
      <c r="GW11" s="7">
        <v>450164</v>
      </c>
      <c r="GX11" s="7">
        <v>444674</v>
      </c>
      <c r="GY11" s="7">
        <v>426647</v>
      </c>
      <c r="GZ11" s="7">
        <v>417024</v>
      </c>
      <c r="HA11" s="7">
        <v>668372</v>
      </c>
      <c r="HB11" s="7">
        <v>811646</v>
      </c>
      <c r="HC11" s="7">
        <v>661225</v>
      </c>
      <c r="HD11" s="7">
        <v>157742</v>
      </c>
      <c r="HE11" s="7">
        <v>168973</v>
      </c>
      <c r="HF11" s="7">
        <v>180778</v>
      </c>
      <c r="HG11" s="7">
        <v>190315</v>
      </c>
      <c r="HH11" s="7">
        <v>191496</v>
      </c>
      <c r="HI11" s="7">
        <v>189038</v>
      </c>
      <c r="HJ11" s="7">
        <v>188492</v>
      </c>
      <c r="HK11" s="7">
        <v>200096</v>
      </c>
      <c r="HL11" s="7">
        <v>196465</v>
      </c>
      <c r="HM11" s="7">
        <v>208446</v>
      </c>
      <c r="HN11" s="10"/>
      <c r="HO11" s="7">
        <v>400332</v>
      </c>
      <c r="HP11" s="7">
        <v>432153</v>
      </c>
      <c r="HQ11" s="7">
        <v>450164</v>
      </c>
      <c r="HR11" s="7">
        <v>444674</v>
      </c>
      <c r="HS11" s="7">
        <v>426647</v>
      </c>
      <c r="HT11" s="7">
        <v>417024</v>
      </c>
      <c r="HU11" s="10"/>
      <c r="HV11" s="10"/>
      <c r="HW11" s="7">
        <v>661225</v>
      </c>
      <c r="HX11" s="9" t="s">
        <v>327</v>
      </c>
      <c r="HY11" s="7">
        <v>1297594</v>
      </c>
      <c r="HZ11" s="7">
        <v>1261544</v>
      </c>
      <c r="IA11" s="7">
        <v>1403293</v>
      </c>
      <c r="IB11" s="7">
        <v>1399477</v>
      </c>
      <c r="IC11" s="7">
        <v>1433517</v>
      </c>
      <c r="ID11" s="7">
        <v>1437206</v>
      </c>
      <c r="IE11" s="7">
        <v>1493460</v>
      </c>
      <c r="IF11" s="7">
        <v>1479749</v>
      </c>
      <c r="IG11" s="7">
        <v>1617848</v>
      </c>
      <c r="IH11" s="7">
        <v>1604870</v>
      </c>
      <c r="II11" s="7">
        <v>47926</v>
      </c>
      <c r="IJ11" s="7">
        <v>99964</v>
      </c>
      <c r="IK11" s="7">
        <v>101262</v>
      </c>
      <c r="IL11" s="7">
        <v>132421</v>
      </c>
      <c r="IM11" s="7">
        <v>142394</v>
      </c>
      <c r="IN11" s="7">
        <v>139351</v>
      </c>
      <c r="IO11" s="7">
        <v>194236</v>
      </c>
      <c r="IP11" s="7">
        <v>211686</v>
      </c>
      <c r="IQ11" s="7">
        <v>211704</v>
      </c>
      <c r="IR11" s="7">
        <v>218188</v>
      </c>
      <c r="IS11" s="7">
        <v>219333</v>
      </c>
      <c r="IT11" s="7">
        <v>224167</v>
      </c>
      <c r="IU11" s="7">
        <v>233903</v>
      </c>
      <c r="IV11" s="7">
        <v>240975</v>
      </c>
      <c r="IW11" s="7">
        <v>244823</v>
      </c>
      <c r="IX11" s="7">
        <v>242999</v>
      </c>
      <c r="IY11" s="7">
        <v>241409</v>
      </c>
      <c r="IZ11" s="7">
        <v>248414</v>
      </c>
      <c r="JA11" s="7">
        <v>245358</v>
      </c>
      <c r="JB11" s="7">
        <v>244800</v>
      </c>
      <c r="JC11" s="7">
        <v>21441</v>
      </c>
      <c r="JD11" s="7">
        <v>37788</v>
      </c>
      <c r="JE11" s="7">
        <v>43234</v>
      </c>
      <c r="JF11" s="7">
        <v>53102</v>
      </c>
      <c r="JG11" s="7">
        <v>84453</v>
      </c>
      <c r="JH11" s="7">
        <v>84753</v>
      </c>
      <c r="JI11" s="7">
        <v>132712</v>
      </c>
      <c r="JJ11" s="7">
        <v>134749</v>
      </c>
      <c r="JK11" s="7">
        <v>109744</v>
      </c>
      <c r="JL11" s="7">
        <v>327593</v>
      </c>
      <c r="JM11" s="7">
        <v>294754</v>
      </c>
      <c r="JN11" s="7">
        <v>367226</v>
      </c>
      <c r="JO11" s="7">
        <v>354792</v>
      </c>
      <c r="JP11" s="7">
        <v>638114</v>
      </c>
      <c r="JQ11" s="7">
        <v>456100</v>
      </c>
      <c r="JR11" s="7">
        <v>572599</v>
      </c>
      <c r="JS11" s="7">
        <v>617371</v>
      </c>
      <c r="JT11" s="7">
        <v>922281</v>
      </c>
      <c r="JU11" s="7">
        <v>1183379</v>
      </c>
      <c r="JV11" s="7">
        <v>1119850</v>
      </c>
      <c r="JW11" s="7">
        <v>55892</v>
      </c>
      <c r="JX11" s="7">
        <v>173247</v>
      </c>
      <c r="JY11" s="7">
        <v>192031</v>
      </c>
      <c r="JZ11" s="7">
        <v>156893</v>
      </c>
      <c r="KA11" s="7">
        <v>163716</v>
      </c>
      <c r="KB11" s="7">
        <v>229578</v>
      </c>
      <c r="KC11" s="7">
        <v>234039</v>
      </c>
      <c r="KD11" s="7">
        <v>258203</v>
      </c>
      <c r="KE11" s="7">
        <v>207851</v>
      </c>
      <c r="KF11" s="7">
        <v>253107</v>
      </c>
      <c r="KG11" s="7">
        <v>213613</v>
      </c>
      <c r="KH11" s="7">
        <v>207190</v>
      </c>
      <c r="KI11" s="7">
        <v>253773</v>
      </c>
      <c r="KJ11" s="7">
        <v>3144</v>
      </c>
      <c r="KK11" s="7">
        <v>218855</v>
      </c>
      <c r="KL11" s="7">
        <v>144957</v>
      </c>
      <c r="KM11" s="7">
        <v>147604</v>
      </c>
      <c r="KN11" s="7">
        <v>85382</v>
      </c>
      <c r="KO11" s="7">
        <v>70491</v>
      </c>
      <c r="KP11" s="7">
        <v>32823</v>
      </c>
      <c r="KQ11" s="7">
        <v>365300</v>
      </c>
      <c r="KR11" s="7">
        <v>513187</v>
      </c>
      <c r="KS11" s="7">
        <v>565746</v>
      </c>
      <c r="KT11" s="7">
        <v>697474</v>
      </c>
      <c r="KU11" s="7">
        <v>864756</v>
      </c>
      <c r="KV11" s="7">
        <v>908375</v>
      </c>
      <c r="KW11" s="7">
        <v>862928</v>
      </c>
      <c r="KX11" s="7">
        <v>898555</v>
      </c>
      <c r="KY11" s="7">
        <v>892417</v>
      </c>
      <c r="KZ11" s="7">
        <v>883640</v>
      </c>
      <c r="LA11" s="7">
        <v>910805</v>
      </c>
      <c r="LB11" s="7">
        <v>861685</v>
      </c>
      <c r="LC11" s="7">
        <v>884749</v>
      </c>
      <c r="LD11" s="7">
        <v>895446</v>
      </c>
      <c r="LE11" s="7">
        <v>926356</v>
      </c>
      <c r="LF11" s="7">
        <v>937294</v>
      </c>
      <c r="LG11" s="7">
        <v>974010</v>
      </c>
      <c r="LH11" s="7">
        <v>909059</v>
      </c>
      <c r="LI11" s="7">
        <v>966737</v>
      </c>
      <c r="LJ11" s="7">
        <v>1033065</v>
      </c>
      <c r="LK11" s="7">
        <v>3160.8</v>
      </c>
      <c r="LL11" s="7">
        <v>2375.1</v>
      </c>
      <c r="LM11" s="7">
        <v>1592.1</v>
      </c>
      <c r="LN11" s="7">
        <v>1868.6</v>
      </c>
      <c r="LO11" s="7">
        <v>5617.1</v>
      </c>
      <c r="LP11" s="7">
        <v>18511.3</v>
      </c>
      <c r="LQ11" s="7">
        <v>45852</v>
      </c>
      <c r="LR11" s="7">
        <v>41858.699999999997</v>
      </c>
      <c r="LS11" s="7">
        <v>44252.9</v>
      </c>
      <c r="LT11" s="7">
        <v>41560.800000000003</v>
      </c>
      <c r="LU11" s="7">
        <v>34400</v>
      </c>
      <c r="LV11" s="7">
        <v>25684</v>
      </c>
      <c r="LW11" s="7">
        <v>21863</v>
      </c>
      <c r="LX11" s="7">
        <v>18345</v>
      </c>
      <c r="LY11" s="7">
        <v>15484</v>
      </c>
      <c r="LZ11" s="7">
        <v>11646</v>
      </c>
      <c r="MA11" s="7">
        <v>8698</v>
      </c>
      <c r="MB11" s="7">
        <v>9959</v>
      </c>
      <c r="MC11" s="7">
        <v>8924</v>
      </c>
      <c r="MD11" s="7">
        <v>8615</v>
      </c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>
        <v>21441</v>
      </c>
      <c r="XF11" s="7">
        <v>37788</v>
      </c>
      <c r="XG11" s="7">
        <v>43234</v>
      </c>
      <c r="XH11" s="7">
        <v>53102</v>
      </c>
      <c r="XI11" s="7">
        <v>84453</v>
      </c>
      <c r="XJ11" s="7">
        <v>84753</v>
      </c>
      <c r="XK11" s="7">
        <v>132712</v>
      </c>
      <c r="XL11" s="7">
        <v>134749</v>
      </c>
      <c r="XM11" s="7">
        <v>109744</v>
      </c>
      <c r="XN11" s="7">
        <v>327593</v>
      </c>
      <c r="XO11" s="7">
        <v>294754</v>
      </c>
      <c r="XP11" s="7">
        <v>367226</v>
      </c>
      <c r="XQ11" s="7">
        <v>354792</v>
      </c>
      <c r="XR11" s="7">
        <v>638114</v>
      </c>
      <c r="XS11" s="7">
        <v>456100</v>
      </c>
      <c r="XT11" s="7">
        <v>572599</v>
      </c>
      <c r="XU11" s="7">
        <v>617371</v>
      </c>
      <c r="XV11" s="7">
        <v>922281</v>
      </c>
      <c r="XW11" s="7">
        <v>1183379</v>
      </c>
      <c r="XX11" s="7">
        <v>1119850</v>
      </c>
      <c r="XY11" s="7">
        <v>55892</v>
      </c>
      <c r="XZ11" s="7">
        <v>173247</v>
      </c>
      <c r="YA11" s="7">
        <v>192031</v>
      </c>
      <c r="YB11" s="7">
        <v>156893</v>
      </c>
      <c r="YC11" s="7">
        <v>163716</v>
      </c>
      <c r="YD11" s="7">
        <v>229578</v>
      </c>
      <c r="YE11" s="7">
        <v>234039</v>
      </c>
      <c r="YF11" s="7">
        <v>258203</v>
      </c>
      <c r="YG11" s="7">
        <v>207851</v>
      </c>
      <c r="YH11" s="7">
        <v>253107</v>
      </c>
      <c r="YI11" s="7">
        <v>213613</v>
      </c>
      <c r="YJ11" s="7">
        <v>207190</v>
      </c>
      <c r="YK11" s="7">
        <v>253773</v>
      </c>
      <c r="YL11" s="7">
        <v>3144</v>
      </c>
      <c r="YM11" s="7">
        <v>218855</v>
      </c>
      <c r="YN11" s="7">
        <v>144957</v>
      </c>
      <c r="YO11" s="7">
        <v>147604</v>
      </c>
      <c r="YP11" s="7">
        <v>85382</v>
      </c>
      <c r="YQ11" s="7">
        <v>70491</v>
      </c>
      <c r="YR11" s="7">
        <v>32823</v>
      </c>
      <c r="YS11" s="7">
        <v>365300</v>
      </c>
      <c r="YT11" s="7">
        <v>513187</v>
      </c>
      <c r="YU11" s="7">
        <v>565746</v>
      </c>
      <c r="YV11" s="7">
        <v>697474</v>
      </c>
      <c r="YW11" s="7">
        <v>864756</v>
      </c>
      <c r="YX11" s="7">
        <v>908375</v>
      </c>
      <c r="YY11" s="7">
        <v>862928</v>
      </c>
      <c r="YZ11" s="7">
        <v>898555</v>
      </c>
      <c r="ZA11" s="7">
        <v>892417</v>
      </c>
      <c r="ZB11" s="7">
        <v>883640</v>
      </c>
      <c r="ZC11" s="7">
        <v>910805</v>
      </c>
      <c r="ZD11" s="7">
        <v>861685</v>
      </c>
      <c r="ZE11" s="7">
        <v>884749</v>
      </c>
      <c r="ZF11" s="7">
        <v>895446</v>
      </c>
      <c r="ZG11" s="7">
        <v>926356</v>
      </c>
      <c r="ZH11" s="7">
        <v>937294</v>
      </c>
      <c r="ZI11" s="7">
        <v>974010</v>
      </c>
      <c r="ZJ11" s="7">
        <v>909059</v>
      </c>
      <c r="ZK11" s="7">
        <v>966737</v>
      </c>
      <c r="ZL11" s="7">
        <v>1033065</v>
      </c>
      <c r="ZM11" s="7">
        <v>3160.8</v>
      </c>
    </row>
    <row r="12" spans="1:689" s="3" customFormat="1" ht="17">
      <c r="A12" s="21" t="s">
        <v>355</v>
      </c>
      <c r="B12" s="21" t="s">
        <v>356</v>
      </c>
      <c r="C12" s="22">
        <f t="shared" si="0"/>
        <v>0.96135658207047658</v>
      </c>
      <c r="D12" s="23">
        <f t="shared" si="1"/>
        <v>7.4453249009696298E-2</v>
      </c>
      <c r="E12" s="23">
        <f t="shared" si="2"/>
        <v>0.12349416994137731</v>
      </c>
      <c r="F12" s="23">
        <f t="shared" si="3"/>
        <v>0.12643386526006542</v>
      </c>
      <c r="G12" s="19">
        <f t="shared" si="4"/>
        <v>3.4417361849257311E-2</v>
      </c>
      <c r="H12" s="24">
        <f t="shared" si="5"/>
        <v>0.10601859403033763</v>
      </c>
      <c r="I12" s="23">
        <f t="shared" si="6"/>
        <v>0.18211470508290295</v>
      </c>
      <c r="J12" s="23">
        <f>IF(AY12&gt;0,-DE12/AY12,"NA")</f>
        <v>4.4486011210720947E-2</v>
      </c>
      <c r="K12" s="14">
        <f t="shared" si="7"/>
        <v>-0.35204863311654344</v>
      </c>
      <c r="L12" s="4">
        <f>IF(AY12&gt;0,-DG12/AY12,"NA")</f>
        <v>4.5285897995975953E-2</v>
      </c>
      <c r="M12" s="4">
        <f t="shared" si="8"/>
        <v>0.10601859403033763</v>
      </c>
      <c r="N12" s="4">
        <f t="shared" si="9"/>
        <v>3.4417361849257311E-2</v>
      </c>
      <c r="O12" s="4">
        <f t="shared" si="10"/>
        <v>3.63976723108329E-2</v>
      </c>
      <c r="P12" s="4">
        <f t="shared" si="11"/>
        <v>2.0853984700843511E-2</v>
      </c>
      <c r="Q12" s="4">
        <f t="shared" si="12"/>
        <v>1.9803104615755888E-3</v>
      </c>
      <c r="R12" s="4">
        <f t="shared" si="13"/>
        <v>0.12246809333026097</v>
      </c>
      <c r="S12" s="5">
        <f t="shared" si="14"/>
        <v>0.71016488391405874</v>
      </c>
      <c r="T12" s="5">
        <f t="shared" si="15"/>
        <v>4.4961332237817321E-3</v>
      </c>
      <c r="U12" s="6">
        <f t="shared" si="16"/>
        <v>86584</v>
      </c>
      <c r="V12" s="6">
        <f t="shared" si="17"/>
        <v>89854</v>
      </c>
      <c r="W12" s="6">
        <f t="shared" si="18"/>
        <v>90831</v>
      </c>
      <c r="X12" s="6">
        <f t="shared" si="19"/>
        <v>127509</v>
      </c>
      <c r="Y12" s="6">
        <f t="shared" si="20"/>
        <v>128019</v>
      </c>
      <c r="Z12" s="6">
        <f t="shared" si="21"/>
        <v>128522</v>
      </c>
      <c r="AA12" s="6">
        <f t="shared" si="22"/>
        <v>134896</v>
      </c>
      <c r="AB12" s="6">
        <f t="shared" si="23"/>
        <v>164180</v>
      </c>
      <c r="AC12" s="6">
        <f t="shared" si="24"/>
        <v>180030</v>
      </c>
      <c r="AD12" s="6">
        <f t="shared" si="25"/>
        <v>152744</v>
      </c>
      <c r="AE12" s="7">
        <v>10530.7</v>
      </c>
      <c r="AF12" s="7">
        <v>12289.3</v>
      </c>
      <c r="AG12" s="7">
        <v>13784.4</v>
      </c>
      <c r="AH12" s="7">
        <v>13428.4</v>
      </c>
      <c r="AI12" s="7">
        <v>15272.1</v>
      </c>
      <c r="AJ12" s="7">
        <v>9116.6</v>
      </c>
      <c r="AK12" s="7">
        <v>4217.5</v>
      </c>
      <c r="AL12" s="7">
        <v>4876.2</v>
      </c>
      <c r="AM12" s="7">
        <v>7792.2</v>
      </c>
      <c r="AN12" s="7">
        <v>7327.7</v>
      </c>
      <c r="AO12" s="7">
        <v>7861.3</v>
      </c>
      <c r="AP12" s="7">
        <v>12033.3</v>
      </c>
      <c r="AQ12" s="7">
        <v>12041.9</v>
      </c>
      <c r="AR12" s="7">
        <v>11018.5</v>
      </c>
      <c r="AS12" s="7">
        <v>19744.599999999999</v>
      </c>
      <c r="AT12" s="7">
        <v>21690.799999999999</v>
      </c>
      <c r="AU12" s="7">
        <v>15290.4</v>
      </c>
      <c r="AV12" s="7">
        <v>19935.599999999999</v>
      </c>
      <c r="AW12" s="7">
        <v>16023.9</v>
      </c>
      <c r="AX12" s="7">
        <v>21535.4</v>
      </c>
      <c r="AY12" s="7">
        <v>16252.3</v>
      </c>
      <c r="AZ12" s="7">
        <v>9941</v>
      </c>
      <c r="BA12" s="7">
        <v>9657</v>
      </c>
      <c r="BB12" s="7">
        <v>11721</v>
      </c>
      <c r="BC12" s="7">
        <v>15330</v>
      </c>
      <c r="BD12" s="7">
        <v>15635</v>
      </c>
      <c r="BE12" s="7">
        <v>14981</v>
      </c>
      <c r="BF12" s="7">
        <v>14486</v>
      </c>
      <c r="BG12" s="7">
        <v>15550</v>
      </c>
      <c r="BH12" s="7">
        <v>13640</v>
      </c>
      <c r="BI12" s="7">
        <v>903</v>
      </c>
      <c r="BJ12" s="7">
        <v>30859</v>
      </c>
      <c r="BK12" s="7">
        <v>954</v>
      </c>
      <c r="BL12" s="7">
        <v>1129</v>
      </c>
      <c r="BM12" s="7">
        <v>1055</v>
      </c>
      <c r="BN12" s="7">
        <v>919</v>
      </c>
      <c r="BO12" s="7">
        <v>-1468</v>
      </c>
      <c r="BP12" s="7">
        <v>-1335</v>
      </c>
      <c r="BQ12" s="7">
        <v>554</v>
      </c>
      <c r="BR12" s="7">
        <v>920</v>
      </c>
      <c r="BS12" s="7">
        <v>858</v>
      </c>
      <c r="BT12" s="7">
        <v>910</v>
      </c>
      <c r="BU12" s="7">
        <v>900</v>
      </c>
      <c r="BV12" s="7">
        <v>916</v>
      </c>
      <c r="BW12" s="7">
        <v>791</v>
      </c>
      <c r="BX12" s="7">
        <v>1296</v>
      </c>
      <c r="BY12" s="7">
        <v>1866</v>
      </c>
      <c r="BZ12" s="7">
        <v>1717</v>
      </c>
      <c r="CA12" s="7">
        <v>1343</v>
      </c>
      <c r="CB12" s="7">
        <v>2625</v>
      </c>
      <c r="CC12" s="7">
        <v>1917</v>
      </c>
      <c r="CD12" s="7">
        <v>-474</v>
      </c>
      <c r="CE12" s="7">
        <v>-484</v>
      </c>
      <c r="CF12" s="7">
        <v>-448</v>
      </c>
      <c r="CG12" s="7">
        <v>-140</v>
      </c>
      <c r="CH12" s="7">
        <v>-730</v>
      </c>
      <c r="CI12" s="7">
        <v>-1145</v>
      </c>
      <c r="CJ12" s="7">
        <v>-868</v>
      </c>
      <c r="CK12" s="7">
        <v>-170</v>
      </c>
      <c r="CL12" s="7">
        <v>-1176</v>
      </c>
      <c r="CM12" s="7">
        <v>-44</v>
      </c>
      <c r="CN12" s="7">
        <v>26</v>
      </c>
      <c r="CO12" s="7">
        <v>27</v>
      </c>
      <c r="CP12" s="7">
        <v>22</v>
      </c>
      <c r="CQ12" s="7">
        <v>32</v>
      </c>
      <c r="CR12" s="7">
        <v>25</v>
      </c>
      <c r="CS12" s="7">
        <v>20</v>
      </c>
      <c r="CT12" s="7">
        <v>18</v>
      </c>
      <c r="CU12" s="12">
        <v>8</v>
      </c>
      <c r="CV12" s="7">
        <v>27</v>
      </c>
      <c r="CW12" s="12">
        <v>6</v>
      </c>
      <c r="CX12" s="7">
        <v>-194</v>
      </c>
      <c r="CY12" s="7">
        <v>-218</v>
      </c>
      <c r="CZ12" s="7">
        <v>-244</v>
      </c>
      <c r="DA12" s="7">
        <v>-298</v>
      </c>
      <c r="DB12" s="7">
        <v>-410</v>
      </c>
      <c r="DC12" s="7">
        <v>-590</v>
      </c>
      <c r="DD12" s="7">
        <v>-707</v>
      </c>
      <c r="DE12" s="7">
        <v>-723</v>
      </c>
      <c r="DF12" s="7">
        <v>-717</v>
      </c>
      <c r="DG12" s="7">
        <v>-736</v>
      </c>
      <c r="DH12" s="7">
        <v>2620</v>
      </c>
      <c r="DI12" s="7">
        <v>2554</v>
      </c>
      <c r="DJ12" s="7">
        <v>2622</v>
      </c>
      <c r="DK12" s="7">
        <v>3319</v>
      </c>
      <c r="DL12" s="7">
        <v>4390</v>
      </c>
      <c r="DM12" s="7">
        <v>4878</v>
      </c>
      <c r="DN12" s="7">
        <v>5235</v>
      </c>
      <c r="DO12" s="7">
        <v>4685</v>
      </c>
      <c r="DP12" s="7">
        <v>4367</v>
      </c>
      <c r="DQ12" s="7">
        <v>5412</v>
      </c>
      <c r="DR12" s="7">
        <v>295</v>
      </c>
      <c r="DS12" s="7">
        <v>261</v>
      </c>
      <c r="DT12" s="7">
        <v>274</v>
      </c>
      <c r="DU12" s="7">
        <v>400</v>
      </c>
      <c r="DV12" s="7">
        <v>613</v>
      </c>
      <c r="DW12" s="7">
        <v>969</v>
      </c>
      <c r="DX12" s="7">
        <v>1326</v>
      </c>
      <c r="DY12" s="7">
        <v>651</v>
      </c>
      <c r="DZ12" s="7">
        <v>296</v>
      </c>
      <c r="EA12" s="7">
        <v>885</v>
      </c>
      <c r="EB12" s="7">
        <v>2171</v>
      </c>
      <c r="EC12" s="7">
        <v>2131</v>
      </c>
      <c r="ED12" s="7">
        <v>2186</v>
      </c>
      <c r="EE12" s="7">
        <v>2807</v>
      </c>
      <c r="EF12" s="7">
        <v>3729</v>
      </c>
      <c r="EG12" s="7">
        <v>4089</v>
      </c>
      <c r="EH12" s="7">
        <v>4330</v>
      </c>
      <c r="EI12" s="7">
        <v>3935</v>
      </c>
      <c r="EJ12" s="7">
        <v>3582</v>
      </c>
      <c r="EK12" s="7">
        <v>4297</v>
      </c>
      <c r="EL12" s="7">
        <v>449</v>
      </c>
      <c r="EM12" s="7">
        <v>423</v>
      </c>
      <c r="EN12" s="7">
        <v>436</v>
      </c>
      <c r="EO12" s="7">
        <v>512</v>
      </c>
      <c r="EP12" s="7">
        <v>661</v>
      </c>
      <c r="EQ12" s="7">
        <v>789</v>
      </c>
      <c r="ER12" s="7">
        <v>905</v>
      </c>
      <c r="ES12" s="7">
        <v>750</v>
      </c>
      <c r="ET12" s="7">
        <v>785</v>
      </c>
      <c r="EU12" s="7">
        <v>1115</v>
      </c>
      <c r="EV12" s="7">
        <v>158</v>
      </c>
      <c r="EW12" s="7">
        <v>117</v>
      </c>
      <c r="EX12" s="7">
        <v>105</v>
      </c>
      <c r="EY12" s="7">
        <v>171</v>
      </c>
      <c r="EZ12" s="7">
        <v>278</v>
      </c>
      <c r="FA12" s="7">
        <v>517</v>
      </c>
      <c r="FB12" s="7">
        <v>853</v>
      </c>
      <c r="FC12" s="7">
        <v>347</v>
      </c>
      <c r="FD12" s="7">
        <v>67</v>
      </c>
      <c r="FE12" s="7">
        <v>279</v>
      </c>
      <c r="FF12" s="7">
        <v>6627</v>
      </c>
      <c r="FG12" s="7">
        <v>6062</v>
      </c>
      <c r="FH12" s="7">
        <v>4365</v>
      </c>
      <c r="FI12" s="7">
        <v>4495</v>
      </c>
      <c r="FJ12" s="7">
        <v>6674</v>
      </c>
      <c r="FK12" s="7">
        <v>4814</v>
      </c>
      <c r="FL12" s="7">
        <v>3752</v>
      </c>
      <c r="FM12" s="7">
        <v>19262</v>
      </c>
      <c r="FN12" s="7">
        <v>25222</v>
      </c>
      <c r="FO12" s="7">
        <v>16476</v>
      </c>
      <c r="FP12" s="7">
        <v>12346</v>
      </c>
      <c r="FQ12" s="7">
        <v>13360</v>
      </c>
      <c r="FR12" s="7">
        <v>14218</v>
      </c>
      <c r="FS12" s="7">
        <v>20212</v>
      </c>
      <c r="FT12" s="7">
        <v>18139</v>
      </c>
      <c r="FU12" s="7">
        <v>19428</v>
      </c>
      <c r="FV12" s="7">
        <v>21843</v>
      </c>
      <c r="FW12" s="7">
        <v>27556</v>
      </c>
      <c r="FX12" s="7">
        <v>45364</v>
      </c>
      <c r="FY12" s="7">
        <v>39117</v>
      </c>
      <c r="FZ12" s="7">
        <v>4756</v>
      </c>
      <c r="GA12" s="7">
        <v>5015</v>
      </c>
      <c r="GB12" s="7">
        <v>4897</v>
      </c>
      <c r="GC12" s="7">
        <v>10232</v>
      </c>
      <c r="GD12" s="7">
        <v>11830</v>
      </c>
      <c r="GE12" s="7">
        <v>11519</v>
      </c>
      <c r="GF12" s="7">
        <v>10067</v>
      </c>
      <c r="GG12" s="7">
        <v>7595</v>
      </c>
      <c r="GH12" s="7">
        <v>7539</v>
      </c>
      <c r="GI12" s="7">
        <v>8710</v>
      </c>
      <c r="GJ12" s="7">
        <v>40630</v>
      </c>
      <c r="GK12" s="7">
        <v>40730</v>
      </c>
      <c r="GL12" s="7">
        <v>42557</v>
      </c>
      <c r="GM12" s="7">
        <v>65779</v>
      </c>
      <c r="GN12" s="7">
        <v>64721</v>
      </c>
      <c r="GO12" s="7">
        <v>70104</v>
      </c>
      <c r="GP12" s="7">
        <v>76419</v>
      </c>
      <c r="GQ12" s="7">
        <v>89350</v>
      </c>
      <c r="GR12" s="7">
        <v>98863</v>
      </c>
      <c r="GS12" s="7">
        <v>100053</v>
      </c>
      <c r="GT12" s="7">
        <v>26001</v>
      </c>
      <c r="GU12" s="7">
        <v>29228</v>
      </c>
      <c r="GV12" s="7">
        <v>26097</v>
      </c>
      <c r="GW12" s="7">
        <v>32825</v>
      </c>
      <c r="GX12" s="7">
        <v>33665</v>
      </c>
      <c r="GY12" s="7">
        <v>29292</v>
      </c>
      <c r="GZ12" s="7">
        <v>28853</v>
      </c>
      <c r="HA12" s="7">
        <v>43199</v>
      </c>
      <c r="HB12" s="7">
        <v>52004</v>
      </c>
      <c r="HC12" s="7">
        <v>40834</v>
      </c>
      <c r="HD12" s="7">
        <v>9968</v>
      </c>
      <c r="HE12" s="7">
        <v>10124</v>
      </c>
      <c r="HF12" s="7">
        <v>10212</v>
      </c>
      <c r="HG12" s="7">
        <v>13249</v>
      </c>
      <c r="HH12" s="7">
        <v>13083</v>
      </c>
      <c r="HI12" s="7">
        <v>13712</v>
      </c>
      <c r="HJ12" s="7">
        <v>14212</v>
      </c>
      <c r="HK12" s="7">
        <v>14907</v>
      </c>
      <c r="HL12" s="7">
        <v>15549</v>
      </c>
      <c r="HM12" s="7">
        <v>17225</v>
      </c>
      <c r="HN12" s="7">
        <v>26001</v>
      </c>
      <c r="HO12" s="7">
        <v>29228</v>
      </c>
      <c r="HP12" s="7">
        <v>26097</v>
      </c>
      <c r="HQ12" s="7">
        <v>32825</v>
      </c>
      <c r="HR12" s="7">
        <v>33665</v>
      </c>
      <c r="HS12" s="7">
        <v>29292</v>
      </c>
      <c r="HT12" s="7">
        <v>28853</v>
      </c>
      <c r="HU12" s="7">
        <v>43199</v>
      </c>
      <c r="HV12" s="7">
        <v>52004</v>
      </c>
      <c r="HW12" s="7">
        <v>40834</v>
      </c>
      <c r="HX12" s="9" t="s">
        <v>332</v>
      </c>
      <c r="HY12" s="7">
        <v>83328.2</v>
      </c>
      <c r="HZ12" s="7">
        <v>85100</v>
      </c>
      <c r="IA12" s="7">
        <v>89980.3</v>
      </c>
      <c r="IB12" s="7">
        <v>121670.6</v>
      </c>
      <c r="IC12" s="7">
        <v>118811.8</v>
      </c>
      <c r="ID12" s="7">
        <v>123788.2</v>
      </c>
      <c r="IE12" s="7">
        <v>130865.2</v>
      </c>
      <c r="IF12" s="7">
        <v>134197.4</v>
      </c>
      <c r="IG12" s="7">
        <v>144394.1</v>
      </c>
      <c r="IH12" s="7">
        <v>162471.5</v>
      </c>
      <c r="II12" s="7">
        <v>6969</v>
      </c>
      <c r="IJ12" s="7">
        <v>7117</v>
      </c>
      <c r="IK12" s="7">
        <v>7598</v>
      </c>
      <c r="IL12" s="7">
        <v>7703</v>
      </c>
      <c r="IM12" s="7">
        <v>7746</v>
      </c>
      <c r="IN12" s="7">
        <v>7408</v>
      </c>
      <c r="IO12" s="7">
        <v>7942</v>
      </c>
      <c r="IP12" s="7">
        <v>8380</v>
      </c>
      <c r="IQ12" s="7">
        <v>9614</v>
      </c>
      <c r="IR12" s="7">
        <v>9980</v>
      </c>
      <c r="IS12" s="7">
        <v>10012</v>
      </c>
      <c r="IT12" s="7">
        <v>10239</v>
      </c>
      <c r="IU12" s="7">
        <v>10456</v>
      </c>
      <c r="IV12" s="7">
        <v>13575</v>
      </c>
      <c r="IW12" s="7">
        <v>13998</v>
      </c>
      <c r="IX12" s="7">
        <v>14145</v>
      </c>
      <c r="IY12" s="7">
        <v>15138</v>
      </c>
      <c r="IZ12" s="7">
        <v>16081</v>
      </c>
      <c r="JA12" s="7">
        <v>15523</v>
      </c>
      <c r="JB12" s="7">
        <v>10954</v>
      </c>
      <c r="JC12" s="7">
        <v>1753</v>
      </c>
      <c r="JD12" s="7">
        <v>2243</v>
      </c>
      <c r="JE12" s="7">
        <v>3752</v>
      </c>
      <c r="JF12" s="7">
        <v>2380</v>
      </c>
      <c r="JG12" s="7">
        <v>2372</v>
      </c>
      <c r="JH12" s="7">
        <v>6928</v>
      </c>
      <c r="JI12" s="7">
        <v>3462</v>
      </c>
      <c r="JJ12" s="7">
        <v>2918</v>
      </c>
      <c r="JK12" s="7">
        <v>4772</v>
      </c>
      <c r="JL12" s="7">
        <v>5114</v>
      </c>
      <c r="JM12" s="7">
        <v>6627</v>
      </c>
      <c r="JN12" s="7">
        <v>6062</v>
      </c>
      <c r="JO12" s="7">
        <v>4365</v>
      </c>
      <c r="JP12" s="7">
        <v>4495</v>
      </c>
      <c r="JQ12" s="7">
        <v>6674</v>
      </c>
      <c r="JR12" s="7">
        <v>4814</v>
      </c>
      <c r="JS12" s="7">
        <v>3752</v>
      </c>
      <c r="JT12" s="7">
        <v>19262</v>
      </c>
      <c r="JU12" s="7">
        <v>25222</v>
      </c>
      <c r="JV12" s="7">
        <v>16476</v>
      </c>
      <c r="JW12" s="7">
        <v>7075</v>
      </c>
      <c r="JX12" s="7">
        <v>6700</v>
      </c>
      <c r="JY12" s="7">
        <v>6532</v>
      </c>
      <c r="JZ12" s="7">
        <v>7335</v>
      </c>
      <c r="KA12" s="7">
        <v>7570</v>
      </c>
      <c r="KB12" s="7">
        <v>8090</v>
      </c>
      <c r="KC12" s="7">
        <v>16434</v>
      </c>
      <c r="KD12" s="7">
        <v>21734</v>
      </c>
      <c r="KE12" s="7">
        <v>18031</v>
      </c>
      <c r="KF12" s="7">
        <v>15915</v>
      </c>
      <c r="KG12" s="7">
        <v>17022</v>
      </c>
      <c r="KH12" s="7">
        <v>18300</v>
      </c>
      <c r="KI12" s="7">
        <v>19061</v>
      </c>
      <c r="KJ12" s="7">
        <v>30214</v>
      </c>
      <c r="KK12" s="7">
        <v>29768</v>
      </c>
      <c r="KL12" s="7">
        <v>30761</v>
      </c>
      <c r="KM12" s="7">
        <v>31535</v>
      </c>
      <c r="KN12" s="7">
        <v>34104</v>
      </c>
      <c r="KO12" s="7">
        <v>40930</v>
      </c>
      <c r="KP12" s="7">
        <v>36991</v>
      </c>
      <c r="KQ12" s="7">
        <v>61305</v>
      </c>
      <c r="KR12" s="7">
        <v>62234</v>
      </c>
      <c r="KS12" s="7">
        <v>65512</v>
      </c>
      <c r="KT12" s="7">
        <v>64882</v>
      </c>
      <c r="KU12" s="7">
        <v>69623</v>
      </c>
      <c r="KV12" s="7">
        <v>71206</v>
      </c>
      <c r="KW12" s="7">
        <v>56236</v>
      </c>
      <c r="KX12" s="7">
        <v>48503</v>
      </c>
      <c r="KY12" s="7">
        <v>48571</v>
      </c>
      <c r="KZ12" s="7">
        <v>51934</v>
      </c>
      <c r="LA12" s="7">
        <v>53609</v>
      </c>
      <c r="LB12" s="7">
        <v>56587</v>
      </c>
      <c r="LC12" s="7">
        <v>59080</v>
      </c>
      <c r="LD12" s="7">
        <v>85180</v>
      </c>
      <c r="LE12" s="7">
        <v>85528</v>
      </c>
      <c r="LF12" s="7">
        <v>88669</v>
      </c>
      <c r="LG12" s="7">
        <v>93746</v>
      </c>
      <c r="LH12" s="7">
        <v>99559</v>
      </c>
      <c r="LI12" s="7">
        <v>100793</v>
      </c>
      <c r="LJ12" s="7">
        <v>118057</v>
      </c>
      <c r="LK12" s="7">
        <v>696.4</v>
      </c>
      <c r="LL12" s="7">
        <v>321.8</v>
      </c>
      <c r="LM12" s="7">
        <v>284.89999999999998</v>
      </c>
      <c r="LN12" s="7">
        <v>222.8</v>
      </c>
      <c r="LO12" s="7">
        <v>715.5</v>
      </c>
      <c r="LP12" s="7">
        <v>1315.6</v>
      </c>
      <c r="LQ12" s="7">
        <v>2317.6</v>
      </c>
      <c r="LR12" s="7">
        <v>1182.2</v>
      </c>
      <c r="LS12" s="7">
        <v>793.8</v>
      </c>
      <c r="LT12" s="7">
        <v>670.3</v>
      </c>
      <c r="LU12" s="7">
        <v>502.5</v>
      </c>
      <c r="LV12" s="7">
        <v>409.2</v>
      </c>
      <c r="LW12" s="7">
        <v>492.1</v>
      </c>
      <c r="LX12" s="7">
        <v>795</v>
      </c>
      <c r="LY12" s="7">
        <v>703.3</v>
      </c>
      <c r="LZ12" s="7">
        <v>755.4</v>
      </c>
      <c r="MA12" s="7">
        <v>850.9</v>
      </c>
      <c r="MB12" s="7">
        <v>978.5</v>
      </c>
      <c r="MC12" s="7">
        <v>610.29999999999995</v>
      </c>
      <c r="MD12" s="7">
        <v>530.79999999999995</v>
      </c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>
        <v>1753</v>
      </c>
      <c r="XF12" s="7">
        <v>2243</v>
      </c>
      <c r="XG12" s="7">
        <v>3752</v>
      </c>
      <c r="XH12" s="7">
        <v>2380</v>
      </c>
      <c r="XI12" s="7">
        <v>2372</v>
      </c>
      <c r="XJ12" s="7">
        <v>6928</v>
      </c>
      <c r="XK12" s="7">
        <v>3462</v>
      </c>
      <c r="XL12" s="7">
        <v>2918</v>
      </c>
      <c r="XM12" s="7">
        <v>4772</v>
      </c>
      <c r="XN12" s="7">
        <v>5114</v>
      </c>
      <c r="XO12" s="7">
        <v>6627</v>
      </c>
      <c r="XP12" s="7">
        <v>6062</v>
      </c>
      <c r="XQ12" s="7">
        <v>4365</v>
      </c>
      <c r="XR12" s="7">
        <v>4495</v>
      </c>
      <c r="XS12" s="7">
        <v>6674</v>
      </c>
      <c r="XT12" s="7">
        <v>4814</v>
      </c>
      <c r="XU12" s="7">
        <v>3752</v>
      </c>
      <c r="XV12" s="7">
        <v>19262</v>
      </c>
      <c r="XW12" s="7">
        <v>25222</v>
      </c>
      <c r="XX12" s="7">
        <v>16476</v>
      </c>
      <c r="XY12" s="7">
        <v>7075</v>
      </c>
      <c r="XZ12" s="7">
        <v>6700</v>
      </c>
      <c r="YA12" s="7">
        <v>6532</v>
      </c>
      <c r="YB12" s="7">
        <v>7335</v>
      </c>
      <c r="YC12" s="7">
        <v>7570</v>
      </c>
      <c r="YD12" s="7">
        <v>8090</v>
      </c>
      <c r="YE12" s="7">
        <v>16434</v>
      </c>
      <c r="YF12" s="7">
        <v>21734</v>
      </c>
      <c r="YG12" s="7">
        <v>18031</v>
      </c>
      <c r="YH12" s="7">
        <v>15915</v>
      </c>
      <c r="YI12" s="7">
        <v>17022</v>
      </c>
      <c r="YJ12" s="7">
        <v>18300</v>
      </c>
      <c r="YK12" s="7">
        <v>19061</v>
      </c>
      <c r="YL12" s="7">
        <v>30214</v>
      </c>
      <c r="YM12" s="7">
        <v>29768</v>
      </c>
      <c r="YN12" s="7">
        <v>30761</v>
      </c>
      <c r="YO12" s="7">
        <v>31535</v>
      </c>
      <c r="YP12" s="7">
        <v>34104</v>
      </c>
      <c r="YQ12" s="7">
        <v>40930</v>
      </c>
      <c r="YR12" s="7">
        <v>36991</v>
      </c>
      <c r="YS12" s="7">
        <v>61305</v>
      </c>
      <c r="YT12" s="7">
        <v>62234</v>
      </c>
      <c r="YU12" s="7">
        <v>65512</v>
      </c>
      <c r="YV12" s="7">
        <v>64882</v>
      </c>
      <c r="YW12" s="7">
        <v>69623</v>
      </c>
      <c r="YX12" s="7">
        <v>71206</v>
      </c>
      <c r="YY12" s="7">
        <v>56236</v>
      </c>
      <c r="YZ12" s="7">
        <v>48503</v>
      </c>
      <c r="ZA12" s="7">
        <v>48571</v>
      </c>
      <c r="ZB12" s="7">
        <v>51934</v>
      </c>
      <c r="ZC12" s="7">
        <v>53609</v>
      </c>
      <c r="ZD12" s="7">
        <v>56587</v>
      </c>
      <c r="ZE12" s="7">
        <v>59080</v>
      </c>
      <c r="ZF12" s="7">
        <v>85180</v>
      </c>
      <c r="ZG12" s="7">
        <v>85528</v>
      </c>
      <c r="ZH12" s="7">
        <v>88669</v>
      </c>
      <c r="ZI12" s="7">
        <v>93746</v>
      </c>
      <c r="ZJ12" s="7">
        <v>99559</v>
      </c>
      <c r="ZK12" s="7">
        <v>100793</v>
      </c>
      <c r="ZL12" s="7">
        <v>118057</v>
      </c>
      <c r="ZM12" s="7">
        <v>696.4</v>
      </c>
    </row>
    <row r="13" spans="1:689" s="3" customFormat="1" ht="17">
      <c r="A13" s="21" t="s">
        <v>377</v>
      </c>
      <c r="B13" s="21" t="s">
        <v>378</v>
      </c>
      <c r="C13" s="22">
        <f t="shared" si="0"/>
        <v>1.0304242448127057</v>
      </c>
      <c r="D13" s="24">
        <f t="shared" si="1"/>
        <v>0.26191342224654113</v>
      </c>
      <c r="E13" s="24">
        <f t="shared" si="2"/>
        <v>0.10327094047346395</v>
      </c>
      <c r="F13" s="24">
        <f t="shared" si="3"/>
        <v>8.8338687193163221E-2</v>
      </c>
      <c r="G13" s="19">
        <f t="shared" si="4"/>
        <v>3.8470144652406717E-2</v>
      </c>
      <c r="H13" s="24">
        <f t="shared" si="5"/>
        <v>0.10955421749466414</v>
      </c>
      <c r="I13" s="23">
        <f t="shared" si="6"/>
        <v>0.33498127340823969</v>
      </c>
      <c r="J13" s="24">
        <f>IF(AY13&gt;0,-DE13/AY13,"NA")</f>
        <v>1.7018992711092643E-2</v>
      </c>
      <c r="K13" s="15">
        <f t="shared" si="7"/>
        <v>-9.4634602399625942E-2</v>
      </c>
      <c r="L13" s="4">
        <f>IF(AY13&gt;0,-DG13/AY13,"NA")</f>
        <v>2.5398639173115876E-2</v>
      </c>
      <c r="M13" s="4">
        <f t="shared" si="8"/>
        <v>0.10955421749466414</v>
      </c>
      <c r="N13" s="4">
        <f t="shared" si="9"/>
        <v>3.8470144652406717E-2</v>
      </c>
      <c r="O13" s="4">
        <f t="shared" si="10"/>
        <v>3.9501834253254375E-2</v>
      </c>
      <c r="P13" s="4">
        <f t="shared" si="11"/>
        <v>2.7291760131598626E-2</v>
      </c>
      <c r="Q13" s="4">
        <f t="shared" si="12"/>
        <v>1.0316896008476584E-3</v>
      </c>
      <c r="R13" s="4">
        <f t="shared" si="13"/>
        <v>7.1479056328248802E-2</v>
      </c>
      <c r="S13" s="5">
        <f t="shared" si="14"/>
        <v>0.63281051765722807</v>
      </c>
      <c r="T13" s="5">
        <f t="shared" si="15"/>
        <v>3.6886262885042283E-3</v>
      </c>
      <c r="U13" s="6">
        <f t="shared" si="16"/>
        <v>7697.6</v>
      </c>
      <c r="V13" s="6">
        <f t="shared" si="17"/>
        <v>7641.1</v>
      </c>
      <c r="W13" s="6">
        <f t="shared" si="18"/>
        <v>8389.1</v>
      </c>
      <c r="X13" s="6">
        <f t="shared" si="19"/>
        <v>8755.1</v>
      </c>
      <c r="Y13" s="6">
        <f t="shared" si="20"/>
        <v>14022.4</v>
      </c>
      <c r="Z13" s="6">
        <f t="shared" si="21"/>
        <v>14234.5</v>
      </c>
      <c r="AA13" s="6">
        <f t="shared" si="22"/>
        <v>15481.7</v>
      </c>
      <c r="AB13" s="6">
        <f t="shared" si="23"/>
        <v>36620.5</v>
      </c>
      <c r="AC13" s="6">
        <f t="shared" si="24"/>
        <v>40767.299999999996</v>
      </c>
      <c r="AD13" s="6">
        <f t="shared" si="25"/>
        <v>40953.200000000004</v>
      </c>
      <c r="AE13" s="7">
        <v>5229.3</v>
      </c>
      <c r="AF13" s="7">
        <v>230.7</v>
      </c>
      <c r="AG13" s="7">
        <v>269.3</v>
      </c>
      <c r="AH13" s="7">
        <v>269.8</v>
      </c>
      <c r="AI13" s="7">
        <v>363.6</v>
      </c>
      <c r="AJ13" s="7">
        <v>291.7</v>
      </c>
      <c r="AK13" s="7">
        <v>387.9</v>
      </c>
      <c r="AL13" s="7">
        <v>352.4</v>
      </c>
      <c r="AM13" s="7">
        <v>418.7</v>
      </c>
      <c r="AN13" s="7">
        <v>401.4</v>
      </c>
      <c r="AO13" s="7">
        <v>600.4</v>
      </c>
      <c r="AP13" s="7">
        <v>1585.6</v>
      </c>
      <c r="AQ13" s="7">
        <v>1603.6</v>
      </c>
      <c r="AR13" s="7">
        <v>1726.3</v>
      </c>
      <c r="AS13" s="7">
        <v>2100.4</v>
      </c>
      <c r="AT13" s="7">
        <v>3181</v>
      </c>
      <c r="AU13" s="7">
        <v>2183</v>
      </c>
      <c r="AV13" s="7">
        <v>2920.4</v>
      </c>
      <c r="AW13" s="7">
        <v>5128.8999999999996</v>
      </c>
      <c r="AX13" s="7">
        <v>5592.7</v>
      </c>
      <c r="AY13" s="7">
        <v>5775.9</v>
      </c>
      <c r="AZ13" s="7">
        <v>314.60000000000002</v>
      </c>
      <c r="BA13" s="7">
        <v>323.60000000000002</v>
      </c>
      <c r="BB13" s="7">
        <v>344.1</v>
      </c>
      <c r="BC13" s="7">
        <v>369.8</v>
      </c>
      <c r="BD13" s="7">
        <v>506.1</v>
      </c>
      <c r="BE13" s="7">
        <v>541.20000000000005</v>
      </c>
      <c r="BF13" s="7">
        <v>1234.8</v>
      </c>
      <c r="BG13" s="7">
        <v>2093</v>
      </c>
      <c r="BH13" s="7">
        <v>1512.8</v>
      </c>
      <c r="BI13" s="7">
        <v>14.8</v>
      </c>
      <c r="BJ13" s="7">
        <v>2101.1999999999998</v>
      </c>
      <c r="BK13" s="7">
        <v>14</v>
      </c>
      <c r="BL13" s="7">
        <v>16.7</v>
      </c>
      <c r="BM13" s="7">
        <v>19.8</v>
      </c>
      <c r="BN13" s="7">
        <v>21.6</v>
      </c>
      <c r="BO13" s="7">
        <v>15.8</v>
      </c>
      <c r="BP13" s="7">
        <v>13.6</v>
      </c>
      <c r="BQ13" s="7">
        <v>51.9</v>
      </c>
      <c r="BR13" s="7">
        <v>22.6</v>
      </c>
      <c r="BS13" s="7">
        <v>30</v>
      </c>
      <c r="BT13" s="7">
        <v>49.2</v>
      </c>
      <c r="BU13" s="7">
        <v>75.400000000000006</v>
      </c>
      <c r="BV13" s="7">
        <v>99.5</v>
      </c>
      <c r="BW13" s="7">
        <v>101.3</v>
      </c>
      <c r="BX13" s="7">
        <v>87.6</v>
      </c>
      <c r="BY13" s="7">
        <v>178.9</v>
      </c>
      <c r="BZ13" s="7">
        <v>186.5</v>
      </c>
      <c r="CA13" s="7">
        <v>120.6</v>
      </c>
      <c r="CB13" s="7">
        <v>475.5</v>
      </c>
      <c r="CC13" s="7">
        <v>496</v>
      </c>
      <c r="CD13" s="11">
        <v>-0.93300000000000005</v>
      </c>
      <c r="CE13" s="11">
        <v>-0.91700000000000004</v>
      </c>
      <c r="CF13" s="12">
        <v>-5.63</v>
      </c>
      <c r="CG13" s="12">
        <v>-5.98</v>
      </c>
      <c r="CH13" s="12">
        <v>-5.51</v>
      </c>
      <c r="CI13" s="7">
        <v>-70.599999999999994</v>
      </c>
      <c r="CJ13" s="7">
        <v>-159.4</v>
      </c>
      <c r="CK13" s="7">
        <v>-32.4</v>
      </c>
      <c r="CL13" s="7">
        <v>-147.4</v>
      </c>
      <c r="CM13" s="7">
        <v>-119.3</v>
      </c>
      <c r="CN13" s="12">
        <v>2.67</v>
      </c>
      <c r="CO13" s="12">
        <v>1.54</v>
      </c>
      <c r="CP13" s="12">
        <v>2.02</v>
      </c>
      <c r="CQ13" s="12">
        <v>3.13</v>
      </c>
      <c r="CR13" s="12">
        <v>3.02</v>
      </c>
      <c r="CS13" s="12">
        <v>2.36</v>
      </c>
      <c r="CT13" s="12">
        <v>2.62</v>
      </c>
      <c r="CU13" s="12">
        <v>3.22</v>
      </c>
      <c r="CV13" s="12">
        <v>5.29</v>
      </c>
      <c r="CW13" s="12">
        <v>4.4400000000000004</v>
      </c>
      <c r="CX13" s="7">
        <v>-15.3</v>
      </c>
      <c r="CY13" s="7">
        <v>-19.8</v>
      </c>
      <c r="CZ13" s="7">
        <v>-23.7</v>
      </c>
      <c r="DA13" s="7">
        <v>-29.3</v>
      </c>
      <c r="DB13" s="7">
        <v>-38.6</v>
      </c>
      <c r="DC13" s="7">
        <v>-50.6</v>
      </c>
      <c r="DD13" s="7">
        <v>-57.7</v>
      </c>
      <c r="DE13" s="7">
        <v>-98.3</v>
      </c>
      <c r="DF13" s="7">
        <v>-135.30000000000001</v>
      </c>
      <c r="DG13" s="7">
        <v>-146.69999999999999</v>
      </c>
      <c r="DH13" s="7">
        <v>286.3</v>
      </c>
      <c r="DI13" s="7">
        <v>342</v>
      </c>
      <c r="DJ13" s="7">
        <v>338.1</v>
      </c>
      <c r="DK13" s="7">
        <v>333.2</v>
      </c>
      <c r="DL13" s="7">
        <v>426</v>
      </c>
      <c r="DM13" s="7">
        <v>567.20000000000005</v>
      </c>
      <c r="DN13" s="7">
        <v>590.79999999999995</v>
      </c>
      <c r="DO13" s="7">
        <v>910</v>
      </c>
      <c r="DP13" s="7">
        <v>1084.8</v>
      </c>
      <c r="DQ13" s="7">
        <v>1397</v>
      </c>
      <c r="DR13" s="7">
        <v>13</v>
      </c>
      <c r="DS13" s="7">
        <v>15.7</v>
      </c>
      <c r="DT13" s="7">
        <v>10.3</v>
      </c>
      <c r="DU13" s="12">
        <v>8.32</v>
      </c>
      <c r="DV13" s="7">
        <v>17</v>
      </c>
      <c r="DW13" s="7">
        <v>54</v>
      </c>
      <c r="DX13" s="7">
        <v>86.6</v>
      </c>
      <c r="DY13" s="7">
        <v>83.6</v>
      </c>
      <c r="DZ13" s="7">
        <v>51.6</v>
      </c>
      <c r="EA13" s="7">
        <v>61.4</v>
      </c>
      <c r="EB13" s="7">
        <v>268.60000000000002</v>
      </c>
      <c r="EC13" s="7">
        <v>319.89999999999998</v>
      </c>
      <c r="ED13" s="7">
        <v>315.60000000000002</v>
      </c>
      <c r="EE13" s="7">
        <v>308.5</v>
      </c>
      <c r="EF13" s="7">
        <v>389.5</v>
      </c>
      <c r="EG13" s="7">
        <v>521.5</v>
      </c>
      <c r="EH13" s="7">
        <v>534.79999999999995</v>
      </c>
      <c r="EI13" s="7">
        <v>851.2</v>
      </c>
      <c r="EJ13" s="7">
        <v>990.5</v>
      </c>
      <c r="EK13" s="7">
        <v>1178</v>
      </c>
      <c r="EL13" s="7">
        <v>17.8</v>
      </c>
      <c r="EM13" s="7">
        <v>22.1</v>
      </c>
      <c r="EN13" s="7">
        <v>22.5</v>
      </c>
      <c r="EO13" s="7">
        <v>24.7</v>
      </c>
      <c r="EP13" s="7">
        <v>36.5</v>
      </c>
      <c r="EQ13" s="7">
        <v>45.7</v>
      </c>
      <c r="ER13" s="7">
        <v>56</v>
      </c>
      <c r="ES13" s="7">
        <v>58.8</v>
      </c>
      <c r="ET13" s="7">
        <v>94.3</v>
      </c>
      <c r="EU13" s="7">
        <v>219</v>
      </c>
      <c r="EV13" s="12">
        <v>8.49</v>
      </c>
      <c r="EW13" s="12">
        <v>9.3000000000000007</v>
      </c>
      <c r="EX13" s="12">
        <v>7.34</v>
      </c>
      <c r="EY13" s="12">
        <v>5.8</v>
      </c>
      <c r="EZ13" s="7">
        <v>12.4</v>
      </c>
      <c r="FA13" s="7">
        <v>45.5</v>
      </c>
      <c r="FB13" s="7">
        <v>65.900000000000006</v>
      </c>
      <c r="FC13" s="7">
        <v>55.4</v>
      </c>
      <c r="FD13" s="7">
        <v>33.200000000000003</v>
      </c>
      <c r="FE13" s="7">
        <v>37</v>
      </c>
      <c r="FF13" s="7">
        <v>302.8</v>
      </c>
      <c r="FG13" s="7">
        <v>301.5</v>
      </c>
      <c r="FH13" s="7">
        <v>308.60000000000002</v>
      </c>
      <c r="FI13" s="7">
        <v>203.6</v>
      </c>
      <c r="FJ13" s="7">
        <v>316.10000000000002</v>
      </c>
      <c r="FK13" s="7">
        <v>255.1</v>
      </c>
      <c r="FL13" s="7">
        <v>240.4</v>
      </c>
      <c r="FM13" s="7">
        <v>1056.4000000000001</v>
      </c>
      <c r="FN13" s="7">
        <v>1619.3</v>
      </c>
      <c r="FO13" s="7">
        <v>2295.6999999999998</v>
      </c>
      <c r="FP13" s="7">
        <v>786.8</v>
      </c>
      <c r="FQ13" s="7">
        <v>806.8</v>
      </c>
      <c r="FR13" s="7">
        <v>1009.5</v>
      </c>
      <c r="FS13" s="7">
        <v>999.4</v>
      </c>
      <c r="FT13" s="7">
        <v>1648.2</v>
      </c>
      <c r="FU13" s="7">
        <v>1517.1</v>
      </c>
      <c r="FV13" s="7">
        <v>1956</v>
      </c>
      <c r="FW13" s="7">
        <v>3330.7</v>
      </c>
      <c r="FX13" s="7">
        <v>5193.5</v>
      </c>
      <c r="FY13" s="7">
        <v>5326.8</v>
      </c>
      <c r="FZ13" s="7">
        <v>12.4</v>
      </c>
      <c r="GA13" s="12">
        <v>9.66</v>
      </c>
      <c r="GB13" s="12">
        <v>9.31</v>
      </c>
      <c r="GC13" s="12">
        <v>6.09</v>
      </c>
      <c r="GD13" s="12">
        <v>2.5299999999999998</v>
      </c>
      <c r="GE13" s="10"/>
      <c r="GF13" s="10"/>
      <c r="GG13" s="7">
        <v>955.5</v>
      </c>
      <c r="GH13" s="7">
        <v>1819.9</v>
      </c>
      <c r="GI13" s="7">
        <v>2683.2</v>
      </c>
      <c r="GJ13" s="7">
        <v>4915.1000000000004</v>
      </c>
      <c r="GK13" s="7">
        <v>4692.6000000000004</v>
      </c>
      <c r="GL13" s="7">
        <v>5009.1000000000004</v>
      </c>
      <c r="GM13" s="7">
        <v>5051.7</v>
      </c>
      <c r="GN13" s="7">
        <v>8160</v>
      </c>
      <c r="GO13" s="7">
        <v>8265.2000000000007</v>
      </c>
      <c r="GP13" s="7">
        <v>8628.6</v>
      </c>
      <c r="GQ13" s="7">
        <v>20168.3</v>
      </c>
      <c r="GR13" s="7">
        <v>22952.799999999999</v>
      </c>
      <c r="GS13" s="7">
        <v>22694.799999999999</v>
      </c>
      <c r="GT13" s="7">
        <v>1486.4</v>
      </c>
      <c r="GU13" s="7">
        <v>1640</v>
      </c>
      <c r="GV13" s="7">
        <v>1976.5</v>
      </c>
      <c r="GW13" s="7">
        <v>2199</v>
      </c>
      <c r="GX13" s="7">
        <v>3047.4</v>
      </c>
      <c r="GY13" s="7">
        <v>3061.8</v>
      </c>
      <c r="GZ13" s="7">
        <v>3245.3</v>
      </c>
      <c r="HA13" s="7">
        <v>9711.2999999999993</v>
      </c>
      <c r="HB13" s="7">
        <v>11498.8</v>
      </c>
      <c r="HC13" s="7">
        <v>13168.7</v>
      </c>
      <c r="HD13" s="7">
        <v>706.5</v>
      </c>
      <c r="HE13" s="7">
        <v>713.4</v>
      </c>
      <c r="HF13" s="7">
        <v>763.6</v>
      </c>
      <c r="HG13" s="7">
        <v>841.3</v>
      </c>
      <c r="HH13" s="7">
        <v>1384.4</v>
      </c>
      <c r="HI13" s="7">
        <v>1447.4</v>
      </c>
      <c r="HJ13" s="7">
        <v>1439</v>
      </c>
      <c r="HK13" s="7">
        <v>3010.2</v>
      </c>
      <c r="HL13" s="7">
        <v>3201.6</v>
      </c>
      <c r="HM13" s="7">
        <v>3788.1</v>
      </c>
      <c r="HN13" s="7">
        <v>4380.1000000000004</v>
      </c>
      <c r="HO13" s="7">
        <v>4567.8</v>
      </c>
      <c r="HP13" s="7">
        <v>5270.4</v>
      </c>
      <c r="HQ13" s="7">
        <v>5660.1</v>
      </c>
      <c r="HR13" s="7">
        <v>8347.5</v>
      </c>
      <c r="HS13" s="7">
        <v>8468.9</v>
      </c>
      <c r="HT13" s="7">
        <v>9211.7999999999993</v>
      </c>
      <c r="HU13" s="7">
        <v>16666.900000000001</v>
      </c>
      <c r="HV13" s="7">
        <v>20517.8</v>
      </c>
      <c r="HW13" s="7">
        <v>22124.2</v>
      </c>
      <c r="HX13" s="9"/>
      <c r="HY13" s="7">
        <v>5201.8999999999996</v>
      </c>
      <c r="HZ13" s="7">
        <v>5237.3</v>
      </c>
      <c r="IA13" s="7">
        <v>6009.6</v>
      </c>
      <c r="IB13" s="7">
        <v>6765.5</v>
      </c>
      <c r="IC13" s="7">
        <v>10988</v>
      </c>
      <c r="ID13" s="7">
        <v>11089.9</v>
      </c>
      <c r="IE13" s="7">
        <v>11746.1</v>
      </c>
      <c r="IF13" s="7">
        <v>25571.1</v>
      </c>
      <c r="IG13" s="7">
        <v>27240.400000000001</v>
      </c>
      <c r="IH13" s="7">
        <v>34577.4</v>
      </c>
      <c r="II13" s="7">
        <v>112.3</v>
      </c>
      <c r="IJ13" s="7">
        <v>118.8</v>
      </c>
      <c r="IK13" s="7">
        <v>148.4</v>
      </c>
      <c r="IL13" s="7">
        <v>161.9</v>
      </c>
      <c r="IM13" s="7">
        <v>215.1</v>
      </c>
      <c r="IN13" s="7">
        <v>244.9</v>
      </c>
      <c r="IO13" s="7">
        <v>282.8</v>
      </c>
      <c r="IP13" s="7">
        <v>330</v>
      </c>
      <c r="IQ13" s="7">
        <v>381.8</v>
      </c>
      <c r="IR13" s="7">
        <v>507.5</v>
      </c>
      <c r="IS13" s="7">
        <v>981.5</v>
      </c>
      <c r="IT13" s="7">
        <v>984.9</v>
      </c>
      <c r="IU13" s="7">
        <v>1059.4000000000001</v>
      </c>
      <c r="IV13" s="7">
        <v>1134.5999999999999</v>
      </c>
      <c r="IW13" s="7">
        <v>2308.9</v>
      </c>
      <c r="IX13" s="7">
        <v>2366.3000000000002</v>
      </c>
      <c r="IY13" s="7">
        <v>2373</v>
      </c>
      <c r="IZ13" s="7">
        <v>4647.8999999999996</v>
      </c>
      <c r="JA13" s="7">
        <v>4802.8999999999996</v>
      </c>
      <c r="JB13" s="7">
        <v>5074.8999999999996</v>
      </c>
      <c r="JC13" s="7">
        <v>68.2</v>
      </c>
      <c r="JD13" s="7">
        <v>65</v>
      </c>
      <c r="JE13" s="7">
        <v>35.700000000000003</v>
      </c>
      <c r="JF13" s="7">
        <v>40.799999999999997</v>
      </c>
      <c r="JG13" s="7">
        <v>128</v>
      </c>
      <c r="JH13" s="7">
        <v>75.3</v>
      </c>
      <c r="JI13" s="7">
        <v>92.9</v>
      </c>
      <c r="JJ13" s="7">
        <v>237.9</v>
      </c>
      <c r="JK13" s="7">
        <v>324.10000000000002</v>
      </c>
      <c r="JL13" s="7">
        <v>258.8</v>
      </c>
      <c r="JM13" s="7">
        <v>302.8</v>
      </c>
      <c r="JN13" s="7">
        <v>301.5</v>
      </c>
      <c r="JO13" s="7">
        <v>308.60000000000002</v>
      </c>
      <c r="JP13" s="7">
        <v>203.6</v>
      </c>
      <c r="JQ13" s="7">
        <v>316.10000000000002</v>
      </c>
      <c r="JR13" s="7">
        <v>255.1</v>
      </c>
      <c r="JS13" s="7">
        <v>240.4</v>
      </c>
      <c r="JT13" s="7">
        <v>1056.4000000000001</v>
      </c>
      <c r="JU13" s="7">
        <v>1619.3</v>
      </c>
      <c r="JV13" s="7">
        <v>2295.6999999999998</v>
      </c>
      <c r="JW13" s="7">
        <v>78.599999999999994</v>
      </c>
      <c r="JX13" s="7">
        <v>94.7</v>
      </c>
      <c r="JY13" s="7">
        <v>137.30000000000001</v>
      </c>
      <c r="JZ13" s="7">
        <v>160.69999999999999</v>
      </c>
      <c r="KA13" s="7">
        <v>118.2</v>
      </c>
      <c r="KB13" s="7">
        <v>133.5</v>
      </c>
      <c r="KC13" s="7">
        <v>103.3</v>
      </c>
      <c r="KD13" s="7">
        <v>84.4</v>
      </c>
      <c r="KE13" s="7">
        <v>195.3</v>
      </c>
      <c r="KF13" s="7">
        <v>293.2</v>
      </c>
      <c r="KG13" s="7">
        <v>499.5</v>
      </c>
      <c r="KH13" s="7">
        <v>517.9</v>
      </c>
      <c r="KI13" s="7">
        <v>711.8</v>
      </c>
      <c r="KJ13" s="7">
        <v>803.6</v>
      </c>
      <c r="KK13" s="7">
        <v>1340.7</v>
      </c>
      <c r="KL13" s="7">
        <v>1268</v>
      </c>
      <c r="KM13" s="7">
        <v>1721.7</v>
      </c>
      <c r="KN13" s="7">
        <v>3245.3</v>
      </c>
      <c r="KO13" s="7">
        <v>5408.7</v>
      </c>
      <c r="KP13" s="7">
        <v>5728.7</v>
      </c>
      <c r="KQ13" s="7">
        <v>927.1</v>
      </c>
      <c r="KR13" s="7">
        <v>1138.8</v>
      </c>
      <c r="KS13" s="7">
        <v>1515.9</v>
      </c>
      <c r="KT13" s="7">
        <v>1738.2</v>
      </c>
      <c r="KU13" s="7">
        <v>2056.5</v>
      </c>
      <c r="KV13" s="7">
        <v>2284.6</v>
      </c>
      <c r="KW13" s="7">
        <v>2165.8000000000002</v>
      </c>
      <c r="KX13" s="7">
        <v>2569.6999999999998</v>
      </c>
      <c r="KY13" s="7">
        <v>2791.8</v>
      </c>
      <c r="KZ13" s="7">
        <v>3569.2</v>
      </c>
      <c r="LA13" s="7">
        <v>5652.5</v>
      </c>
      <c r="LB13" s="7">
        <v>5680.7</v>
      </c>
      <c r="LC13" s="7">
        <v>5970</v>
      </c>
      <c r="LD13" s="7">
        <v>6643.3</v>
      </c>
      <c r="LE13" s="7">
        <v>10575.4</v>
      </c>
      <c r="LF13" s="7">
        <v>10962</v>
      </c>
      <c r="LG13" s="7">
        <v>11313.1</v>
      </c>
      <c r="LH13" s="7">
        <v>24206.799999999999</v>
      </c>
      <c r="LI13" s="7">
        <v>23626.400000000001</v>
      </c>
      <c r="LJ13" s="7">
        <v>29821.4</v>
      </c>
      <c r="LK13" s="12">
        <v>4.67</v>
      </c>
      <c r="LL13" s="12">
        <v>2.4300000000000002</v>
      </c>
      <c r="LM13" s="12">
        <v>2.6</v>
      </c>
      <c r="LN13" s="12">
        <v>3.58</v>
      </c>
      <c r="LO13" s="12">
        <v>5.35</v>
      </c>
      <c r="LP13" s="7">
        <v>14.6</v>
      </c>
      <c r="LQ13" s="7">
        <v>49.5</v>
      </c>
      <c r="LR13" s="7">
        <v>71.7</v>
      </c>
      <c r="LS13" s="7">
        <v>81.8</v>
      </c>
      <c r="LT13" s="7">
        <v>62.9</v>
      </c>
      <c r="LU13" s="7">
        <v>42.9</v>
      </c>
      <c r="LV13" s="7">
        <v>35.799999999999997</v>
      </c>
      <c r="LW13" s="7">
        <v>24</v>
      </c>
      <c r="LX13" s="7">
        <v>19.600000000000001</v>
      </c>
      <c r="LY13" s="7">
        <v>24.8</v>
      </c>
      <c r="LZ13" s="7">
        <v>31.5</v>
      </c>
      <c r="MA13" s="7">
        <v>35.299999999999997</v>
      </c>
      <c r="MB13" s="7">
        <v>101.3</v>
      </c>
      <c r="MC13" s="7">
        <v>76.2</v>
      </c>
      <c r="MD13" s="7">
        <v>110</v>
      </c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>
        <v>68.2</v>
      </c>
      <c r="XF13" s="7">
        <v>65</v>
      </c>
      <c r="XG13" s="7">
        <v>35.700000000000003</v>
      </c>
      <c r="XH13" s="7">
        <v>40.799999999999997</v>
      </c>
      <c r="XI13" s="7">
        <v>128</v>
      </c>
      <c r="XJ13" s="7">
        <v>75.3</v>
      </c>
      <c r="XK13" s="7">
        <v>92.9</v>
      </c>
      <c r="XL13" s="7">
        <v>237.9</v>
      </c>
      <c r="XM13" s="7">
        <v>324.10000000000002</v>
      </c>
      <c r="XN13" s="7">
        <v>258.8</v>
      </c>
      <c r="XO13" s="7">
        <v>302.8</v>
      </c>
      <c r="XP13" s="7">
        <v>301.5</v>
      </c>
      <c r="XQ13" s="7">
        <v>308.60000000000002</v>
      </c>
      <c r="XR13" s="7">
        <v>203.6</v>
      </c>
      <c r="XS13" s="7">
        <v>316.10000000000002</v>
      </c>
      <c r="XT13" s="7">
        <v>255.1</v>
      </c>
      <c r="XU13" s="7">
        <v>240.4</v>
      </c>
      <c r="XV13" s="7">
        <v>1056.4000000000001</v>
      </c>
      <c r="XW13" s="7">
        <v>1619.3</v>
      </c>
      <c r="XX13" s="7">
        <v>2295.6999999999998</v>
      </c>
      <c r="XY13" s="7">
        <v>78.599999999999994</v>
      </c>
      <c r="XZ13" s="7">
        <v>94.7</v>
      </c>
      <c r="YA13" s="7">
        <v>137.30000000000001</v>
      </c>
      <c r="YB13" s="7">
        <v>160.69999999999999</v>
      </c>
      <c r="YC13" s="7">
        <v>118.2</v>
      </c>
      <c r="YD13" s="7">
        <v>133.5</v>
      </c>
      <c r="YE13" s="7">
        <v>103.3</v>
      </c>
      <c r="YF13" s="7">
        <v>84.4</v>
      </c>
      <c r="YG13" s="7">
        <v>195.3</v>
      </c>
      <c r="YH13" s="7">
        <v>293.2</v>
      </c>
      <c r="YI13" s="7">
        <v>499.5</v>
      </c>
      <c r="YJ13" s="7">
        <v>517.9</v>
      </c>
      <c r="YK13" s="7">
        <v>711.8</v>
      </c>
      <c r="YL13" s="7">
        <v>803.6</v>
      </c>
      <c r="YM13" s="7">
        <v>1340.7</v>
      </c>
      <c r="YN13" s="7">
        <v>1268</v>
      </c>
      <c r="YO13" s="7">
        <v>1721.7</v>
      </c>
      <c r="YP13" s="7">
        <v>3245.3</v>
      </c>
      <c r="YQ13" s="7">
        <v>5408.7</v>
      </c>
      <c r="YR13" s="7">
        <v>5728.7</v>
      </c>
      <c r="YS13" s="7">
        <v>927.1</v>
      </c>
      <c r="YT13" s="7">
        <v>1138.8</v>
      </c>
      <c r="YU13" s="7">
        <v>1515.9</v>
      </c>
      <c r="YV13" s="7">
        <v>1738.2</v>
      </c>
      <c r="YW13" s="7">
        <v>2056.5</v>
      </c>
      <c r="YX13" s="7">
        <v>2284.6</v>
      </c>
      <c r="YY13" s="7">
        <v>2165.8000000000002</v>
      </c>
      <c r="YZ13" s="7">
        <v>2569.6999999999998</v>
      </c>
      <c r="ZA13" s="7">
        <v>2791.8</v>
      </c>
      <c r="ZB13" s="7">
        <v>3569.2</v>
      </c>
      <c r="ZC13" s="7">
        <v>5652.5</v>
      </c>
      <c r="ZD13" s="7">
        <v>5680.7</v>
      </c>
      <c r="ZE13" s="7">
        <v>5970</v>
      </c>
      <c r="ZF13" s="7">
        <v>6643.3</v>
      </c>
      <c r="ZG13" s="7">
        <v>10575.4</v>
      </c>
      <c r="ZH13" s="7">
        <v>10962</v>
      </c>
      <c r="ZI13" s="7">
        <v>11313.1</v>
      </c>
      <c r="ZJ13" s="7">
        <v>24206.799999999999</v>
      </c>
      <c r="ZK13" s="7">
        <v>23626.400000000001</v>
      </c>
      <c r="ZL13" s="7">
        <v>29821.4</v>
      </c>
      <c r="ZM13" s="12">
        <v>4.67</v>
      </c>
    </row>
    <row r="14" spans="1:689" s="3" customFormat="1" ht="17">
      <c r="A14" s="21" t="s">
        <v>348</v>
      </c>
      <c r="B14" s="21" t="s">
        <v>349</v>
      </c>
      <c r="C14" s="25">
        <f t="shared" si="0"/>
        <v>1.038839629915189</v>
      </c>
      <c r="D14" s="24">
        <f t="shared" si="1"/>
        <v>0.13971972494696439</v>
      </c>
      <c r="E14" s="23">
        <f t="shared" si="2"/>
        <v>0.13064798598949212</v>
      </c>
      <c r="F14" s="23">
        <f t="shared" si="3"/>
        <v>0.12299281367121687</v>
      </c>
      <c r="G14" s="19">
        <f t="shared" si="4"/>
        <v>3.8563663337620291E-2</v>
      </c>
      <c r="H14" s="24">
        <f t="shared" si="5"/>
        <v>0.10896842473097824</v>
      </c>
      <c r="I14" s="24">
        <f t="shared" si="6"/>
        <v>0.42129709697344042</v>
      </c>
      <c r="J14" s="24">
        <f>IF(AY14&gt;0,-DE14/AY14,"NA")</f>
        <v>3.0182965795915961E-2</v>
      </c>
      <c r="K14" s="14">
        <f t="shared" si="7"/>
        <v>-0.20519009369500452</v>
      </c>
      <c r="L14" s="4">
        <f>IF(AY14&gt;0,-DG14/AY14,"NA")</f>
        <v>4.4094658499896772E-2</v>
      </c>
      <c r="M14" s="4">
        <f t="shared" si="8"/>
        <v>0.10896842473097824</v>
      </c>
      <c r="N14" s="4">
        <f t="shared" si="9"/>
        <v>3.8563663337620291E-2</v>
      </c>
      <c r="O14" s="4">
        <f t="shared" si="10"/>
        <v>4.1021447675508083E-2</v>
      </c>
      <c r="P14" s="4">
        <f t="shared" si="11"/>
        <v>2.6960039282624453E-2</v>
      </c>
      <c r="Q14" s="4">
        <f t="shared" si="12"/>
        <v>2.4577843378877952E-3</v>
      </c>
      <c r="R14" s="4">
        <f t="shared" si="13"/>
        <v>0.17849570711841636</v>
      </c>
      <c r="S14" s="5">
        <f t="shared" si="14"/>
        <v>0.74107275854130839</v>
      </c>
      <c r="T14" s="5">
        <f t="shared" si="15"/>
        <v>9.5645730055706046E-3</v>
      </c>
      <c r="U14" s="6">
        <f t="shared" si="16"/>
        <v>57867.000000000007</v>
      </c>
      <c r="V14" s="6">
        <f t="shared" si="17"/>
        <v>64493.30000000001</v>
      </c>
      <c r="W14" s="6">
        <f t="shared" si="18"/>
        <v>68803.3</v>
      </c>
      <c r="X14" s="6">
        <f t="shared" si="19"/>
        <v>96550</v>
      </c>
      <c r="Y14" s="6">
        <f t="shared" si="20"/>
        <v>100893</v>
      </c>
      <c r="Z14" s="6">
        <f t="shared" si="21"/>
        <v>105165</v>
      </c>
      <c r="AA14" s="6">
        <f t="shared" si="22"/>
        <v>105418</v>
      </c>
      <c r="AB14" s="6">
        <f t="shared" si="23"/>
        <v>118490</v>
      </c>
      <c r="AC14" s="6">
        <f t="shared" si="24"/>
        <v>168036</v>
      </c>
      <c r="AD14" s="6">
        <f t="shared" si="25"/>
        <v>163630.39999999999</v>
      </c>
      <c r="AE14" s="7">
        <v>16168.5</v>
      </c>
      <c r="AF14" s="7">
        <v>5149.8999999999996</v>
      </c>
      <c r="AG14" s="7">
        <v>5717.6</v>
      </c>
      <c r="AH14" s="7">
        <v>5419.7</v>
      </c>
      <c r="AI14" s="7">
        <v>5643.7</v>
      </c>
      <c r="AJ14" s="7">
        <v>5400.7</v>
      </c>
      <c r="AK14" s="7">
        <v>2803.9</v>
      </c>
      <c r="AL14" s="7">
        <v>2609.9</v>
      </c>
      <c r="AM14" s="7">
        <v>5930.6</v>
      </c>
      <c r="AN14" s="7">
        <v>4743.8</v>
      </c>
      <c r="AO14" s="7">
        <v>5466.6</v>
      </c>
      <c r="AP14" s="7">
        <v>8014.5</v>
      </c>
      <c r="AQ14" s="7">
        <v>8568.1</v>
      </c>
      <c r="AR14" s="7">
        <v>8811.1</v>
      </c>
      <c r="AS14" s="7">
        <v>14340.8</v>
      </c>
      <c r="AT14" s="7">
        <v>15738.6</v>
      </c>
      <c r="AU14" s="7">
        <v>12653.4</v>
      </c>
      <c r="AV14" s="7">
        <v>15573.9</v>
      </c>
      <c r="AW14" s="7">
        <v>12848.6</v>
      </c>
      <c r="AX14" s="7">
        <v>22304.400000000001</v>
      </c>
      <c r="AY14" s="7">
        <v>20342.599999999999</v>
      </c>
      <c r="AZ14" s="7">
        <v>4930.3</v>
      </c>
      <c r="BA14" s="7">
        <v>7017.3</v>
      </c>
      <c r="BB14" s="7">
        <v>7801</v>
      </c>
      <c r="BC14" s="7">
        <v>12100</v>
      </c>
      <c r="BD14" s="7">
        <v>14348</v>
      </c>
      <c r="BE14" s="7">
        <v>10829</v>
      </c>
      <c r="BF14" s="7">
        <v>12792</v>
      </c>
      <c r="BG14" s="7">
        <v>8871</v>
      </c>
      <c r="BH14" s="7">
        <v>8002</v>
      </c>
      <c r="BI14" s="7">
        <v>372.4</v>
      </c>
      <c r="BJ14" s="7">
        <v>13106</v>
      </c>
      <c r="BK14" s="7">
        <v>398.9</v>
      </c>
      <c r="BL14" s="7">
        <v>412.1</v>
      </c>
      <c r="BM14" s="7">
        <v>461.2</v>
      </c>
      <c r="BN14" s="7">
        <v>75.2</v>
      </c>
      <c r="BO14" s="7">
        <v>-113.8</v>
      </c>
      <c r="BP14" s="7">
        <v>-3094.2</v>
      </c>
      <c r="BQ14" s="7">
        <v>312.3</v>
      </c>
      <c r="BR14" s="7">
        <v>542.6</v>
      </c>
      <c r="BS14" s="7">
        <v>631.29999999999995</v>
      </c>
      <c r="BT14" s="7">
        <v>641.29999999999995</v>
      </c>
      <c r="BU14" s="7">
        <v>632.4</v>
      </c>
      <c r="BV14" s="7">
        <v>693</v>
      </c>
      <c r="BW14" s="7">
        <v>712</v>
      </c>
      <c r="BX14" s="7">
        <v>1186</v>
      </c>
      <c r="BY14" s="7">
        <v>1393</v>
      </c>
      <c r="BZ14" s="7">
        <v>1411</v>
      </c>
      <c r="CA14" s="7">
        <v>817</v>
      </c>
      <c r="CB14" s="7">
        <v>1295</v>
      </c>
      <c r="CC14" s="7">
        <v>2238</v>
      </c>
      <c r="CD14" s="7">
        <v>-125</v>
      </c>
      <c r="CE14" s="7">
        <v>-334.4</v>
      </c>
      <c r="CF14" s="7">
        <v>-252</v>
      </c>
      <c r="CG14" s="8">
        <v>0</v>
      </c>
      <c r="CH14" s="7">
        <v>-286</v>
      </c>
      <c r="CI14" s="7">
        <v>-966</v>
      </c>
      <c r="CJ14" s="7">
        <v>-441</v>
      </c>
      <c r="CK14" s="7">
        <v>-92</v>
      </c>
      <c r="CL14" s="7">
        <v>-650</v>
      </c>
      <c r="CM14" s="8">
        <v>0</v>
      </c>
      <c r="CN14" s="7">
        <v>12.6</v>
      </c>
      <c r="CO14" s="7">
        <v>20.3</v>
      </c>
      <c r="CP14" s="7">
        <v>19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7">
        <v>-150.6</v>
      </c>
      <c r="CY14" s="7">
        <v>-166.9</v>
      </c>
      <c r="CZ14" s="7">
        <v>-193</v>
      </c>
      <c r="DA14" s="7">
        <v>-245</v>
      </c>
      <c r="DB14" s="7">
        <v>-349</v>
      </c>
      <c r="DC14" s="7">
        <v>-514</v>
      </c>
      <c r="DD14" s="7">
        <v>-597</v>
      </c>
      <c r="DE14" s="7">
        <v>-614</v>
      </c>
      <c r="DF14" s="7">
        <v>-750</v>
      </c>
      <c r="DG14" s="7">
        <v>-897</v>
      </c>
      <c r="DH14" s="7">
        <v>1860.6</v>
      </c>
      <c r="DI14" s="7">
        <v>1976.5</v>
      </c>
      <c r="DJ14" s="7">
        <v>2115</v>
      </c>
      <c r="DK14" s="7">
        <v>2632</v>
      </c>
      <c r="DL14" s="7">
        <v>3433</v>
      </c>
      <c r="DM14" s="7">
        <v>3949</v>
      </c>
      <c r="DN14" s="7">
        <v>4201</v>
      </c>
      <c r="DO14" s="7">
        <v>3647</v>
      </c>
      <c r="DP14" s="7">
        <v>4191</v>
      </c>
      <c r="DQ14" s="7">
        <v>5969</v>
      </c>
      <c r="DR14" s="7">
        <v>156</v>
      </c>
      <c r="DS14" s="7">
        <v>139.30000000000001</v>
      </c>
      <c r="DT14" s="7">
        <v>164</v>
      </c>
      <c r="DU14" s="7">
        <v>263</v>
      </c>
      <c r="DV14" s="7">
        <v>431</v>
      </c>
      <c r="DW14" s="7">
        <v>760</v>
      </c>
      <c r="DX14" s="7">
        <v>988</v>
      </c>
      <c r="DY14" s="7">
        <v>423</v>
      </c>
      <c r="DZ14" s="7">
        <v>89</v>
      </c>
      <c r="EA14" s="7">
        <v>696</v>
      </c>
      <c r="EB14" s="7">
        <v>1629.9</v>
      </c>
      <c r="EC14" s="7">
        <v>1674.6</v>
      </c>
      <c r="ED14" s="7">
        <v>1760</v>
      </c>
      <c r="EE14" s="7">
        <v>2178</v>
      </c>
      <c r="EF14" s="7">
        <v>2838</v>
      </c>
      <c r="EG14" s="7">
        <v>3305</v>
      </c>
      <c r="EH14" s="7">
        <v>3541</v>
      </c>
      <c r="EI14" s="7">
        <v>3085</v>
      </c>
      <c r="EJ14" s="7">
        <v>3636</v>
      </c>
      <c r="EK14" s="7">
        <v>4816</v>
      </c>
      <c r="EL14" s="7">
        <v>230.7</v>
      </c>
      <c r="EM14" s="7">
        <v>301.89999999999998</v>
      </c>
      <c r="EN14" s="7">
        <v>355</v>
      </c>
      <c r="EO14" s="7">
        <v>454</v>
      </c>
      <c r="EP14" s="7">
        <v>595</v>
      </c>
      <c r="EQ14" s="7">
        <v>644</v>
      </c>
      <c r="ER14" s="7">
        <v>660</v>
      </c>
      <c r="ES14" s="7">
        <v>562</v>
      </c>
      <c r="ET14" s="7">
        <v>555</v>
      </c>
      <c r="EU14" s="7">
        <v>1153</v>
      </c>
      <c r="EV14" s="7">
        <v>116.2</v>
      </c>
      <c r="EW14" s="7">
        <v>86.5</v>
      </c>
      <c r="EX14" s="7">
        <v>82</v>
      </c>
      <c r="EY14" s="7">
        <v>102</v>
      </c>
      <c r="EZ14" s="7">
        <v>180</v>
      </c>
      <c r="FA14" s="7">
        <v>391</v>
      </c>
      <c r="FB14" s="7">
        <v>585</v>
      </c>
      <c r="FC14" s="7">
        <v>197</v>
      </c>
      <c r="FD14" s="7">
        <v>45</v>
      </c>
      <c r="FE14" s="7">
        <v>363</v>
      </c>
      <c r="FF14" s="7">
        <v>3984.3</v>
      </c>
      <c r="FG14" s="7">
        <v>4339.3999999999996</v>
      </c>
      <c r="FH14" s="7">
        <v>5025.2</v>
      </c>
      <c r="FI14" s="7">
        <v>5586</v>
      </c>
      <c r="FJ14" s="7">
        <v>5770</v>
      </c>
      <c r="FK14" s="7">
        <v>5081</v>
      </c>
      <c r="FL14" s="7">
        <v>5044</v>
      </c>
      <c r="FM14" s="7">
        <v>5093</v>
      </c>
      <c r="FN14" s="7">
        <v>20907</v>
      </c>
      <c r="FO14" s="7">
        <v>25509</v>
      </c>
      <c r="FP14" s="7">
        <v>7308.8</v>
      </c>
      <c r="FQ14" s="7">
        <v>9384.7000000000007</v>
      </c>
      <c r="FR14" s="7">
        <v>8775.4</v>
      </c>
      <c r="FS14" s="7">
        <v>15563</v>
      </c>
      <c r="FT14" s="7">
        <v>14869</v>
      </c>
      <c r="FU14" s="7">
        <v>13780</v>
      </c>
      <c r="FV14" s="7">
        <v>14149</v>
      </c>
      <c r="FW14" s="7">
        <v>16485</v>
      </c>
      <c r="FX14" s="7">
        <v>28460</v>
      </c>
      <c r="FY14" s="7">
        <v>23423</v>
      </c>
      <c r="FZ14" s="7">
        <v>3836.7</v>
      </c>
      <c r="GA14" s="7">
        <v>3379.9</v>
      </c>
      <c r="GB14" s="7">
        <v>6159.6</v>
      </c>
      <c r="GC14" s="7">
        <v>7807</v>
      </c>
      <c r="GD14" s="7">
        <v>9091</v>
      </c>
      <c r="GE14" s="7">
        <v>8565</v>
      </c>
      <c r="GF14" s="7">
        <v>9070</v>
      </c>
      <c r="GG14" s="7">
        <v>8861</v>
      </c>
      <c r="GH14" s="7">
        <v>12447</v>
      </c>
      <c r="GI14" s="7">
        <v>17052</v>
      </c>
      <c r="GJ14" s="7">
        <v>33582.300000000003</v>
      </c>
      <c r="GK14" s="7">
        <v>36140.9</v>
      </c>
      <c r="GL14" s="7">
        <v>38314</v>
      </c>
      <c r="GM14" s="7">
        <v>52377</v>
      </c>
      <c r="GN14" s="7">
        <v>55256</v>
      </c>
      <c r="GO14" s="7">
        <v>62654</v>
      </c>
      <c r="GP14" s="7">
        <v>61787</v>
      </c>
      <c r="GQ14" s="7">
        <v>70264</v>
      </c>
      <c r="GR14" s="7">
        <v>99668</v>
      </c>
      <c r="GS14" s="7">
        <v>109452</v>
      </c>
      <c r="GT14" s="7">
        <v>13650.5</v>
      </c>
      <c r="GU14" s="7">
        <v>15393.2</v>
      </c>
      <c r="GV14" s="7">
        <v>16480</v>
      </c>
      <c r="GW14" s="7">
        <v>22836</v>
      </c>
      <c r="GX14" s="7">
        <v>21546</v>
      </c>
      <c r="GY14" s="7">
        <v>21783</v>
      </c>
      <c r="GZ14" s="7">
        <v>20247</v>
      </c>
      <c r="HA14" s="7">
        <v>28553</v>
      </c>
      <c r="HB14" s="7">
        <v>43236</v>
      </c>
      <c r="HC14" s="7">
        <v>38242</v>
      </c>
      <c r="HD14" s="7">
        <v>6100</v>
      </c>
      <c r="HE14" s="7">
        <v>6266</v>
      </c>
      <c r="HF14" s="7">
        <v>6154</v>
      </c>
      <c r="HG14" s="7">
        <v>8547</v>
      </c>
      <c r="HH14" s="7">
        <v>9110</v>
      </c>
      <c r="HI14" s="7">
        <v>9478</v>
      </c>
      <c r="HJ14" s="7">
        <v>9854</v>
      </c>
      <c r="HK14" s="7">
        <v>11083</v>
      </c>
      <c r="HL14" s="7">
        <v>14426</v>
      </c>
      <c r="HM14" s="7">
        <v>15467</v>
      </c>
      <c r="HN14" s="7">
        <v>19530</v>
      </c>
      <c r="HO14" s="7">
        <v>21641</v>
      </c>
      <c r="HP14" s="7">
        <v>24162</v>
      </c>
      <c r="HQ14" s="7">
        <v>38512</v>
      </c>
      <c r="HR14" s="7">
        <v>39547</v>
      </c>
      <c r="HS14" s="7">
        <v>41825</v>
      </c>
      <c r="HT14" s="7">
        <v>40830</v>
      </c>
      <c r="HU14" s="7">
        <v>55310</v>
      </c>
      <c r="HV14" s="7">
        <v>83073</v>
      </c>
      <c r="HW14" s="7">
        <v>81378</v>
      </c>
      <c r="HX14" s="9" t="s">
        <v>332</v>
      </c>
      <c r="HY14" s="7">
        <v>49690.2</v>
      </c>
      <c r="HZ14" s="7">
        <v>54479.199999999997</v>
      </c>
      <c r="IA14" s="7">
        <v>58419.9</v>
      </c>
      <c r="IB14" s="7">
        <v>78263.100000000006</v>
      </c>
      <c r="IC14" s="7">
        <v>80340.5</v>
      </c>
      <c r="ID14" s="7">
        <v>85687.3</v>
      </c>
      <c r="IE14" s="7">
        <v>87512</v>
      </c>
      <c r="IF14" s="7">
        <v>88878</v>
      </c>
      <c r="IG14" s="7">
        <v>131266.20000000001</v>
      </c>
      <c r="IH14" s="7">
        <v>141940.20000000001</v>
      </c>
      <c r="II14" s="7">
        <v>2275</v>
      </c>
      <c r="IJ14" s="7">
        <v>2537.6</v>
      </c>
      <c r="IK14" s="7">
        <v>2557.5</v>
      </c>
      <c r="IL14" s="7">
        <v>3014.3</v>
      </c>
      <c r="IM14" s="7">
        <v>5949.1</v>
      </c>
      <c r="IN14" s="7">
        <v>5351.2</v>
      </c>
      <c r="IO14" s="7">
        <v>3648.5</v>
      </c>
      <c r="IP14" s="7">
        <v>4618</v>
      </c>
      <c r="IQ14" s="7">
        <v>5031.8</v>
      </c>
      <c r="IR14" s="7">
        <v>5403.9</v>
      </c>
      <c r="IS14" s="7">
        <v>5703.9</v>
      </c>
      <c r="IT14" s="7">
        <v>5941.9</v>
      </c>
      <c r="IU14" s="7">
        <v>6208.3</v>
      </c>
      <c r="IV14" s="7">
        <v>9237</v>
      </c>
      <c r="IW14" s="7">
        <v>9743</v>
      </c>
      <c r="IX14" s="7">
        <v>9899</v>
      </c>
      <c r="IY14" s="7">
        <v>10592</v>
      </c>
      <c r="IZ14" s="7">
        <v>10802</v>
      </c>
      <c r="JA14" s="7">
        <v>17130</v>
      </c>
      <c r="JB14" s="7">
        <v>15564</v>
      </c>
      <c r="JC14" s="7">
        <v>2754</v>
      </c>
      <c r="JD14" s="7">
        <v>3287.8</v>
      </c>
      <c r="JE14" s="7">
        <v>2876.3</v>
      </c>
      <c r="JF14" s="7">
        <v>1465.5</v>
      </c>
      <c r="JG14" s="7">
        <v>2663.2</v>
      </c>
      <c r="JH14" s="7">
        <v>3403.8</v>
      </c>
      <c r="JI14" s="7">
        <v>4765.8999999999996</v>
      </c>
      <c r="JJ14" s="7">
        <v>5105.3999999999996</v>
      </c>
      <c r="JK14" s="7">
        <v>3667.7</v>
      </c>
      <c r="JL14" s="7">
        <v>3619.4</v>
      </c>
      <c r="JM14" s="7">
        <v>3984.3</v>
      </c>
      <c r="JN14" s="7">
        <v>4339.3999999999996</v>
      </c>
      <c r="JO14" s="7">
        <v>5025.2</v>
      </c>
      <c r="JP14" s="7">
        <v>5586</v>
      </c>
      <c r="JQ14" s="7">
        <v>5770</v>
      </c>
      <c r="JR14" s="7">
        <v>5081</v>
      </c>
      <c r="JS14" s="7">
        <v>5044</v>
      </c>
      <c r="JT14" s="7">
        <v>5093</v>
      </c>
      <c r="JU14" s="7">
        <v>20907</v>
      </c>
      <c r="JV14" s="7">
        <v>25509</v>
      </c>
      <c r="JW14" s="7">
        <v>2208.6999999999998</v>
      </c>
      <c r="JX14" s="7">
        <v>973.5</v>
      </c>
      <c r="JY14" s="7">
        <v>1672.6</v>
      </c>
      <c r="JZ14" s="7">
        <v>2971.6</v>
      </c>
      <c r="KA14" s="7">
        <v>2355</v>
      </c>
      <c r="KB14" s="7">
        <v>2151.1</v>
      </c>
      <c r="KC14" s="7">
        <v>3957.4</v>
      </c>
      <c r="KD14" s="7">
        <v>4876.3</v>
      </c>
      <c r="KE14" s="7">
        <v>5177.8</v>
      </c>
      <c r="KF14" s="7">
        <v>5985.6</v>
      </c>
      <c r="KG14" s="7">
        <v>7214.4</v>
      </c>
      <c r="KH14" s="7">
        <v>8526</v>
      </c>
      <c r="KI14" s="7">
        <v>10054.200000000001</v>
      </c>
      <c r="KJ14" s="7">
        <v>17871</v>
      </c>
      <c r="KK14" s="7">
        <v>18892</v>
      </c>
      <c r="KL14" s="7">
        <v>18047</v>
      </c>
      <c r="KM14" s="7">
        <v>19058</v>
      </c>
      <c r="KN14" s="7">
        <v>21385</v>
      </c>
      <c r="KO14" s="7">
        <v>22128</v>
      </c>
      <c r="KP14" s="7">
        <v>17258</v>
      </c>
      <c r="KQ14" s="7">
        <v>20775.400000000001</v>
      </c>
      <c r="KR14" s="7">
        <v>23289.1</v>
      </c>
      <c r="KS14" s="7">
        <v>24203.8</v>
      </c>
      <c r="KT14" s="7">
        <v>25881.4</v>
      </c>
      <c r="KU14" s="7">
        <v>39475.9</v>
      </c>
      <c r="KV14" s="7">
        <v>40191.9</v>
      </c>
      <c r="KW14" s="7">
        <v>35308.199999999997</v>
      </c>
      <c r="KX14" s="7">
        <v>36857.5</v>
      </c>
      <c r="KY14" s="7">
        <v>37959</v>
      </c>
      <c r="KZ14" s="7">
        <v>39959.4</v>
      </c>
      <c r="LA14" s="7">
        <v>42472.6</v>
      </c>
      <c r="LB14" s="7">
        <v>47050.5</v>
      </c>
      <c r="LC14" s="7">
        <v>49743.3</v>
      </c>
      <c r="LD14" s="7">
        <v>66324</v>
      </c>
      <c r="LE14" s="7">
        <v>69426</v>
      </c>
      <c r="LF14" s="7">
        <v>74128</v>
      </c>
      <c r="LG14" s="7">
        <v>74621</v>
      </c>
      <c r="LH14" s="7">
        <v>79794</v>
      </c>
      <c r="LI14" s="7">
        <v>109237</v>
      </c>
      <c r="LJ14" s="7">
        <v>117402</v>
      </c>
      <c r="LK14" s="7">
        <v>75.5</v>
      </c>
      <c r="LL14" s="7">
        <v>64</v>
      </c>
      <c r="LM14" s="7">
        <v>101.9</v>
      </c>
      <c r="LN14" s="7">
        <v>150.1</v>
      </c>
      <c r="LO14" s="7">
        <v>1555.1</v>
      </c>
      <c r="LP14" s="7">
        <v>1755.8</v>
      </c>
      <c r="LQ14" s="7">
        <v>2252.6</v>
      </c>
      <c r="LR14" s="7">
        <v>1247.3</v>
      </c>
      <c r="LS14" s="7">
        <v>1150.5</v>
      </c>
      <c r="LT14" s="7">
        <v>724.2</v>
      </c>
      <c r="LU14" s="7">
        <v>1021.8</v>
      </c>
      <c r="LV14" s="7">
        <v>1041.5999999999999</v>
      </c>
      <c r="LW14" s="7">
        <v>1211.4000000000001</v>
      </c>
      <c r="LX14" s="7">
        <v>1156.5999999999999</v>
      </c>
      <c r="LY14" s="7">
        <v>1159.0999999999999</v>
      </c>
      <c r="LZ14" s="7">
        <v>1108</v>
      </c>
      <c r="MA14" s="7">
        <v>1063.7</v>
      </c>
      <c r="MB14" s="7">
        <v>1180.4000000000001</v>
      </c>
      <c r="MC14" s="7">
        <v>1208.7</v>
      </c>
      <c r="MD14" s="7">
        <v>1122.9000000000001</v>
      </c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>
        <v>2754</v>
      </c>
      <c r="XF14" s="7">
        <v>3287.8</v>
      </c>
      <c r="XG14" s="7">
        <v>2876.3</v>
      </c>
      <c r="XH14" s="7">
        <v>1465.5</v>
      </c>
      <c r="XI14" s="7">
        <v>2663.2</v>
      </c>
      <c r="XJ14" s="7">
        <v>3403.8</v>
      </c>
      <c r="XK14" s="7">
        <v>4765.8999999999996</v>
      </c>
      <c r="XL14" s="7">
        <v>5105.3999999999996</v>
      </c>
      <c r="XM14" s="7">
        <v>3667.7</v>
      </c>
      <c r="XN14" s="7">
        <v>3619.4</v>
      </c>
      <c r="XO14" s="7">
        <v>3984.3</v>
      </c>
      <c r="XP14" s="7">
        <v>4339.3999999999996</v>
      </c>
      <c r="XQ14" s="7">
        <v>5025.2</v>
      </c>
      <c r="XR14" s="7">
        <v>5586</v>
      </c>
      <c r="XS14" s="7">
        <v>5770</v>
      </c>
      <c r="XT14" s="7">
        <v>5081</v>
      </c>
      <c r="XU14" s="7">
        <v>5044</v>
      </c>
      <c r="XV14" s="7">
        <v>5093</v>
      </c>
      <c r="XW14" s="7">
        <v>20907</v>
      </c>
      <c r="XX14" s="7">
        <v>25509</v>
      </c>
      <c r="XY14" s="7">
        <v>2208.6999999999998</v>
      </c>
      <c r="XZ14" s="7">
        <v>973.5</v>
      </c>
      <c r="YA14" s="7">
        <v>1672.6</v>
      </c>
      <c r="YB14" s="7">
        <v>2971.6</v>
      </c>
      <c r="YC14" s="7">
        <v>2355</v>
      </c>
      <c r="YD14" s="7">
        <v>2151.1</v>
      </c>
      <c r="YE14" s="7">
        <v>3957.4</v>
      </c>
      <c r="YF14" s="7">
        <v>4876.3</v>
      </c>
      <c r="YG14" s="7">
        <v>5177.8</v>
      </c>
      <c r="YH14" s="7">
        <v>5985.6</v>
      </c>
      <c r="YI14" s="7">
        <v>7214.4</v>
      </c>
      <c r="YJ14" s="7">
        <v>8526</v>
      </c>
      <c r="YK14" s="7">
        <v>10054.200000000001</v>
      </c>
      <c r="YL14" s="7">
        <v>17871</v>
      </c>
      <c r="YM14" s="7">
        <v>18892</v>
      </c>
      <c r="YN14" s="7">
        <v>18047</v>
      </c>
      <c r="YO14" s="7">
        <v>19058</v>
      </c>
      <c r="YP14" s="7">
        <v>21385</v>
      </c>
      <c r="YQ14" s="7">
        <v>22128</v>
      </c>
      <c r="YR14" s="7">
        <v>17258</v>
      </c>
      <c r="YS14" s="7">
        <v>20775.400000000001</v>
      </c>
      <c r="YT14" s="7">
        <v>23289.1</v>
      </c>
      <c r="YU14" s="7">
        <v>24203.8</v>
      </c>
      <c r="YV14" s="7">
        <v>25881.4</v>
      </c>
      <c r="YW14" s="7">
        <v>39475.9</v>
      </c>
      <c r="YX14" s="7">
        <v>40191.9</v>
      </c>
      <c r="YY14" s="7">
        <v>35308.199999999997</v>
      </c>
      <c r="YZ14" s="7">
        <v>36857.5</v>
      </c>
      <c r="ZA14" s="7">
        <v>37959</v>
      </c>
      <c r="ZB14" s="7">
        <v>39959.4</v>
      </c>
      <c r="ZC14" s="7">
        <v>42472.6</v>
      </c>
      <c r="ZD14" s="7">
        <v>47050.5</v>
      </c>
      <c r="ZE14" s="7">
        <v>49743.3</v>
      </c>
      <c r="ZF14" s="7">
        <v>66324</v>
      </c>
      <c r="ZG14" s="7">
        <v>69426</v>
      </c>
      <c r="ZH14" s="7">
        <v>74128</v>
      </c>
      <c r="ZI14" s="7">
        <v>74621</v>
      </c>
      <c r="ZJ14" s="7">
        <v>79794</v>
      </c>
      <c r="ZK14" s="7">
        <v>109237</v>
      </c>
      <c r="ZL14" s="7">
        <v>117402</v>
      </c>
      <c r="ZM14" s="7">
        <v>75.5</v>
      </c>
    </row>
    <row r="15" spans="1:689" s="3" customFormat="1" ht="17">
      <c r="A15" s="21" t="s">
        <v>344</v>
      </c>
      <c r="B15" s="21" t="s">
        <v>345</v>
      </c>
      <c r="C15" s="25">
        <f t="shared" si="0"/>
        <v>1.1721846032476497</v>
      </c>
      <c r="D15" s="23">
        <f t="shared" si="1"/>
        <v>9.7525559922879035E-2</v>
      </c>
      <c r="E15" s="23">
        <f t="shared" si="2"/>
        <v>0.12172787896884642</v>
      </c>
      <c r="F15" s="23">
        <f t="shared" si="3"/>
        <v>0.12565607352452662</v>
      </c>
      <c r="G15" s="18">
        <f t="shared" si="4"/>
        <v>3.8744663731039165E-2</v>
      </c>
      <c r="H15" s="24">
        <f t="shared" si="5"/>
        <v>0.10529936551596748</v>
      </c>
      <c r="I15" s="23">
        <f t="shared" si="6"/>
        <v>9.707229944862934E-5</v>
      </c>
      <c r="J15" s="23">
        <v>5.2999999999999999E-2</v>
      </c>
      <c r="K15" s="14">
        <f t="shared" si="7"/>
        <v>-0.20827949397665269</v>
      </c>
      <c r="L15" s="4">
        <v>5.2999999999999999E-2</v>
      </c>
      <c r="M15" s="4">
        <f t="shared" si="8"/>
        <v>0.10529936551596748</v>
      </c>
      <c r="N15" s="4">
        <f t="shared" si="9"/>
        <v>3.8744663731039165E-2</v>
      </c>
      <c r="O15" s="4">
        <f t="shared" si="10"/>
        <v>4.1530439448049225E-2</v>
      </c>
      <c r="P15" s="4">
        <f t="shared" si="11"/>
        <v>2.6572288666503945E-2</v>
      </c>
      <c r="Q15" s="4">
        <f t="shared" si="12"/>
        <v>2.7857757170100588E-3</v>
      </c>
      <c r="R15" s="4">
        <f t="shared" si="13"/>
        <v>0.13852398044299363</v>
      </c>
      <c r="S15" s="5">
        <f t="shared" si="14"/>
        <v>0.66891647658577325</v>
      </c>
      <c r="T15" s="5">
        <f t="shared" si="15"/>
        <v>1.1586439313917811E-2</v>
      </c>
      <c r="U15" s="6">
        <f t="shared" si="16"/>
        <v>118310</v>
      </c>
      <c r="V15" s="6">
        <f t="shared" si="17"/>
        <v>130822</v>
      </c>
      <c r="W15" s="6">
        <f t="shared" si="18"/>
        <v>133527</v>
      </c>
      <c r="X15" s="6">
        <f t="shared" si="19"/>
        <v>135038</v>
      </c>
      <c r="Y15" s="6">
        <f t="shared" si="20"/>
        <v>135347</v>
      </c>
      <c r="Z15" s="6">
        <f t="shared" si="21"/>
        <v>139125</v>
      </c>
      <c r="AA15" s="6">
        <f t="shared" si="22"/>
        <v>160330</v>
      </c>
      <c r="AB15" s="6">
        <f t="shared" si="23"/>
        <v>196831</v>
      </c>
      <c r="AC15" s="6">
        <f t="shared" si="24"/>
        <v>204764</v>
      </c>
      <c r="AD15" s="6">
        <f t="shared" si="25"/>
        <v>177334</v>
      </c>
      <c r="AE15" s="7">
        <v>17830.099999999999</v>
      </c>
      <c r="AF15" s="7">
        <v>33628.9</v>
      </c>
      <c r="AG15" s="7">
        <v>26549.200000000001</v>
      </c>
      <c r="AH15" s="7">
        <v>20929.099999999999</v>
      </c>
      <c r="AI15" s="7">
        <v>22841.599999999999</v>
      </c>
      <c r="AJ15" s="7">
        <v>13385.5</v>
      </c>
      <c r="AK15" s="7">
        <v>4769.6000000000004</v>
      </c>
      <c r="AL15" s="7">
        <v>7754.3</v>
      </c>
      <c r="AM15" s="7">
        <v>11689.4</v>
      </c>
      <c r="AN15" s="7">
        <v>11699.6</v>
      </c>
      <c r="AO15" s="7">
        <v>13619.6</v>
      </c>
      <c r="AP15" s="7">
        <v>18566</v>
      </c>
      <c r="AQ15" s="7">
        <v>16789.099999999999</v>
      </c>
      <c r="AR15" s="7">
        <v>15966.1</v>
      </c>
      <c r="AS15" s="7">
        <v>20343.5</v>
      </c>
      <c r="AT15" s="7">
        <v>21407.3</v>
      </c>
      <c r="AU15" s="7">
        <v>15426.6</v>
      </c>
      <c r="AV15" s="7">
        <v>21815.200000000001</v>
      </c>
      <c r="AW15" s="7">
        <v>19641.400000000001</v>
      </c>
      <c r="AX15" s="7">
        <v>29777.599999999999</v>
      </c>
      <c r="AY15" s="7">
        <v>22520.7</v>
      </c>
      <c r="AZ15" s="7">
        <v>12051</v>
      </c>
      <c r="BA15" s="7">
        <v>17710</v>
      </c>
      <c r="BB15" s="7">
        <v>18406</v>
      </c>
      <c r="BC15" s="7">
        <v>18721</v>
      </c>
      <c r="BD15" s="7">
        <v>19718</v>
      </c>
      <c r="BE15" s="7">
        <v>17798</v>
      </c>
      <c r="BF15" s="7">
        <v>17537</v>
      </c>
      <c r="BG15" s="7">
        <v>18064</v>
      </c>
      <c r="BH15" s="7">
        <v>15615</v>
      </c>
      <c r="BI15" s="7">
        <v>1665</v>
      </c>
      <c r="BJ15" s="7">
        <v>23283</v>
      </c>
      <c r="BK15" s="7">
        <v>1525</v>
      </c>
      <c r="BL15" s="7">
        <v>1549</v>
      </c>
      <c r="BM15" s="7">
        <v>1188</v>
      </c>
      <c r="BN15" s="7">
        <v>1076</v>
      </c>
      <c r="BO15" s="7">
        <v>-2113</v>
      </c>
      <c r="BP15" s="7">
        <v>737</v>
      </c>
      <c r="BQ15" s="7">
        <v>753</v>
      </c>
      <c r="BR15" s="7">
        <v>1297</v>
      </c>
      <c r="BS15" s="7">
        <v>1576</v>
      </c>
      <c r="BT15" s="7">
        <v>1836</v>
      </c>
      <c r="BU15" s="7">
        <v>1481</v>
      </c>
      <c r="BV15" s="7">
        <v>1712</v>
      </c>
      <c r="BW15" s="7">
        <v>1547</v>
      </c>
      <c r="BX15" s="7">
        <v>2180</v>
      </c>
      <c r="BY15" s="7">
        <v>2193</v>
      </c>
      <c r="BZ15" s="7">
        <v>2512</v>
      </c>
      <c r="CA15" s="7">
        <v>1427</v>
      </c>
      <c r="CB15" s="7">
        <v>2770</v>
      </c>
      <c r="CC15" s="7">
        <v>2446</v>
      </c>
      <c r="CD15" s="7">
        <v>-1320</v>
      </c>
      <c r="CE15" s="7">
        <v>-654</v>
      </c>
      <c r="CF15" s="7">
        <v>-850</v>
      </c>
      <c r="CG15" s="7">
        <v>-661</v>
      </c>
      <c r="CH15" s="7">
        <v>-1605</v>
      </c>
      <c r="CI15" s="7">
        <v>-1453</v>
      </c>
      <c r="CJ15" s="7">
        <v>-1763</v>
      </c>
      <c r="CK15" s="8">
        <v>0</v>
      </c>
      <c r="CL15" s="7">
        <v>-1393</v>
      </c>
      <c r="CM15" s="7">
        <v>-100</v>
      </c>
      <c r="CN15" s="8">
        <v>0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0</v>
      </c>
      <c r="CU15" s="8">
        <v>0</v>
      </c>
      <c r="CV15" s="8">
        <v>0</v>
      </c>
      <c r="CW15" s="8">
        <v>0</v>
      </c>
      <c r="CX15" s="7">
        <v>-393</v>
      </c>
      <c r="CY15" s="7">
        <v>-423</v>
      </c>
      <c r="CZ15" s="7">
        <v>-422</v>
      </c>
      <c r="DA15" s="7">
        <v>-402</v>
      </c>
      <c r="DB15" s="7">
        <v>-430</v>
      </c>
      <c r="DC15" s="8">
        <v>0</v>
      </c>
      <c r="DD15" s="8">
        <v>0</v>
      </c>
      <c r="DE15" s="8">
        <v>0</v>
      </c>
      <c r="DF15" s="8">
        <v>0</v>
      </c>
      <c r="DG15" s="8">
        <v>0</v>
      </c>
      <c r="DH15" s="7">
        <v>3973</v>
      </c>
      <c r="DI15" s="7">
        <v>4030</v>
      </c>
      <c r="DJ15" s="7">
        <v>4028</v>
      </c>
      <c r="DK15" s="7">
        <v>4193</v>
      </c>
      <c r="DL15" s="7">
        <v>4489</v>
      </c>
      <c r="DM15" s="7">
        <v>5183</v>
      </c>
      <c r="DN15" s="7">
        <v>6254</v>
      </c>
      <c r="DO15" s="7">
        <v>5572</v>
      </c>
      <c r="DP15" s="7">
        <v>5211</v>
      </c>
      <c r="DQ15" s="7">
        <v>6587</v>
      </c>
      <c r="DR15" s="7">
        <v>412</v>
      </c>
      <c r="DS15" s="7">
        <v>451</v>
      </c>
      <c r="DT15" s="7">
        <v>495</v>
      </c>
      <c r="DU15" s="7">
        <v>578</v>
      </c>
      <c r="DV15" s="7">
        <v>691</v>
      </c>
      <c r="DW15" s="7">
        <v>1043</v>
      </c>
      <c r="DX15" s="7">
        <v>1457</v>
      </c>
      <c r="DY15" s="7">
        <v>790</v>
      </c>
      <c r="DZ15" s="7">
        <v>441</v>
      </c>
      <c r="EA15" s="7">
        <v>978</v>
      </c>
      <c r="EB15" s="7">
        <v>3447</v>
      </c>
      <c r="EC15" s="7">
        <v>3298</v>
      </c>
      <c r="ED15" s="7">
        <v>3151</v>
      </c>
      <c r="EE15" s="7">
        <v>3233</v>
      </c>
      <c r="EF15" s="7">
        <v>3478</v>
      </c>
      <c r="EG15" s="7">
        <v>4078</v>
      </c>
      <c r="EH15" s="7">
        <v>5051</v>
      </c>
      <c r="EI15" s="7">
        <v>4424</v>
      </c>
      <c r="EJ15" s="7">
        <v>4079</v>
      </c>
      <c r="EK15" s="7">
        <v>4954</v>
      </c>
      <c r="EL15" s="7">
        <v>526</v>
      </c>
      <c r="EM15" s="7">
        <v>732</v>
      </c>
      <c r="EN15" s="7">
        <v>877</v>
      </c>
      <c r="EO15" s="7">
        <v>960</v>
      </c>
      <c r="EP15" s="7">
        <v>1011</v>
      </c>
      <c r="EQ15" s="7">
        <v>1105</v>
      </c>
      <c r="ER15" s="7">
        <v>1203</v>
      </c>
      <c r="ES15" s="7">
        <v>1148</v>
      </c>
      <c r="ET15" s="7">
        <v>1132</v>
      </c>
      <c r="EU15" s="7">
        <v>1633</v>
      </c>
      <c r="EV15" s="7">
        <v>202</v>
      </c>
      <c r="EW15" s="7">
        <v>202</v>
      </c>
      <c r="EX15" s="7">
        <v>186</v>
      </c>
      <c r="EY15" s="7">
        <v>205</v>
      </c>
      <c r="EZ15" s="7">
        <v>277</v>
      </c>
      <c r="FA15" s="7">
        <v>538</v>
      </c>
      <c r="FB15" s="7">
        <v>892</v>
      </c>
      <c r="FC15" s="7">
        <v>322</v>
      </c>
      <c r="FD15" s="7">
        <v>59</v>
      </c>
      <c r="FE15" s="7">
        <v>447</v>
      </c>
      <c r="FF15" s="7">
        <v>11601</v>
      </c>
      <c r="FG15" s="7">
        <v>13469</v>
      </c>
      <c r="FH15" s="7">
        <v>7550</v>
      </c>
      <c r="FI15" s="7">
        <v>7684</v>
      </c>
      <c r="FJ15" s="7">
        <v>7240</v>
      </c>
      <c r="FK15" s="7">
        <v>6219</v>
      </c>
      <c r="FL15" s="7">
        <v>6559</v>
      </c>
      <c r="FM15" s="7">
        <v>38866</v>
      </c>
      <c r="FN15" s="7">
        <v>42357</v>
      </c>
      <c r="FO15" s="7">
        <v>19181</v>
      </c>
      <c r="FP15" s="7">
        <v>18597</v>
      </c>
      <c r="FQ15" s="7">
        <v>22408</v>
      </c>
      <c r="FR15" s="7">
        <v>29044</v>
      </c>
      <c r="FS15" s="7">
        <v>31183</v>
      </c>
      <c r="FT15" s="7">
        <v>31751</v>
      </c>
      <c r="FU15" s="7">
        <v>32830</v>
      </c>
      <c r="FV15" s="7">
        <v>36028</v>
      </c>
      <c r="FW15" s="7">
        <v>37513</v>
      </c>
      <c r="FX15" s="7">
        <v>38110</v>
      </c>
      <c r="FY15" s="7">
        <v>51503</v>
      </c>
      <c r="FZ15" s="7">
        <v>208</v>
      </c>
      <c r="GA15" s="7">
        <v>187</v>
      </c>
      <c r="GB15" s="7">
        <v>70</v>
      </c>
      <c r="GC15" s="7">
        <v>26</v>
      </c>
      <c r="GD15" s="7">
        <v>24</v>
      </c>
      <c r="GE15" s="7">
        <v>18</v>
      </c>
      <c r="GF15" s="7">
        <v>17</v>
      </c>
      <c r="GG15" s="7">
        <v>11</v>
      </c>
      <c r="GH15" s="12">
        <v>8</v>
      </c>
      <c r="GI15" s="12">
        <v>5</v>
      </c>
      <c r="GJ15" s="7">
        <v>60070</v>
      </c>
      <c r="GK15" s="7">
        <v>64008</v>
      </c>
      <c r="GL15" s="7">
        <v>64346</v>
      </c>
      <c r="GM15" s="7">
        <v>65661</v>
      </c>
      <c r="GN15" s="7">
        <v>65484</v>
      </c>
      <c r="GO15" s="7">
        <v>74292</v>
      </c>
      <c r="GP15" s="7">
        <v>87392</v>
      </c>
      <c r="GQ15" s="7">
        <v>100061</v>
      </c>
      <c r="GR15" s="7">
        <v>103967</v>
      </c>
      <c r="GS15" s="7">
        <v>107333</v>
      </c>
      <c r="GT15" s="7">
        <v>32634</v>
      </c>
      <c r="GU15" s="7">
        <v>34809</v>
      </c>
      <c r="GV15" s="7">
        <v>36267</v>
      </c>
      <c r="GW15" s="7">
        <v>35782</v>
      </c>
      <c r="GX15" s="7">
        <v>35276</v>
      </c>
      <c r="GY15" s="7">
        <v>32116</v>
      </c>
      <c r="GZ15" s="7">
        <v>35968</v>
      </c>
      <c r="HA15" s="7">
        <v>57711</v>
      </c>
      <c r="HB15" s="7">
        <v>65088</v>
      </c>
      <c r="HC15" s="7">
        <v>53125</v>
      </c>
      <c r="HD15" s="7">
        <v>12094</v>
      </c>
      <c r="HE15" s="7">
        <v>12764</v>
      </c>
      <c r="HF15" s="7">
        <v>13260</v>
      </c>
      <c r="HG15" s="7">
        <v>13756</v>
      </c>
      <c r="HH15" s="7">
        <v>13848</v>
      </c>
      <c r="HI15" s="7">
        <v>13864</v>
      </c>
      <c r="HJ15" s="7">
        <v>15616</v>
      </c>
      <c r="HK15" s="7">
        <v>16797</v>
      </c>
      <c r="HL15" s="7">
        <v>16897</v>
      </c>
      <c r="HM15" s="7">
        <v>17786</v>
      </c>
      <c r="HN15" s="7">
        <v>58509</v>
      </c>
      <c r="HO15" s="7">
        <v>61609</v>
      </c>
      <c r="HP15" s="7">
        <v>63035</v>
      </c>
      <c r="HQ15" s="7">
        <v>62461</v>
      </c>
      <c r="HR15" s="7">
        <v>62979</v>
      </c>
      <c r="HS15" s="7">
        <v>66174</v>
      </c>
      <c r="HT15" s="7">
        <v>76377</v>
      </c>
      <c r="HU15" s="7">
        <v>104981</v>
      </c>
      <c r="HV15" s="7">
        <v>113958</v>
      </c>
      <c r="HW15" s="7">
        <v>104778</v>
      </c>
      <c r="HX15" s="9" t="s">
        <v>332</v>
      </c>
      <c r="HY15" s="7">
        <v>115968.6</v>
      </c>
      <c r="HZ15" s="7">
        <v>117878.2</v>
      </c>
      <c r="IA15" s="7">
        <v>121289.8</v>
      </c>
      <c r="IB15" s="7">
        <v>119631.6</v>
      </c>
      <c r="IC15" s="7">
        <v>117996.6</v>
      </c>
      <c r="ID15" s="7">
        <v>122432.2</v>
      </c>
      <c r="IE15" s="7">
        <v>142064.6</v>
      </c>
      <c r="IF15" s="7">
        <v>141973.79999999999</v>
      </c>
      <c r="IG15" s="7">
        <v>154859.9</v>
      </c>
      <c r="IH15" s="7">
        <v>168908.9</v>
      </c>
      <c r="II15" s="7">
        <v>8658</v>
      </c>
      <c r="IJ15" s="7">
        <v>8915</v>
      </c>
      <c r="IK15" s="7">
        <v>9437</v>
      </c>
      <c r="IL15" s="7">
        <v>10013</v>
      </c>
      <c r="IM15" s="7">
        <v>9152</v>
      </c>
      <c r="IN15" s="7">
        <v>7836</v>
      </c>
      <c r="IO15" s="7">
        <v>9888</v>
      </c>
      <c r="IP15" s="7">
        <v>10397</v>
      </c>
      <c r="IQ15" s="7">
        <v>12803</v>
      </c>
      <c r="IR15" s="7">
        <v>13318</v>
      </c>
      <c r="IS15" s="7">
        <v>13555</v>
      </c>
      <c r="IT15" s="7">
        <v>14295</v>
      </c>
      <c r="IU15" s="7">
        <v>14508</v>
      </c>
      <c r="IV15" s="7">
        <v>14874</v>
      </c>
      <c r="IW15" s="7">
        <v>14869</v>
      </c>
      <c r="IX15" s="7">
        <v>14919</v>
      </c>
      <c r="IY15" s="7">
        <v>19433</v>
      </c>
      <c r="IZ15" s="7">
        <v>20995</v>
      </c>
      <c r="JA15" s="7">
        <v>20094</v>
      </c>
      <c r="JB15" s="7">
        <v>15211</v>
      </c>
      <c r="JC15" s="7">
        <v>6750</v>
      </c>
      <c r="JD15" s="7">
        <v>4804</v>
      </c>
      <c r="JE15" s="7">
        <v>6470</v>
      </c>
      <c r="JF15" s="7">
        <v>4386</v>
      </c>
      <c r="JG15" s="7">
        <v>3279</v>
      </c>
      <c r="JH15" s="7">
        <v>8309</v>
      </c>
      <c r="JI15" s="7">
        <v>11362</v>
      </c>
      <c r="JJ15" s="7">
        <v>7330</v>
      </c>
      <c r="JK15" s="7">
        <v>8328</v>
      </c>
      <c r="JL15" s="7">
        <v>10558</v>
      </c>
      <c r="JM15" s="7">
        <v>11601</v>
      </c>
      <c r="JN15" s="7">
        <v>13469</v>
      </c>
      <c r="JO15" s="7">
        <v>7550</v>
      </c>
      <c r="JP15" s="7">
        <v>7684</v>
      </c>
      <c r="JQ15" s="7">
        <v>7240</v>
      </c>
      <c r="JR15" s="7">
        <v>6219</v>
      </c>
      <c r="JS15" s="7">
        <v>6559</v>
      </c>
      <c r="JT15" s="7">
        <v>38866</v>
      </c>
      <c r="JU15" s="7">
        <v>42357</v>
      </c>
      <c r="JV15" s="7">
        <v>19181</v>
      </c>
      <c r="JW15" s="7">
        <v>22384</v>
      </c>
      <c r="JX15" s="7">
        <v>20321</v>
      </c>
      <c r="JY15" s="7">
        <v>15637</v>
      </c>
      <c r="JZ15" s="7">
        <v>7816</v>
      </c>
      <c r="KA15" s="7">
        <v>8609</v>
      </c>
      <c r="KB15" s="7">
        <v>8681</v>
      </c>
      <c r="KC15" s="7">
        <v>11382</v>
      </c>
      <c r="KD15" s="7">
        <v>10973</v>
      </c>
      <c r="KE15" s="7">
        <v>10284</v>
      </c>
      <c r="KF15" s="7">
        <v>8730</v>
      </c>
      <c r="KG15" s="7">
        <v>13679</v>
      </c>
      <c r="KH15" s="7">
        <v>18519</v>
      </c>
      <c r="KI15" s="7">
        <v>25747</v>
      </c>
      <c r="KJ15" s="7">
        <v>27775</v>
      </c>
      <c r="KK15" s="7">
        <v>28779</v>
      </c>
      <c r="KL15" s="7">
        <v>30164</v>
      </c>
      <c r="KM15" s="7">
        <v>33173</v>
      </c>
      <c r="KN15" s="7">
        <v>33718</v>
      </c>
      <c r="KO15" s="7">
        <v>32212</v>
      </c>
      <c r="KP15" s="7">
        <v>42274</v>
      </c>
      <c r="KQ15" s="7">
        <v>51611</v>
      </c>
      <c r="KR15" s="7">
        <v>59095</v>
      </c>
      <c r="KS15" s="7">
        <v>69181</v>
      </c>
      <c r="KT15" s="7">
        <v>73582</v>
      </c>
      <c r="KU15" s="7">
        <v>79316</v>
      </c>
      <c r="KV15" s="7">
        <v>81356</v>
      </c>
      <c r="KW15" s="7">
        <v>73030</v>
      </c>
      <c r="KX15" s="7">
        <v>74487</v>
      </c>
      <c r="KY15" s="7">
        <v>78763</v>
      </c>
      <c r="KZ15" s="7">
        <v>83928</v>
      </c>
      <c r="LA15" s="7">
        <v>87032</v>
      </c>
      <c r="LB15" s="7">
        <v>88762</v>
      </c>
      <c r="LC15" s="7">
        <v>91310</v>
      </c>
      <c r="LD15" s="7">
        <v>90845</v>
      </c>
      <c r="LE15" s="7">
        <v>90774</v>
      </c>
      <c r="LF15" s="7">
        <v>94162</v>
      </c>
      <c r="LG15" s="7">
        <v>108356</v>
      </c>
      <c r="LH15" s="7">
        <v>106329</v>
      </c>
      <c r="LI15" s="7">
        <v>110158</v>
      </c>
      <c r="LJ15" s="7">
        <v>119286</v>
      </c>
      <c r="LK15" s="7">
        <v>242.4</v>
      </c>
      <c r="LL15" s="7">
        <v>229.4</v>
      </c>
      <c r="LM15" s="7">
        <v>294.2</v>
      </c>
      <c r="LN15" s="7">
        <v>352.1</v>
      </c>
      <c r="LO15" s="7">
        <v>893.2</v>
      </c>
      <c r="LP15" s="7">
        <v>2862.7</v>
      </c>
      <c r="LQ15" s="7">
        <v>4451.8</v>
      </c>
      <c r="LR15" s="7">
        <v>3448</v>
      </c>
      <c r="LS15" s="7">
        <v>3391</v>
      </c>
      <c r="LT15" s="7">
        <v>2938.1</v>
      </c>
      <c r="LU15" s="7">
        <v>3092.4</v>
      </c>
      <c r="LV15" s="7">
        <v>2766.5</v>
      </c>
      <c r="LW15" s="7">
        <v>1796.8</v>
      </c>
      <c r="LX15" s="7">
        <v>1769.6</v>
      </c>
      <c r="LY15" s="7">
        <v>1428.2</v>
      </c>
      <c r="LZ15" s="7">
        <v>1195.9000000000001</v>
      </c>
      <c r="MA15" s="7">
        <v>1392.4</v>
      </c>
      <c r="MB15" s="7">
        <v>1585</v>
      </c>
      <c r="MC15" s="7">
        <v>1223.5999999999999</v>
      </c>
      <c r="MD15" s="7">
        <v>1382.1</v>
      </c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>
        <v>6750</v>
      </c>
      <c r="XF15" s="7">
        <v>4804</v>
      </c>
      <c r="XG15" s="7">
        <v>6470</v>
      </c>
      <c r="XH15" s="7">
        <v>4386</v>
      </c>
      <c r="XI15" s="7">
        <v>3279</v>
      </c>
      <c r="XJ15" s="7">
        <v>8309</v>
      </c>
      <c r="XK15" s="7">
        <v>11362</v>
      </c>
      <c r="XL15" s="7">
        <v>7330</v>
      </c>
      <c r="XM15" s="7">
        <v>8328</v>
      </c>
      <c r="XN15" s="7">
        <v>10558</v>
      </c>
      <c r="XO15" s="7">
        <v>11601</v>
      </c>
      <c r="XP15" s="7">
        <v>13469</v>
      </c>
      <c r="XQ15" s="7">
        <v>7550</v>
      </c>
      <c r="XR15" s="7">
        <v>7684</v>
      </c>
      <c r="XS15" s="7">
        <v>7240</v>
      </c>
      <c r="XT15" s="7">
        <v>6219</v>
      </c>
      <c r="XU15" s="7">
        <v>6559</v>
      </c>
      <c r="XV15" s="7">
        <v>38866</v>
      </c>
      <c r="XW15" s="7">
        <v>42357</v>
      </c>
      <c r="XX15" s="7">
        <v>19181</v>
      </c>
      <c r="XY15" s="7">
        <v>22384</v>
      </c>
      <c r="XZ15" s="7">
        <v>20321</v>
      </c>
      <c r="YA15" s="7">
        <v>15637</v>
      </c>
      <c r="YB15" s="7">
        <v>7816</v>
      </c>
      <c r="YC15" s="7">
        <v>8609</v>
      </c>
      <c r="YD15" s="7">
        <v>8681</v>
      </c>
      <c r="YE15" s="7">
        <v>11382</v>
      </c>
      <c r="YF15" s="7">
        <v>10973</v>
      </c>
      <c r="YG15" s="7">
        <v>10284</v>
      </c>
      <c r="YH15" s="7">
        <v>8730</v>
      </c>
      <c r="YI15" s="7">
        <v>13679</v>
      </c>
      <c r="YJ15" s="7">
        <v>18519</v>
      </c>
      <c r="YK15" s="7">
        <v>25747</v>
      </c>
      <c r="YL15" s="7">
        <v>27775</v>
      </c>
      <c r="YM15" s="7">
        <v>28779</v>
      </c>
      <c r="YN15" s="7">
        <v>30164</v>
      </c>
      <c r="YO15" s="7">
        <v>33173</v>
      </c>
      <c r="YP15" s="7">
        <v>33718</v>
      </c>
      <c r="YQ15" s="7">
        <v>32212</v>
      </c>
      <c r="YR15" s="7">
        <v>42274</v>
      </c>
      <c r="YS15" s="7">
        <v>51611</v>
      </c>
      <c r="YT15" s="7">
        <v>59095</v>
      </c>
      <c r="YU15" s="7">
        <v>69181</v>
      </c>
      <c r="YV15" s="7">
        <v>73582</v>
      </c>
      <c r="YW15" s="7">
        <v>79316</v>
      </c>
      <c r="YX15" s="7">
        <v>81356</v>
      </c>
      <c r="YY15" s="7">
        <v>73030</v>
      </c>
      <c r="YZ15" s="7">
        <v>74487</v>
      </c>
      <c r="ZA15" s="7">
        <v>78763</v>
      </c>
      <c r="ZB15" s="7">
        <v>83928</v>
      </c>
      <c r="ZC15" s="7">
        <v>87032</v>
      </c>
      <c r="ZD15" s="7">
        <v>88762</v>
      </c>
      <c r="ZE15" s="7">
        <v>91310</v>
      </c>
      <c r="ZF15" s="7">
        <v>90845</v>
      </c>
      <c r="ZG15" s="7">
        <v>90774</v>
      </c>
      <c r="ZH15" s="7">
        <v>94162</v>
      </c>
      <c r="ZI15" s="7">
        <v>108356</v>
      </c>
      <c r="ZJ15" s="7">
        <v>106329</v>
      </c>
      <c r="ZK15" s="7">
        <v>110158</v>
      </c>
      <c r="ZL15" s="7">
        <v>119286</v>
      </c>
      <c r="ZM15" s="7">
        <v>242.4</v>
      </c>
    </row>
    <row r="16" spans="1:689" s="3" customFormat="1" ht="17">
      <c r="A16" s="21" t="s">
        <v>371</v>
      </c>
      <c r="B16" s="21" t="s">
        <v>372</v>
      </c>
      <c r="C16" s="25">
        <f t="shared" si="0"/>
        <v>1.1916858157509924</v>
      </c>
      <c r="D16" s="23">
        <f t="shared" si="1"/>
        <v>4.3438167974104269E-2</v>
      </c>
      <c r="E16" s="23">
        <f t="shared" si="2"/>
        <v>0.15340530454484871</v>
      </c>
      <c r="F16" s="23">
        <f t="shared" si="3"/>
        <v>0.13839709136895353</v>
      </c>
      <c r="G16" s="18">
        <f t="shared" si="4"/>
        <v>3.9332821566857717E-2</v>
      </c>
      <c r="H16" s="24">
        <f t="shared" si="5"/>
        <v>0.10495619429194507</v>
      </c>
      <c r="I16" s="23">
        <f t="shared" si="6"/>
        <v>0</v>
      </c>
      <c r="J16" s="23">
        <f t="shared" ref="J16:J22" si="28">IF(AY16&gt;0,-DE16/AY16,"NA")</f>
        <v>4.2836581298119757E-2</v>
      </c>
      <c r="K16" s="14">
        <f t="shared" si="7"/>
        <v>-0.34835850220465608</v>
      </c>
      <c r="L16" s="4">
        <f t="shared" ref="L16:L22" si="29">IF(AY16&gt;0,-DG16/AY16,"NA")</f>
        <v>4.0323501861963394E-2</v>
      </c>
      <c r="M16" s="4">
        <f t="shared" si="8"/>
        <v>0.10495619429194507</v>
      </c>
      <c r="N16" s="4">
        <f t="shared" si="9"/>
        <v>3.9332821566857717E-2</v>
      </c>
      <c r="O16" s="4">
        <f t="shared" si="10"/>
        <v>4.0782694347628427E-2</v>
      </c>
      <c r="P16" s="4">
        <f t="shared" si="11"/>
        <v>2.7198406875589561E-2</v>
      </c>
      <c r="Q16" s="4">
        <f t="shared" si="12"/>
        <v>1.4498727807707068E-3</v>
      </c>
      <c r="R16" s="4">
        <f t="shared" si="13"/>
        <v>0.12333316727278766</v>
      </c>
      <c r="S16" s="5">
        <f t="shared" si="14"/>
        <v>0.43220423305994227</v>
      </c>
      <c r="T16" s="5">
        <f t="shared" si="15"/>
        <v>4.659796938930141E-3</v>
      </c>
      <c r="U16" s="6">
        <f t="shared" si="16"/>
        <v>60676</v>
      </c>
      <c r="V16" s="6">
        <f t="shared" si="17"/>
        <v>65266</v>
      </c>
      <c r="W16" s="6">
        <f t="shared" si="18"/>
        <v>68829</v>
      </c>
      <c r="X16" s="6">
        <f t="shared" si="19"/>
        <v>70561</v>
      </c>
      <c r="Y16" s="6">
        <f t="shared" si="20"/>
        <v>69574</v>
      </c>
      <c r="Z16" s="6">
        <f t="shared" si="21"/>
        <v>68706</v>
      </c>
      <c r="AA16" s="6">
        <f t="shared" si="22"/>
        <v>70466</v>
      </c>
      <c r="AB16" s="6">
        <f t="shared" si="23"/>
        <v>85383</v>
      </c>
      <c r="AC16" s="6">
        <f t="shared" si="24"/>
        <v>91909</v>
      </c>
      <c r="AD16" s="6">
        <f t="shared" si="25"/>
        <v>75799</v>
      </c>
      <c r="AE16" s="7">
        <v>5704.6</v>
      </c>
      <c r="AF16" s="7">
        <v>9830.6</v>
      </c>
      <c r="AG16" s="7">
        <v>10407.9</v>
      </c>
      <c r="AH16" s="7">
        <v>9380.6</v>
      </c>
      <c r="AI16" s="7">
        <v>9321.6</v>
      </c>
      <c r="AJ16" s="7">
        <v>6573.8</v>
      </c>
      <c r="AK16" s="7">
        <v>2987.1</v>
      </c>
      <c r="AL16" s="7">
        <v>4468.8</v>
      </c>
      <c r="AM16" s="7">
        <v>7455</v>
      </c>
      <c r="AN16" s="7">
        <v>5126</v>
      </c>
      <c r="AO16" s="7">
        <v>5758.7</v>
      </c>
      <c r="AP16" s="7">
        <v>8695.6</v>
      </c>
      <c r="AQ16" s="7">
        <v>8416.5</v>
      </c>
      <c r="AR16" s="7">
        <v>7377.2</v>
      </c>
      <c r="AS16" s="7">
        <v>11732.6</v>
      </c>
      <c r="AT16" s="7">
        <v>15097.6</v>
      </c>
      <c r="AU16" s="7">
        <v>11107.1</v>
      </c>
      <c r="AV16" s="7">
        <v>10343.1</v>
      </c>
      <c r="AW16" s="7">
        <v>7769.4</v>
      </c>
      <c r="AX16" s="7">
        <v>11409.9</v>
      </c>
      <c r="AY16" s="7">
        <v>8754.2000000000007</v>
      </c>
      <c r="AZ16" s="7">
        <v>3850</v>
      </c>
      <c r="BA16" s="7">
        <v>3319</v>
      </c>
      <c r="BB16" s="7">
        <v>3561</v>
      </c>
      <c r="BC16" s="7">
        <v>5310</v>
      </c>
      <c r="BD16" s="7">
        <v>4734</v>
      </c>
      <c r="BE16" s="7">
        <v>6730</v>
      </c>
      <c r="BF16" s="7">
        <v>7752</v>
      </c>
      <c r="BG16" s="7">
        <v>6128</v>
      </c>
      <c r="BH16" s="7">
        <v>3260</v>
      </c>
      <c r="BI16" s="7">
        <v>661</v>
      </c>
      <c r="BJ16" s="7">
        <v>7688</v>
      </c>
      <c r="BK16" s="7">
        <v>757</v>
      </c>
      <c r="BL16" s="7">
        <v>861</v>
      </c>
      <c r="BM16" s="7">
        <v>893</v>
      </c>
      <c r="BN16" s="7">
        <v>686</v>
      </c>
      <c r="BO16" s="7">
        <v>213</v>
      </c>
      <c r="BP16" s="7">
        <v>17</v>
      </c>
      <c r="BQ16" s="7">
        <v>277</v>
      </c>
      <c r="BR16" s="7">
        <v>393</v>
      </c>
      <c r="BS16" s="7">
        <v>521</v>
      </c>
      <c r="BT16" s="7">
        <v>541</v>
      </c>
      <c r="BU16" s="7">
        <v>593</v>
      </c>
      <c r="BV16" s="7">
        <v>521</v>
      </c>
      <c r="BW16" s="7">
        <v>477</v>
      </c>
      <c r="BX16" s="7">
        <v>743</v>
      </c>
      <c r="BY16" s="7">
        <v>1235</v>
      </c>
      <c r="BZ16" s="7">
        <v>1202</v>
      </c>
      <c r="CA16" s="7">
        <v>497</v>
      </c>
      <c r="CB16" s="7">
        <v>1168</v>
      </c>
      <c r="CC16" s="7">
        <v>1151</v>
      </c>
      <c r="CD16" s="7">
        <v>-291</v>
      </c>
      <c r="CE16" s="7">
        <v>-260</v>
      </c>
      <c r="CF16" s="7">
        <v>-240</v>
      </c>
      <c r="CG16" s="7">
        <v>-320</v>
      </c>
      <c r="CH16" s="7">
        <v>-560</v>
      </c>
      <c r="CI16" s="7">
        <v>-1338</v>
      </c>
      <c r="CJ16" s="7">
        <v>-1394</v>
      </c>
      <c r="CK16" s="7">
        <v>-199</v>
      </c>
      <c r="CL16" s="7">
        <v>-729</v>
      </c>
      <c r="CM16" s="7">
        <v>-43</v>
      </c>
      <c r="CN16" s="7">
        <v>33</v>
      </c>
      <c r="CO16" s="7">
        <v>49</v>
      </c>
      <c r="CP16" s="7">
        <v>22</v>
      </c>
      <c r="CQ16" s="7">
        <v>157</v>
      </c>
      <c r="CR16" s="7">
        <v>118</v>
      </c>
      <c r="CS16" s="7">
        <v>52</v>
      </c>
      <c r="CT16" s="7">
        <v>18</v>
      </c>
      <c r="CU16" s="12">
        <v>4</v>
      </c>
      <c r="CV16" s="7">
        <v>34</v>
      </c>
      <c r="CW16" s="7">
        <v>28</v>
      </c>
      <c r="CX16" s="7">
        <v>-123</v>
      </c>
      <c r="CY16" s="7">
        <v>-137</v>
      </c>
      <c r="CZ16" s="7">
        <v>-147</v>
      </c>
      <c r="DA16" s="7">
        <v>-152</v>
      </c>
      <c r="DB16" s="7">
        <v>-180</v>
      </c>
      <c r="DC16" s="7">
        <v>-263</v>
      </c>
      <c r="DD16" s="7">
        <v>-402</v>
      </c>
      <c r="DE16" s="7">
        <v>-375</v>
      </c>
      <c r="DF16" s="7">
        <v>-369</v>
      </c>
      <c r="DG16" s="7">
        <v>-353</v>
      </c>
      <c r="DH16" s="7">
        <v>1784</v>
      </c>
      <c r="DI16" s="7">
        <v>1750</v>
      </c>
      <c r="DJ16" s="7">
        <v>1784</v>
      </c>
      <c r="DK16" s="7">
        <v>1909</v>
      </c>
      <c r="DL16" s="7">
        <v>2182</v>
      </c>
      <c r="DM16" s="7">
        <v>2619</v>
      </c>
      <c r="DN16" s="7">
        <v>2807</v>
      </c>
      <c r="DO16" s="7">
        <v>2093</v>
      </c>
      <c r="DP16" s="7">
        <v>1901</v>
      </c>
      <c r="DQ16" s="7">
        <v>2672</v>
      </c>
      <c r="DR16" s="7">
        <v>112</v>
      </c>
      <c r="DS16" s="7">
        <v>95</v>
      </c>
      <c r="DT16" s="7">
        <v>95</v>
      </c>
      <c r="DU16" s="7">
        <v>112</v>
      </c>
      <c r="DV16" s="7">
        <v>121</v>
      </c>
      <c r="DW16" s="7">
        <v>267</v>
      </c>
      <c r="DX16" s="7">
        <v>468</v>
      </c>
      <c r="DY16" s="7">
        <v>182</v>
      </c>
      <c r="DZ16" s="7">
        <v>57</v>
      </c>
      <c r="EA16" s="7">
        <v>206</v>
      </c>
      <c r="EB16" s="7">
        <v>1556</v>
      </c>
      <c r="EC16" s="7">
        <v>1525</v>
      </c>
      <c r="ED16" s="7">
        <v>1551</v>
      </c>
      <c r="EE16" s="7">
        <v>1635</v>
      </c>
      <c r="EF16" s="7">
        <v>1872</v>
      </c>
      <c r="EG16" s="7">
        <v>2262</v>
      </c>
      <c r="EH16" s="7">
        <v>2439</v>
      </c>
      <c r="EI16" s="7">
        <v>1773</v>
      </c>
      <c r="EJ16" s="7">
        <v>1594</v>
      </c>
      <c r="EK16" s="7">
        <v>2153</v>
      </c>
      <c r="EL16" s="7">
        <v>228</v>
      </c>
      <c r="EM16" s="7">
        <v>225</v>
      </c>
      <c r="EN16" s="7">
        <v>233</v>
      </c>
      <c r="EO16" s="7">
        <v>274</v>
      </c>
      <c r="EP16" s="7">
        <v>310</v>
      </c>
      <c r="EQ16" s="7">
        <v>357</v>
      </c>
      <c r="ER16" s="7">
        <v>368</v>
      </c>
      <c r="ES16" s="7">
        <v>320</v>
      </c>
      <c r="ET16" s="7">
        <v>307</v>
      </c>
      <c r="EU16" s="7">
        <v>519</v>
      </c>
      <c r="EV16" s="7">
        <v>55</v>
      </c>
      <c r="EW16" s="7">
        <v>45</v>
      </c>
      <c r="EX16" s="7">
        <v>43</v>
      </c>
      <c r="EY16" s="7">
        <v>40</v>
      </c>
      <c r="EZ16" s="7">
        <v>42</v>
      </c>
      <c r="FA16" s="7">
        <v>122</v>
      </c>
      <c r="FB16" s="7">
        <v>262</v>
      </c>
      <c r="FC16" s="7">
        <v>101</v>
      </c>
      <c r="FD16" s="7">
        <v>22</v>
      </c>
      <c r="FE16" s="7">
        <v>102</v>
      </c>
      <c r="FF16" s="7">
        <v>403</v>
      </c>
      <c r="FG16" s="7">
        <v>858</v>
      </c>
      <c r="FH16" s="7">
        <v>3005</v>
      </c>
      <c r="FI16" s="7">
        <v>2930</v>
      </c>
      <c r="FJ16" s="7">
        <v>2824</v>
      </c>
      <c r="FK16" s="7">
        <v>2779</v>
      </c>
      <c r="FL16" s="7">
        <v>2857</v>
      </c>
      <c r="FM16" s="7">
        <v>4728</v>
      </c>
      <c r="FN16" s="7">
        <v>3787</v>
      </c>
      <c r="FO16" s="7">
        <v>7427</v>
      </c>
      <c r="FP16" s="7">
        <v>9307</v>
      </c>
      <c r="FQ16" s="7">
        <v>8116</v>
      </c>
      <c r="FR16" s="7">
        <v>10519</v>
      </c>
      <c r="FS16" s="7">
        <v>10787</v>
      </c>
      <c r="FT16" s="7">
        <v>10938</v>
      </c>
      <c r="FU16" s="7">
        <v>12045</v>
      </c>
      <c r="FV16" s="7">
        <v>12398</v>
      </c>
      <c r="FW16" s="7">
        <v>15028</v>
      </c>
      <c r="FX16" s="7">
        <v>16986</v>
      </c>
      <c r="FY16" s="7">
        <v>19012</v>
      </c>
      <c r="FZ16" s="10"/>
      <c r="GA16" s="7">
        <v>1935</v>
      </c>
      <c r="GB16" s="7">
        <v>1981</v>
      </c>
      <c r="GC16" s="7">
        <v>1582</v>
      </c>
      <c r="GD16" s="7">
        <v>1266</v>
      </c>
      <c r="GE16" s="10"/>
      <c r="GF16" s="10"/>
      <c r="GG16" s="10"/>
      <c r="GH16" s="10"/>
      <c r="GI16" s="10"/>
      <c r="GJ16" s="7">
        <v>25801</v>
      </c>
      <c r="GK16" s="7">
        <v>27321</v>
      </c>
      <c r="GL16" s="7">
        <v>26869</v>
      </c>
      <c r="GM16" s="7">
        <v>25915</v>
      </c>
      <c r="GN16" s="7">
        <v>24806</v>
      </c>
      <c r="GO16" s="7">
        <v>25779</v>
      </c>
      <c r="GP16" s="7">
        <v>28005</v>
      </c>
      <c r="GQ16" s="7">
        <v>32179</v>
      </c>
      <c r="GR16" s="7">
        <v>35346</v>
      </c>
      <c r="GS16" s="7">
        <v>30406</v>
      </c>
      <c r="GT16" s="7">
        <v>23875</v>
      </c>
      <c r="GU16" s="7">
        <v>27224</v>
      </c>
      <c r="GV16" s="7">
        <v>30839</v>
      </c>
      <c r="GW16" s="7">
        <v>31540</v>
      </c>
      <c r="GX16" s="7">
        <v>32071</v>
      </c>
      <c r="GY16" s="7">
        <v>28690</v>
      </c>
      <c r="GZ16" s="7">
        <v>27382</v>
      </c>
      <c r="HA16" s="7">
        <v>39420</v>
      </c>
      <c r="HB16" s="7">
        <v>45800</v>
      </c>
      <c r="HC16" s="7">
        <v>39945</v>
      </c>
      <c r="HD16" s="7">
        <v>6895</v>
      </c>
      <c r="HE16" s="7">
        <v>7169</v>
      </c>
      <c r="HF16" s="7">
        <v>7350</v>
      </c>
      <c r="HG16" s="7">
        <v>7540</v>
      </c>
      <c r="HH16" s="7">
        <v>7773</v>
      </c>
      <c r="HI16" s="7">
        <v>7470</v>
      </c>
      <c r="HJ16" s="7">
        <v>6919</v>
      </c>
      <c r="HK16" s="7">
        <v>7313</v>
      </c>
      <c r="HL16" s="7">
        <v>7458</v>
      </c>
      <c r="HM16" s="7">
        <v>8278</v>
      </c>
      <c r="HN16" s="7">
        <v>23875</v>
      </c>
      <c r="HO16" s="7">
        <v>27224</v>
      </c>
      <c r="HP16" s="7">
        <v>30839</v>
      </c>
      <c r="HQ16" s="7">
        <v>31540</v>
      </c>
      <c r="HR16" s="7">
        <v>32071</v>
      </c>
      <c r="HS16" s="7">
        <v>28690</v>
      </c>
      <c r="HT16" s="7">
        <v>27382</v>
      </c>
      <c r="HU16" s="7">
        <v>39420</v>
      </c>
      <c r="HV16" s="7">
        <v>45800</v>
      </c>
      <c r="HW16" s="7">
        <v>39945</v>
      </c>
      <c r="HX16" s="9" t="s">
        <v>332</v>
      </c>
      <c r="HY16" s="7">
        <v>64824.800000000003</v>
      </c>
      <c r="HZ16" s="7">
        <v>68273.100000000006</v>
      </c>
      <c r="IA16" s="7">
        <v>69731.3</v>
      </c>
      <c r="IB16" s="7">
        <v>67965.899999999994</v>
      </c>
      <c r="IC16" s="7">
        <v>66574.5</v>
      </c>
      <c r="ID16" s="7">
        <v>67046.8</v>
      </c>
      <c r="IE16" s="7">
        <v>68273.5</v>
      </c>
      <c r="IF16" s="7">
        <v>66931.100000000006</v>
      </c>
      <c r="IG16" s="7">
        <v>69707.8</v>
      </c>
      <c r="IH16" s="7">
        <v>78871</v>
      </c>
      <c r="II16" s="7">
        <v>5110</v>
      </c>
      <c r="IJ16" s="7">
        <v>5105</v>
      </c>
      <c r="IK16" s="7">
        <v>5068</v>
      </c>
      <c r="IL16" s="7">
        <v>5153</v>
      </c>
      <c r="IM16" s="7">
        <v>5117</v>
      </c>
      <c r="IN16" s="7">
        <v>5023</v>
      </c>
      <c r="IO16" s="7">
        <v>4878</v>
      </c>
      <c r="IP16" s="7">
        <v>5793</v>
      </c>
      <c r="IQ16" s="7">
        <v>6868</v>
      </c>
      <c r="IR16" s="7">
        <v>6942</v>
      </c>
      <c r="IS16" s="7">
        <v>7150</v>
      </c>
      <c r="IT16" s="7">
        <v>7402</v>
      </c>
      <c r="IU16" s="7">
        <v>7560</v>
      </c>
      <c r="IV16" s="7">
        <v>7796</v>
      </c>
      <c r="IW16" s="7">
        <v>7963</v>
      </c>
      <c r="IX16" s="7">
        <v>7507</v>
      </c>
      <c r="IY16" s="7">
        <v>7327</v>
      </c>
      <c r="IZ16" s="7">
        <v>7656</v>
      </c>
      <c r="JA16" s="7">
        <v>7503</v>
      </c>
      <c r="JB16" s="7">
        <v>4787</v>
      </c>
      <c r="JC16" s="7">
        <v>4489</v>
      </c>
      <c r="JD16" s="7">
        <v>3943</v>
      </c>
      <c r="JE16" s="7">
        <v>4272</v>
      </c>
      <c r="JF16" s="7">
        <v>3662</v>
      </c>
      <c r="JG16" s="7">
        <v>6296</v>
      </c>
      <c r="JH16" s="7">
        <v>1404</v>
      </c>
      <c r="JI16" s="7">
        <v>1212</v>
      </c>
      <c r="JJ16" s="7">
        <v>921</v>
      </c>
      <c r="JK16" s="7">
        <v>642</v>
      </c>
      <c r="JL16" s="7">
        <v>406</v>
      </c>
      <c r="JM16" s="7">
        <v>403</v>
      </c>
      <c r="JN16" s="7">
        <v>858</v>
      </c>
      <c r="JO16" s="7">
        <v>3005</v>
      </c>
      <c r="JP16" s="7">
        <v>2930</v>
      </c>
      <c r="JQ16" s="7">
        <v>2824</v>
      </c>
      <c r="JR16" s="7">
        <v>2779</v>
      </c>
      <c r="JS16" s="7">
        <v>2857</v>
      </c>
      <c r="JT16" s="7">
        <v>4728</v>
      </c>
      <c r="JU16" s="7">
        <v>3787</v>
      </c>
      <c r="JV16" s="7">
        <v>7427</v>
      </c>
      <c r="JW16" s="7">
        <v>4245.6000000000004</v>
      </c>
      <c r="JX16" s="7">
        <v>3669.2</v>
      </c>
      <c r="JY16" s="7">
        <v>4001.2</v>
      </c>
      <c r="JZ16" s="7">
        <v>3515.6</v>
      </c>
      <c r="KA16" s="7">
        <v>6166.9</v>
      </c>
      <c r="KB16" s="7">
        <v>7861</v>
      </c>
      <c r="KC16" s="7">
        <v>6261</v>
      </c>
      <c r="KD16" s="7">
        <v>6709</v>
      </c>
      <c r="KE16" s="7">
        <v>9512</v>
      </c>
      <c r="KF16" s="7">
        <v>9920</v>
      </c>
      <c r="KG16" s="7">
        <v>8926</v>
      </c>
      <c r="KH16" s="7">
        <v>9209</v>
      </c>
      <c r="KI16" s="7">
        <v>9526</v>
      </c>
      <c r="KJ16" s="7">
        <v>9454</v>
      </c>
      <c r="KK16" s="7">
        <v>9390</v>
      </c>
      <c r="KL16" s="7">
        <v>9318</v>
      </c>
      <c r="KM16" s="7">
        <v>9606</v>
      </c>
      <c r="KN16" s="7">
        <v>10370</v>
      </c>
      <c r="KO16" s="7">
        <v>13288</v>
      </c>
      <c r="KP16" s="7">
        <v>11655</v>
      </c>
      <c r="KQ16" s="7">
        <v>39499</v>
      </c>
      <c r="KR16" s="7">
        <v>40170</v>
      </c>
      <c r="KS16" s="7">
        <v>42731</v>
      </c>
      <c r="KT16" s="7">
        <v>46938</v>
      </c>
      <c r="KU16" s="7">
        <v>50186</v>
      </c>
      <c r="KV16" s="7">
        <v>49735</v>
      </c>
      <c r="KW16" s="7">
        <v>41176</v>
      </c>
      <c r="KX16" s="7">
        <v>39335</v>
      </c>
      <c r="KY16" s="7">
        <v>41953</v>
      </c>
      <c r="KZ16" s="7">
        <v>45428</v>
      </c>
      <c r="LA16" s="7">
        <v>44872</v>
      </c>
      <c r="LB16" s="7">
        <v>47999</v>
      </c>
      <c r="LC16" s="7">
        <v>48450</v>
      </c>
      <c r="LD16" s="7">
        <v>48358</v>
      </c>
      <c r="LE16" s="7">
        <v>48461</v>
      </c>
      <c r="LF16" s="7">
        <v>49492</v>
      </c>
      <c r="LG16" s="7">
        <v>49732</v>
      </c>
      <c r="LH16" s="7">
        <v>51343</v>
      </c>
      <c r="LI16" s="7">
        <v>48697</v>
      </c>
      <c r="LJ16" s="7">
        <v>52792</v>
      </c>
      <c r="LK16" s="7">
        <v>562.9</v>
      </c>
      <c r="LL16" s="7">
        <v>325.3</v>
      </c>
      <c r="LM16" s="7">
        <v>172.2</v>
      </c>
      <c r="LN16" s="7">
        <v>222.9</v>
      </c>
      <c r="LO16" s="7">
        <v>408.4</v>
      </c>
      <c r="LP16" s="7">
        <v>917.9</v>
      </c>
      <c r="LQ16" s="7">
        <v>1192.7</v>
      </c>
      <c r="LR16" s="7">
        <v>1156.5999999999999</v>
      </c>
      <c r="LS16" s="7">
        <v>967.2</v>
      </c>
      <c r="LT16" s="7">
        <v>623</v>
      </c>
      <c r="LU16" s="7">
        <v>428.4</v>
      </c>
      <c r="LV16" s="7">
        <v>324.2</v>
      </c>
      <c r="LW16" s="7">
        <v>504.4</v>
      </c>
      <c r="LX16" s="7">
        <v>679.3</v>
      </c>
      <c r="LY16" s="7">
        <v>526.9</v>
      </c>
      <c r="LZ16" s="7">
        <v>329.4</v>
      </c>
      <c r="MA16" s="7">
        <v>273</v>
      </c>
      <c r="MB16" s="7">
        <v>391</v>
      </c>
      <c r="MC16" s="7">
        <v>269</v>
      </c>
      <c r="MD16" s="7">
        <v>246</v>
      </c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>
        <v>4489</v>
      </c>
      <c r="XF16" s="7">
        <v>3943</v>
      </c>
      <c r="XG16" s="7">
        <v>4272</v>
      </c>
      <c r="XH16" s="7">
        <v>3662</v>
      </c>
      <c r="XI16" s="7">
        <v>6296</v>
      </c>
      <c r="XJ16" s="7">
        <v>1404</v>
      </c>
      <c r="XK16" s="7">
        <v>1212</v>
      </c>
      <c r="XL16" s="7">
        <v>921</v>
      </c>
      <c r="XM16" s="7">
        <v>642</v>
      </c>
      <c r="XN16" s="7">
        <v>406</v>
      </c>
      <c r="XO16" s="7">
        <v>403</v>
      </c>
      <c r="XP16" s="7">
        <v>858</v>
      </c>
      <c r="XQ16" s="7">
        <v>3005</v>
      </c>
      <c r="XR16" s="7">
        <v>2930</v>
      </c>
      <c r="XS16" s="7">
        <v>2824</v>
      </c>
      <c r="XT16" s="7">
        <v>2779</v>
      </c>
      <c r="XU16" s="7">
        <v>2857</v>
      </c>
      <c r="XV16" s="7">
        <v>4728</v>
      </c>
      <c r="XW16" s="7">
        <v>3787</v>
      </c>
      <c r="XX16" s="7">
        <v>7427</v>
      </c>
      <c r="XY16" s="7">
        <v>4245.6000000000004</v>
      </c>
      <c r="XZ16" s="7">
        <v>3669.2</v>
      </c>
      <c r="YA16" s="7">
        <v>4001.2</v>
      </c>
      <c r="YB16" s="7">
        <v>3515.6</v>
      </c>
      <c r="YC16" s="7">
        <v>6166.9</v>
      </c>
      <c r="YD16" s="7">
        <v>7861</v>
      </c>
      <c r="YE16" s="7">
        <v>6261</v>
      </c>
      <c r="YF16" s="7">
        <v>6709</v>
      </c>
      <c r="YG16" s="7">
        <v>9512</v>
      </c>
      <c r="YH16" s="7">
        <v>9920</v>
      </c>
      <c r="YI16" s="7">
        <v>8926</v>
      </c>
      <c r="YJ16" s="7">
        <v>9209</v>
      </c>
      <c r="YK16" s="7">
        <v>9526</v>
      </c>
      <c r="YL16" s="7">
        <v>9454</v>
      </c>
      <c r="YM16" s="7">
        <v>9390</v>
      </c>
      <c r="YN16" s="7">
        <v>9318</v>
      </c>
      <c r="YO16" s="7">
        <v>9606</v>
      </c>
      <c r="YP16" s="7">
        <v>10370</v>
      </c>
      <c r="YQ16" s="7">
        <v>13288</v>
      </c>
      <c r="YR16" s="7">
        <v>11655</v>
      </c>
      <c r="YS16" s="7">
        <v>39499</v>
      </c>
      <c r="YT16" s="7">
        <v>40170</v>
      </c>
      <c r="YU16" s="7">
        <v>42731</v>
      </c>
      <c r="YV16" s="7">
        <v>46938</v>
      </c>
      <c r="YW16" s="7">
        <v>50186</v>
      </c>
      <c r="YX16" s="7">
        <v>49735</v>
      </c>
      <c r="YY16" s="7">
        <v>41176</v>
      </c>
      <c r="YZ16" s="7">
        <v>39335</v>
      </c>
      <c r="ZA16" s="7">
        <v>41953</v>
      </c>
      <c r="ZB16" s="7">
        <v>45428</v>
      </c>
      <c r="ZC16" s="7">
        <v>44872</v>
      </c>
      <c r="ZD16" s="7">
        <v>47999</v>
      </c>
      <c r="ZE16" s="7">
        <v>48450</v>
      </c>
      <c r="ZF16" s="7">
        <v>48358</v>
      </c>
      <c r="ZG16" s="7">
        <v>48461</v>
      </c>
      <c r="ZH16" s="7">
        <v>49492</v>
      </c>
      <c r="ZI16" s="7">
        <v>49732</v>
      </c>
      <c r="ZJ16" s="7">
        <v>51343</v>
      </c>
      <c r="ZK16" s="7">
        <v>48697</v>
      </c>
      <c r="ZL16" s="7">
        <v>52792</v>
      </c>
      <c r="ZM16" s="7">
        <v>562.9</v>
      </c>
    </row>
    <row r="17" spans="1:689" s="3" customFormat="1" ht="17">
      <c r="A17" s="21" t="s">
        <v>346</v>
      </c>
      <c r="B17" s="21" t="s">
        <v>347</v>
      </c>
      <c r="C17" s="25">
        <f t="shared" si="0"/>
        <v>1.194365901455767</v>
      </c>
      <c r="D17" s="23">
        <f t="shared" si="1"/>
        <v>6.8795452166781068E-2</v>
      </c>
      <c r="E17" s="23">
        <f t="shared" si="2"/>
        <v>0.13469730605387892</v>
      </c>
      <c r="F17" s="24">
        <f t="shared" si="3"/>
        <v>0.11834235810106883</v>
      </c>
      <c r="G17" s="18">
        <f t="shared" si="4"/>
        <v>4.1658551005622955E-2</v>
      </c>
      <c r="H17" s="24">
        <f t="shared" si="5"/>
        <v>0.10914339334563268</v>
      </c>
      <c r="I17" s="23">
        <f t="shared" si="6"/>
        <v>2.7876383378575904E-2</v>
      </c>
      <c r="J17" s="24">
        <f t="shared" si="28"/>
        <v>2.9533519303505309E-2</v>
      </c>
      <c r="K17" s="15">
        <f t="shared" si="7"/>
        <v>-0.1529538482920195</v>
      </c>
      <c r="L17" s="4">
        <f t="shared" si="29"/>
        <v>3.2908778652477343E-2</v>
      </c>
      <c r="M17" s="4">
        <f t="shared" si="8"/>
        <v>0.10914339334563268</v>
      </c>
      <c r="N17" s="4">
        <f t="shared" si="9"/>
        <v>4.1658551005622955E-2</v>
      </c>
      <c r="O17" s="4">
        <f t="shared" si="10"/>
        <v>4.3162907530483019E-2</v>
      </c>
      <c r="P17" s="4">
        <f t="shared" si="11"/>
        <v>3.1904482286161676E-2</v>
      </c>
      <c r="Q17" s="4">
        <f t="shared" si="12"/>
        <v>1.5043565248600644E-3</v>
      </c>
      <c r="R17" s="4">
        <f t="shared" si="13"/>
        <v>5.0663725607090336E-2</v>
      </c>
      <c r="S17" s="5">
        <f t="shared" si="14"/>
        <v>0.60788985361160108</v>
      </c>
      <c r="T17" s="5">
        <f t="shared" si="15"/>
        <v>9.9848239049662463E-3</v>
      </c>
      <c r="U17" s="6">
        <f t="shared" si="16"/>
        <v>112704</v>
      </c>
      <c r="V17" s="6">
        <f t="shared" si="17"/>
        <v>113987</v>
      </c>
      <c r="W17" s="6">
        <f t="shared" si="18"/>
        <v>120585</v>
      </c>
      <c r="X17" s="6">
        <f t="shared" si="19"/>
        <v>120419</v>
      </c>
      <c r="Y17" s="6">
        <f t="shared" si="20"/>
        <v>118540</v>
      </c>
      <c r="Z17" s="6">
        <f t="shared" si="21"/>
        <v>119608</v>
      </c>
      <c r="AA17" s="6">
        <f t="shared" si="22"/>
        <v>120070</v>
      </c>
      <c r="AB17" s="6">
        <f t="shared" si="23"/>
        <v>143950</v>
      </c>
      <c r="AC17" s="6">
        <f t="shared" si="24"/>
        <v>159116</v>
      </c>
      <c r="AD17" s="6">
        <f t="shared" si="25"/>
        <v>145892.79999999999</v>
      </c>
      <c r="AE17" s="7">
        <v>17065.099999999999</v>
      </c>
      <c r="AF17" s="10"/>
      <c r="AG17" s="7">
        <v>16541.900000000001</v>
      </c>
      <c r="AH17" s="7">
        <v>15642.7</v>
      </c>
      <c r="AI17" s="7">
        <v>17054.8</v>
      </c>
      <c r="AJ17" s="7">
        <v>16439</v>
      </c>
      <c r="AK17" s="7">
        <v>5508</v>
      </c>
      <c r="AL17" s="7">
        <v>6284.7</v>
      </c>
      <c r="AM17" s="7">
        <v>8792.6</v>
      </c>
      <c r="AN17" s="7">
        <v>5413.2</v>
      </c>
      <c r="AO17" s="7">
        <v>10074.700000000001</v>
      </c>
      <c r="AP17" s="7">
        <v>13624</v>
      </c>
      <c r="AQ17" s="7">
        <v>14535.6</v>
      </c>
      <c r="AR17" s="7">
        <v>12532.5</v>
      </c>
      <c r="AS17" s="7">
        <v>17676.7</v>
      </c>
      <c r="AT17" s="7">
        <v>20044.3</v>
      </c>
      <c r="AU17" s="7">
        <v>13833.2</v>
      </c>
      <c r="AV17" s="7">
        <v>16553.2</v>
      </c>
      <c r="AW17" s="7">
        <v>15482.4</v>
      </c>
      <c r="AX17" s="7">
        <v>20781.599999999999</v>
      </c>
      <c r="AY17" s="7">
        <v>20146.599999999999</v>
      </c>
      <c r="AZ17" s="7">
        <v>8313</v>
      </c>
      <c r="BA17" s="7">
        <v>6969</v>
      </c>
      <c r="BB17" s="7">
        <v>9117</v>
      </c>
      <c r="BC17" s="7">
        <v>8650</v>
      </c>
      <c r="BD17" s="7">
        <v>9273</v>
      </c>
      <c r="BE17" s="7">
        <v>14364</v>
      </c>
      <c r="BF17" s="7">
        <v>11260</v>
      </c>
      <c r="BG17" s="7">
        <v>5712</v>
      </c>
      <c r="BH17" s="7">
        <v>3948</v>
      </c>
      <c r="BI17" s="7">
        <v>651.79999999999995</v>
      </c>
      <c r="BJ17" s="7">
        <v>6195</v>
      </c>
      <c r="BK17" s="7">
        <v>823.8</v>
      </c>
      <c r="BL17" s="7">
        <v>1000.5</v>
      </c>
      <c r="BM17" s="7">
        <v>1353.1</v>
      </c>
      <c r="BN17" s="7">
        <v>1251</v>
      </c>
      <c r="BO17" s="7">
        <v>-5596</v>
      </c>
      <c r="BP17" s="7">
        <v>-1031</v>
      </c>
      <c r="BQ17" s="7">
        <v>-539</v>
      </c>
      <c r="BR17" s="7">
        <v>-215</v>
      </c>
      <c r="BS17" s="7">
        <v>1120</v>
      </c>
      <c r="BT17" s="7">
        <v>1091</v>
      </c>
      <c r="BU17" s="7">
        <v>1147</v>
      </c>
      <c r="BV17" s="7">
        <v>1062</v>
      </c>
      <c r="BW17" s="7">
        <v>1163</v>
      </c>
      <c r="BX17" s="7">
        <v>1263</v>
      </c>
      <c r="BY17" s="7">
        <v>1759</v>
      </c>
      <c r="BZ17" s="7">
        <v>1582</v>
      </c>
      <c r="CA17" s="7">
        <v>1094</v>
      </c>
      <c r="CB17" s="7">
        <v>2521</v>
      </c>
      <c r="CC17" s="7">
        <v>2245</v>
      </c>
      <c r="CD17" s="7">
        <v>-340</v>
      </c>
      <c r="CE17" s="7">
        <v>-256</v>
      </c>
      <c r="CF17" s="7">
        <v>-650</v>
      </c>
      <c r="CG17" s="7">
        <v>-853</v>
      </c>
      <c r="CH17" s="7">
        <v>-1297</v>
      </c>
      <c r="CI17" s="7">
        <v>-2157</v>
      </c>
      <c r="CJ17" s="7">
        <v>-1130</v>
      </c>
      <c r="CK17" s="12">
        <v>-8</v>
      </c>
      <c r="CL17" s="7">
        <v>-489</v>
      </c>
      <c r="CM17" s="7">
        <v>-254</v>
      </c>
      <c r="CN17" s="8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7">
        <v>-138</v>
      </c>
      <c r="CY17" s="7">
        <v>-247</v>
      </c>
      <c r="CZ17" s="7">
        <v>-304</v>
      </c>
      <c r="DA17" s="7">
        <v>-317</v>
      </c>
      <c r="DB17" s="7">
        <v>-346</v>
      </c>
      <c r="DC17" s="7">
        <v>-452</v>
      </c>
      <c r="DD17" s="7">
        <v>-577</v>
      </c>
      <c r="DE17" s="7">
        <v>-595</v>
      </c>
      <c r="DF17" s="7">
        <v>-608</v>
      </c>
      <c r="DG17" s="7">
        <v>-663</v>
      </c>
      <c r="DH17" s="7">
        <v>3647</v>
      </c>
      <c r="DI17" s="7">
        <v>3589</v>
      </c>
      <c r="DJ17" s="7">
        <v>3603</v>
      </c>
      <c r="DK17" s="7">
        <v>3814</v>
      </c>
      <c r="DL17" s="7">
        <v>3987</v>
      </c>
      <c r="DM17" s="7">
        <v>4337</v>
      </c>
      <c r="DN17" s="7">
        <v>4596</v>
      </c>
      <c r="DO17" s="7">
        <v>4262</v>
      </c>
      <c r="DP17" s="7">
        <v>4081</v>
      </c>
      <c r="DQ17" s="7">
        <v>5102</v>
      </c>
      <c r="DR17" s="7">
        <v>384</v>
      </c>
      <c r="DS17" s="7">
        <v>309</v>
      </c>
      <c r="DT17" s="7">
        <v>268</v>
      </c>
      <c r="DU17" s="7">
        <v>313</v>
      </c>
      <c r="DV17" s="7">
        <v>373</v>
      </c>
      <c r="DW17" s="7">
        <v>602</v>
      </c>
      <c r="DX17" s="7">
        <v>851</v>
      </c>
      <c r="DY17" s="7">
        <v>368</v>
      </c>
      <c r="DZ17" s="7">
        <v>167</v>
      </c>
      <c r="EA17" s="7">
        <v>316</v>
      </c>
      <c r="EB17" s="7">
        <v>3034</v>
      </c>
      <c r="EC17" s="7">
        <v>2963</v>
      </c>
      <c r="ED17" s="7">
        <v>2991</v>
      </c>
      <c r="EE17" s="7">
        <v>3207</v>
      </c>
      <c r="EF17" s="7">
        <v>3338</v>
      </c>
      <c r="EG17" s="7">
        <v>3628</v>
      </c>
      <c r="EH17" s="7">
        <v>3883</v>
      </c>
      <c r="EI17" s="7">
        <v>3638</v>
      </c>
      <c r="EJ17" s="7">
        <v>3489</v>
      </c>
      <c r="EK17" s="7">
        <v>4124</v>
      </c>
      <c r="EL17" s="7">
        <v>613</v>
      </c>
      <c r="EM17" s="7">
        <v>626</v>
      </c>
      <c r="EN17" s="7">
        <v>612</v>
      </c>
      <c r="EO17" s="7">
        <v>607</v>
      </c>
      <c r="EP17" s="7">
        <v>649</v>
      </c>
      <c r="EQ17" s="7">
        <v>709</v>
      </c>
      <c r="ER17" s="7">
        <v>713</v>
      </c>
      <c r="ES17" s="7">
        <v>624</v>
      </c>
      <c r="ET17" s="7">
        <v>592</v>
      </c>
      <c r="EU17" s="7">
        <v>978</v>
      </c>
      <c r="EV17" s="7">
        <v>135</v>
      </c>
      <c r="EW17" s="7">
        <v>105</v>
      </c>
      <c r="EX17" s="7">
        <v>109</v>
      </c>
      <c r="EY17" s="7">
        <v>117</v>
      </c>
      <c r="EZ17" s="7">
        <v>156</v>
      </c>
      <c r="FA17" s="7">
        <v>250</v>
      </c>
      <c r="FB17" s="7">
        <v>447</v>
      </c>
      <c r="FC17" s="7">
        <v>180</v>
      </c>
      <c r="FD17" s="7">
        <v>64</v>
      </c>
      <c r="FE17" s="7">
        <v>197</v>
      </c>
      <c r="FF17" s="7">
        <v>4314</v>
      </c>
      <c r="FG17" s="7">
        <v>3734</v>
      </c>
      <c r="FH17" s="7">
        <v>3602</v>
      </c>
      <c r="FI17" s="7">
        <v>2798</v>
      </c>
      <c r="FJ17" s="7">
        <v>3035</v>
      </c>
      <c r="FK17" s="7">
        <v>3007</v>
      </c>
      <c r="FL17" s="7">
        <v>3138</v>
      </c>
      <c r="FM17" s="7">
        <v>2931</v>
      </c>
      <c r="FN17" s="7">
        <v>4254</v>
      </c>
      <c r="FO17" s="7">
        <v>5099</v>
      </c>
      <c r="FP17" s="7">
        <v>21485</v>
      </c>
      <c r="FQ17" s="7">
        <v>22053</v>
      </c>
      <c r="FR17" s="7">
        <v>22710</v>
      </c>
      <c r="FS17" s="7">
        <v>23781</v>
      </c>
      <c r="FT17" s="7">
        <v>23403</v>
      </c>
      <c r="FU17" s="7">
        <v>22729</v>
      </c>
      <c r="FV17" s="7">
        <v>22606</v>
      </c>
      <c r="FW17" s="7">
        <v>27154</v>
      </c>
      <c r="FX17" s="7">
        <v>28481</v>
      </c>
      <c r="FY17" s="7">
        <v>27933</v>
      </c>
      <c r="FZ17" s="7">
        <v>2353</v>
      </c>
      <c r="GA17" s="7">
        <v>2175</v>
      </c>
      <c r="GB17" s="7">
        <v>1946</v>
      </c>
      <c r="GC17" s="7">
        <v>1362</v>
      </c>
      <c r="GD17" s="7">
        <v>1658</v>
      </c>
      <c r="GE17" s="7">
        <v>1482</v>
      </c>
      <c r="GF17" s="7">
        <v>1332</v>
      </c>
      <c r="GG17" s="7">
        <v>1122</v>
      </c>
      <c r="GH17" s="7">
        <v>899</v>
      </c>
      <c r="GI17" s="7">
        <v>801</v>
      </c>
      <c r="GJ17" s="7">
        <v>58990</v>
      </c>
      <c r="GK17" s="7">
        <v>59282</v>
      </c>
      <c r="GL17" s="7">
        <v>60582</v>
      </c>
      <c r="GM17" s="7">
        <v>59879</v>
      </c>
      <c r="GN17" s="7">
        <v>57768</v>
      </c>
      <c r="GO17" s="7">
        <v>55921</v>
      </c>
      <c r="GP17" s="7">
        <v>59712</v>
      </c>
      <c r="GQ17" s="7">
        <v>70494</v>
      </c>
      <c r="GR17" s="7">
        <v>80132</v>
      </c>
      <c r="GS17" s="7">
        <v>79605</v>
      </c>
      <c r="GT17" s="7">
        <v>30083</v>
      </c>
      <c r="GU17" s="7">
        <v>31747</v>
      </c>
      <c r="GV17" s="7">
        <v>34862</v>
      </c>
      <c r="GW17" s="7">
        <v>36046</v>
      </c>
      <c r="GX17" s="7">
        <v>36127</v>
      </c>
      <c r="GY17" s="7">
        <v>35053</v>
      </c>
      <c r="GZ17" s="7">
        <v>34113</v>
      </c>
      <c r="HA17" s="7">
        <v>51289</v>
      </c>
      <c r="HB17" s="7">
        <v>58369</v>
      </c>
      <c r="HC17" s="7">
        <v>51348</v>
      </c>
      <c r="HD17" s="7">
        <v>11258</v>
      </c>
      <c r="HE17" s="7">
        <v>12390</v>
      </c>
      <c r="HF17" s="7">
        <v>12306</v>
      </c>
      <c r="HG17" s="7">
        <v>12277</v>
      </c>
      <c r="HH17" s="7">
        <v>11964</v>
      </c>
      <c r="HI17" s="7">
        <v>11190</v>
      </c>
      <c r="HJ17" s="7">
        <v>11537</v>
      </c>
      <c r="HK17" s="7">
        <v>12181</v>
      </c>
      <c r="HL17" s="7">
        <v>12503</v>
      </c>
      <c r="HM17" s="7">
        <v>13725</v>
      </c>
      <c r="HN17" s="7">
        <v>50872</v>
      </c>
      <c r="HO17" s="7">
        <v>53291</v>
      </c>
      <c r="HP17" s="7">
        <v>56764</v>
      </c>
      <c r="HQ17" s="7">
        <v>56305</v>
      </c>
      <c r="HR17" s="7">
        <v>56288</v>
      </c>
      <c r="HS17" s="7">
        <v>54228</v>
      </c>
      <c r="HT17" s="7">
        <v>54159</v>
      </c>
      <c r="HU17" s="7">
        <v>75773</v>
      </c>
      <c r="HV17" s="7">
        <v>86387</v>
      </c>
      <c r="HW17" s="7">
        <v>77024</v>
      </c>
      <c r="HX17" s="9" t="s">
        <v>332</v>
      </c>
      <c r="HY17" s="7">
        <v>96416.2</v>
      </c>
      <c r="HZ17" s="7">
        <v>98787</v>
      </c>
      <c r="IA17" s="7">
        <v>105613.5</v>
      </c>
      <c r="IB17" s="7">
        <v>102451.9</v>
      </c>
      <c r="IC17" s="7">
        <v>100900.8</v>
      </c>
      <c r="ID17" s="7">
        <v>104747.4</v>
      </c>
      <c r="IE17" s="7">
        <v>105705</v>
      </c>
      <c r="IF17" s="7">
        <v>106943</v>
      </c>
      <c r="IG17" s="7">
        <v>113343</v>
      </c>
      <c r="IH17" s="7">
        <v>125752</v>
      </c>
      <c r="II17" s="7">
        <v>4452.1000000000004</v>
      </c>
      <c r="IJ17" s="7">
        <v>10749.5</v>
      </c>
      <c r="IK17" s="7">
        <v>10614.3</v>
      </c>
      <c r="IL17" s="7">
        <v>20701.5</v>
      </c>
      <c r="IM17" s="7">
        <v>19823</v>
      </c>
      <c r="IN17" s="7">
        <v>13506</v>
      </c>
      <c r="IO17" s="7">
        <v>14279</v>
      </c>
      <c r="IP17" s="7">
        <v>13354</v>
      </c>
      <c r="IQ17" s="7">
        <v>13080</v>
      </c>
      <c r="IR17" s="7">
        <v>15017</v>
      </c>
      <c r="IS17" s="7">
        <v>15318</v>
      </c>
      <c r="IT17" s="7">
        <v>15989</v>
      </c>
      <c r="IU17" s="7">
        <v>16024</v>
      </c>
      <c r="IV17" s="7">
        <v>15844</v>
      </c>
      <c r="IW17" s="7">
        <v>15372</v>
      </c>
      <c r="IX17" s="7">
        <v>14270</v>
      </c>
      <c r="IY17" s="7">
        <v>14985</v>
      </c>
      <c r="IZ17" s="7">
        <v>16455</v>
      </c>
      <c r="JA17" s="7">
        <v>16667</v>
      </c>
      <c r="JB17" s="7">
        <v>14288</v>
      </c>
      <c r="JC17" s="7">
        <v>3481.3</v>
      </c>
      <c r="JD17" s="7">
        <v>5751.1</v>
      </c>
      <c r="JE17" s="7">
        <v>4551.3999999999996</v>
      </c>
      <c r="JF17" s="7">
        <v>5784.7</v>
      </c>
      <c r="JG17" s="7">
        <v>6733.6</v>
      </c>
      <c r="JH17" s="7">
        <v>5258</v>
      </c>
      <c r="JI17" s="7">
        <v>2170</v>
      </c>
      <c r="JJ17" s="7">
        <v>1225</v>
      </c>
      <c r="JK17" s="7">
        <v>1813</v>
      </c>
      <c r="JL17" s="7">
        <v>4352</v>
      </c>
      <c r="JM17" s="7">
        <v>4314</v>
      </c>
      <c r="JN17" s="7">
        <v>3734</v>
      </c>
      <c r="JO17" s="7">
        <v>3602</v>
      </c>
      <c r="JP17" s="7">
        <v>2798</v>
      </c>
      <c r="JQ17" s="7">
        <v>3035</v>
      </c>
      <c r="JR17" s="7">
        <v>3007</v>
      </c>
      <c r="JS17" s="7">
        <v>3138</v>
      </c>
      <c r="JT17" s="7">
        <v>2931</v>
      </c>
      <c r="JU17" s="7">
        <v>4254</v>
      </c>
      <c r="JV17" s="7">
        <v>5099</v>
      </c>
      <c r="JW17" s="7">
        <v>5703.1</v>
      </c>
      <c r="JX17" s="7">
        <v>6980.5</v>
      </c>
      <c r="JY17" s="7">
        <v>7427.9</v>
      </c>
      <c r="JZ17" s="7">
        <v>12777.4</v>
      </c>
      <c r="KA17" s="7">
        <v>11092.8</v>
      </c>
      <c r="KB17" s="7">
        <v>14349</v>
      </c>
      <c r="KC17" s="7">
        <v>22757</v>
      </c>
      <c r="KD17" s="7">
        <v>22091</v>
      </c>
      <c r="KE17" s="7">
        <v>22847</v>
      </c>
      <c r="KF17" s="7">
        <v>23119</v>
      </c>
      <c r="KG17" s="7">
        <v>19848</v>
      </c>
      <c r="KH17" s="7">
        <v>21340</v>
      </c>
      <c r="KI17" s="7">
        <v>21921</v>
      </c>
      <c r="KJ17" s="7">
        <v>23329</v>
      </c>
      <c r="KK17" s="7">
        <v>23594</v>
      </c>
      <c r="KL17" s="7">
        <v>22703</v>
      </c>
      <c r="KM17" s="7">
        <v>22262</v>
      </c>
      <c r="KN17" s="7">
        <v>26784</v>
      </c>
      <c r="KO17" s="7">
        <v>26771</v>
      </c>
      <c r="KP17" s="7">
        <v>25555</v>
      </c>
      <c r="KQ17" s="7">
        <v>31730.3</v>
      </c>
      <c r="KR17" s="7">
        <v>56772.2</v>
      </c>
      <c r="KS17" s="7">
        <v>57621.4</v>
      </c>
      <c r="KT17" s="7">
        <v>93494.6</v>
      </c>
      <c r="KU17" s="7">
        <v>94057.600000000006</v>
      </c>
      <c r="KV17" s="7">
        <v>95593</v>
      </c>
      <c r="KW17" s="7">
        <v>87560</v>
      </c>
      <c r="KX17" s="7">
        <v>79679</v>
      </c>
      <c r="KY17" s="7">
        <v>74849</v>
      </c>
      <c r="KZ17" s="7">
        <v>72076</v>
      </c>
      <c r="LA17" s="7">
        <v>73268</v>
      </c>
      <c r="LB17" s="7">
        <v>76204</v>
      </c>
      <c r="LC17" s="7">
        <v>80056</v>
      </c>
      <c r="LD17" s="7">
        <v>79004</v>
      </c>
      <c r="LE17" s="7">
        <v>79013</v>
      </c>
      <c r="LF17" s="7">
        <v>82312</v>
      </c>
      <c r="LG17" s="7">
        <v>82094</v>
      </c>
      <c r="LH17" s="7">
        <v>83099</v>
      </c>
      <c r="LI17" s="7">
        <v>86305</v>
      </c>
      <c r="LJ17" s="7">
        <v>95545</v>
      </c>
      <c r="LK17" s="10"/>
      <c r="LL17" s="7">
        <v>418.6</v>
      </c>
      <c r="LM17" s="7">
        <v>355.5</v>
      </c>
      <c r="LN17" s="7">
        <v>368.4</v>
      </c>
      <c r="LO17" s="7">
        <v>743.6</v>
      </c>
      <c r="LP17" s="7">
        <v>1848.9</v>
      </c>
      <c r="LQ17" s="7">
        <v>5242.3</v>
      </c>
      <c r="LR17" s="7">
        <v>4747</v>
      </c>
      <c r="LS17" s="7">
        <v>5312.4</v>
      </c>
      <c r="LT17" s="7">
        <v>4335.8</v>
      </c>
      <c r="LU17" s="7">
        <v>3218.2</v>
      </c>
      <c r="LV17" s="7">
        <v>2031.3</v>
      </c>
      <c r="LW17" s="7">
        <v>1765.1</v>
      </c>
      <c r="LX17" s="7">
        <v>1932.8</v>
      </c>
      <c r="LY17" s="7">
        <v>1532.2</v>
      </c>
      <c r="LZ17" s="7">
        <v>950</v>
      </c>
      <c r="MA17" s="7">
        <v>950</v>
      </c>
      <c r="MB17" s="7">
        <v>1157</v>
      </c>
      <c r="MC17" s="7">
        <v>839</v>
      </c>
      <c r="MD17" s="7">
        <v>954</v>
      </c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>
        <v>3481.3</v>
      </c>
      <c r="XF17" s="7">
        <v>5751.1</v>
      </c>
      <c r="XG17" s="7">
        <v>4551.3999999999996</v>
      </c>
      <c r="XH17" s="7">
        <v>5784.7</v>
      </c>
      <c r="XI17" s="7">
        <v>6733.6</v>
      </c>
      <c r="XJ17" s="7">
        <v>5258</v>
      </c>
      <c r="XK17" s="7">
        <v>2170</v>
      </c>
      <c r="XL17" s="7">
        <v>1225</v>
      </c>
      <c r="XM17" s="7">
        <v>1813</v>
      </c>
      <c r="XN17" s="7">
        <v>4352</v>
      </c>
      <c r="XO17" s="7">
        <v>4314</v>
      </c>
      <c r="XP17" s="7">
        <v>3734</v>
      </c>
      <c r="XQ17" s="7">
        <v>3602</v>
      </c>
      <c r="XR17" s="7">
        <v>2798</v>
      </c>
      <c r="XS17" s="7">
        <v>3035</v>
      </c>
      <c r="XT17" s="7">
        <v>3007</v>
      </c>
      <c r="XU17" s="7">
        <v>3138</v>
      </c>
      <c r="XV17" s="7">
        <v>2931</v>
      </c>
      <c r="XW17" s="7">
        <v>4254</v>
      </c>
      <c r="XX17" s="7">
        <v>5099</v>
      </c>
      <c r="XY17" s="7">
        <v>5703.1</v>
      </c>
      <c r="XZ17" s="7">
        <v>6980.5</v>
      </c>
      <c r="YA17" s="7">
        <v>7427.9</v>
      </c>
      <c r="YB17" s="7">
        <v>12777.4</v>
      </c>
      <c r="YC17" s="7">
        <v>11092.8</v>
      </c>
      <c r="YD17" s="7">
        <v>14349</v>
      </c>
      <c r="YE17" s="7">
        <v>22757</v>
      </c>
      <c r="YF17" s="7">
        <v>22091</v>
      </c>
      <c r="YG17" s="7">
        <v>22847</v>
      </c>
      <c r="YH17" s="7">
        <v>23119</v>
      </c>
      <c r="YI17" s="7">
        <v>19848</v>
      </c>
      <c r="YJ17" s="7">
        <v>21340</v>
      </c>
      <c r="YK17" s="7">
        <v>21921</v>
      </c>
      <c r="YL17" s="7">
        <v>23329</v>
      </c>
      <c r="YM17" s="7">
        <v>23594</v>
      </c>
      <c r="YN17" s="7">
        <v>22703</v>
      </c>
      <c r="YO17" s="7">
        <v>22262</v>
      </c>
      <c r="YP17" s="7">
        <v>26784</v>
      </c>
      <c r="YQ17" s="7">
        <v>26771</v>
      </c>
      <c r="YR17" s="7">
        <v>25555</v>
      </c>
      <c r="YS17" s="7">
        <v>31730.3</v>
      </c>
      <c r="YT17" s="7">
        <v>56772.2</v>
      </c>
      <c r="YU17" s="7">
        <v>57621.4</v>
      </c>
      <c r="YV17" s="7">
        <v>93494.6</v>
      </c>
      <c r="YW17" s="7">
        <v>94057.600000000006</v>
      </c>
      <c r="YX17" s="7">
        <v>95593</v>
      </c>
      <c r="YY17" s="7">
        <v>87560</v>
      </c>
      <c r="YZ17" s="7">
        <v>79679</v>
      </c>
      <c r="ZA17" s="7">
        <v>74849</v>
      </c>
      <c r="ZB17" s="7">
        <v>72076</v>
      </c>
      <c r="ZC17" s="7">
        <v>73268</v>
      </c>
      <c r="ZD17" s="7">
        <v>76204</v>
      </c>
      <c r="ZE17" s="7">
        <v>80056</v>
      </c>
      <c r="ZF17" s="7">
        <v>79004</v>
      </c>
      <c r="ZG17" s="7">
        <v>79013</v>
      </c>
      <c r="ZH17" s="7">
        <v>82312</v>
      </c>
      <c r="ZI17" s="7">
        <v>82094</v>
      </c>
      <c r="ZJ17" s="7">
        <v>83099</v>
      </c>
      <c r="ZK17" s="7">
        <v>86305</v>
      </c>
      <c r="ZL17" s="7">
        <v>95545</v>
      </c>
      <c r="ZM17" s="10"/>
    </row>
    <row r="18" spans="1:689" s="3" customFormat="1" ht="17">
      <c r="A18" s="16" t="s">
        <v>335</v>
      </c>
      <c r="B18" s="16" t="s">
        <v>336</v>
      </c>
      <c r="C18" s="20">
        <f t="shared" si="0"/>
        <v>1.1954866008462623</v>
      </c>
      <c r="D18" s="18">
        <f t="shared" si="1"/>
        <v>9.8174873075898672E-2</v>
      </c>
      <c r="E18" s="19">
        <f t="shared" si="2"/>
        <v>0.11998681689908748</v>
      </c>
      <c r="F18" s="18">
        <f t="shared" si="3"/>
        <v>0.14230171073094869</v>
      </c>
      <c r="G18" s="19">
        <f t="shared" si="4"/>
        <v>3.2555362693125409E-2</v>
      </c>
      <c r="H18" s="19">
        <f t="shared" si="5"/>
        <v>9.831423899868641E-2</v>
      </c>
      <c r="I18" s="19">
        <f t="shared" si="6"/>
        <v>0.54896381070213429</v>
      </c>
      <c r="J18" s="18">
        <f t="shared" si="28"/>
        <v>3.8241433514300829E-2</v>
      </c>
      <c r="K18" s="14">
        <f t="shared" si="7"/>
        <v>-0.21252616736021721</v>
      </c>
      <c r="L18" s="4">
        <f t="shared" si="29"/>
        <v>4.1598048368220654E-2</v>
      </c>
      <c r="M18" s="4">
        <f t="shared" si="8"/>
        <v>9.831423899868641E-2</v>
      </c>
      <c r="N18" s="4">
        <f t="shared" si="9"/>
        <v>3.2555362693125409E-2</v>
      </c>
      <c r="O18" s="4">
        <f t="shared" si="10"/>
        <v>3.6204649113374267E-2</v>
      </c>
      <c r="P18" s="4">
        <f t="shared" si="11"/>
        <v>2.4755049946496573E-2</v>
      </c>
      <c r="Q18" s="4">
        <f t="shared" si="12"/>
        <v>3.6492864202488612E-3</v>
      </c>
      <c r="R18" s="4">
        <f t="shared" si="13"/>
        <v>0.10232214287900512</v>
      </c>
      <c r="S18" s="5">
        <f t="shared" si="14"/>
        <v>0.73148308793571637</v>
      </c>
      <c r="T18" s="5">
        <f t="shared" si="15"/>
        <v>9.7278356680313791E-3</v>
      </c>
      <c r="U18" s="6">
        <f t="shared" si="16"/>
        <v>317645</v>
      </c>
      <c r="V18" s="6">
        <f t="shared" si="17"/>
        <v>356523</v>
      </c>
      <c r="W18" s="6">
        <f t="shared" si="18"/>
        <v>378299</v>
      </c>
      <c r="X18" s="6">
        <f t="shared" si="19"/>
        <v>402922</v>
      </c>
      <c r="Y18" s="6">
        <f t="shared" si="20"/>
        <v>414942</v>
      </c>
      <c r="Z18" s="6">
        <f t="shared" si="21"/>
        <v>409716</v>
      </c>
      <c r="AA18" s="6">
        <f t="shared" si="22"/>
        <v>440321</v>
      </c>
      <c r="AB18" s="6">
        <f t="shared" si="23"/>
        <v>510292</v>
      </c>
      <c r="AC18" s="6">
        <f t="shared" si="24"/>
        <v>548417</v>
      </c>
      <c r="AD18" s="6">
        <f t="shared" si="25"/>
        <v>560668</v>
      </c>
      <c r="AE18" s="7">
        <v>52551.199999999997</v>
      </c>
      <c r="AF18" s="7">
        <v>57438</v>
      </c>
      <c r="AG18" s="7">
        <v>58479.4</v>
      </c>
      <c r="AH18" s="7">
        <v>54290.6</v>
      </c>
      <c r="AI18" s="7">
        <v>63616.9</v>
      </c>
      <c r="AJ18" s="7">
        <v>54804.3</v>
      </c>
      <c r="AK18" s="7">
        <v>43882</v>
      </c>
      <c r="AL18" s="7">
        <v>43048.7</v>
      </c>
      <c r="AM18" s="7">
        <v>51736.7</v>
      </c>
      <c r="AN18" s="7">
        <v>51622.3</v>
      </c>
      <c r="AO18" s="7">
        <v>60059</v>
      </c>
      <c r="AP18" s="7">
        <v>73782.7</v>
      </c>
      <c r="AQ18" s="7">
        <v>80432.899999999994</v>
      </c>
      <c r="AR18" s="7">
        <v>74637.399999999994</v>
      </c>
      <c r="AS18" s="7">
        <v>87312.6</v>
      </c>
      <c r="AT18" s="7">
        <v>88915.5</v>
      </c>
      <c r="AU18" s="7">
        <v>73855.399999999994</v>
      </c>
      <c r="AV18" s="7">
        <v>92602.6</v>
      </c>
      <c r="AW18" s="7">
        <v>70185</v>
      </c>
      <c r="AX18" s="7">
        <v>83288.7</v>
      </c>
      <c r="AY18" s="7">
        <v>66733.899999999994</v>
      </c>
      <c r="AZ18" s="7">
        <v>48182</v>
      </c>
      <c r="BA18" s="7">
        <v>63025</v>
      </c>
      <c r="BB18" s="7">
        <v>61057</v>
      </c>
      <c r="BC18" s="7">
        <v>48960</v>
      </c>
      <c r="BD18" s="7">
        <v>50147</v>
      </c>
      <c r="BE18" s="7">
        <v>56328</v>
      </c>
      <c r="BF18" s="7">
        <v>64806</v>
      </c>
      <c r="BG18" s="7">
        <v>55653</v>
      </c>
      <c r="BH18" s="7">
        <v>46530</v>
      </c>
      <c r="BI18" s="7">
        <v>3733</v>
      </c>
      <c r="BJ18" s="7">
        <v>78693</v>
      </c>
      <c r="BK18" s="7">
        <v>4167</v>
      </c>
      <c r="BL18" s="7">
        <v>4489</v>
      </c>
      <c r="BM18" s="7">
        <v>4751</v>
      </c>
      <c r="BN18" s="7">
        <v>4324</v>
      </c>
      <c r="BO18" s="7">
        <v>2946</v>
      </c>
      <c r="BP18" s="7">
        <v>2205</v>
      </c>
      <c r="BQ18" s="7">
        <v>3317</v>
      </c>
      <c r="BR18" s="7">
        <v>4872</v>
      </c>
      <c r="BS18" s="7">
        <v>5647</v>
      </c>
      <c r="BT18" s="7">
        <v>5836</v>
      </c>
      <c r="BU18" s="7">
        <v>5851</v>
      </c>
      <c r="BV18" s="7">
        <v>5879</v>
      </c>
      <c r="BW18" s="7">
        <v>5888</v>
      </c>
      <c r="BX18" s="7">
        <v>6218</v>
      </c>
      <c r="BY18" s="7">
        <v>7096</v>
      </c>
      <c r="BZ18" s="7">
        <v>6914</v>
      </c>
      <c r="CA18" s="7">
        <v>4959</v>
      </c>
      <c r="CB18" s="7">
        <v>7963</v>
      </c>
      <c r="CC18" s="7">
        <v>5825</v>
      </c>
      <c r="CD18" s="7">
        <v>-2282</v>
      </c>
      <c r="CE18" s="7">
        <v>-2200</v>
      </c>
      <c r="CF18" s="7">
        <v>-2190</v>
      </c>
      <c r="CG18" s="7">
        <v>-2556</v>
      </c>
      <c r="CH18" s="7">
        <v>-2631</v>
      </c>
      <c r="CI18" s="7">
        <v>-2822</v>
      </c>
      <c r="CJ18" s="7">
        <v>-4525</v>
      </c>
      <c r="CK18" s="7">
        <v>-1672</v>
      </c>
      <c r="CL18" s="7">
        <v>-1555</v>
      </c>
      <c r="CM18" s="7">
        <v>-69</v>
      </c>
      <c r="CN18" s="7">
        <v>524</v>
      </c>
      <c r="CO18" s="7">
        <v>453</v>
      </c>
      <c r="CP18" s="7">
        <v>295</v>
      </c>
      <c r="CQ18" s="7">
        <v>355</v>
      </c>
      <c r="CR18" s="7">
        <v>159</v>
      </c>
      <c r="CS18" s="7">
        <v>86</v>
      </c>
      <c r="CT18" s="7">
        <v>88</v>
      </c>
      <c r="CU18" s="7">
        <v>15</v>
      </c>
      <c r="CV18" s="7">
        <v>43</v>
      </c>
      <c r="CW18" s="7">
        <v>21</v>
      </c>
      <c r="CX18" s="7">
        <v>-1576</v>
      </c>
      <c r="CY18" s="7">
        <v>-1726</v>
      </c>
      <c r="CZ18" s="7">
        <v>-1777</v>
      </c>
      <c r="DA18" s="7">
        <v>-1810</v>
      </c>
      <c r="DB18" s="7">
        <v>-1928</v>
      </c>
      <c r="DC18" s="7">
        <v>-2092</v>
      </c>
      <c r="DD18" s="7">
        <v>-2443</v>
      </c>
      <c r="DE18" s="7">
        <v>-2552</v>
      </c>
      <c r="DF18" s="7">
        <v>-2579</v>
      </c>
      <c r="DG18" s="7">
        <v>-2776</v>
      </c>
      <c r="DH18" s="7">
        <v>12285</v>
      </c>
      <c r="DI18" s="7">
        <v>12228</v>
      </c>
      <c r="DJ18" s="7">
        <v>12402</v>
      </c>
      <c r="DK18" s="7">
        <v>13134</v>
      </c>
      <c r="DL18" s="7">
        <v>14346</v>
      </c>
      <c r="DM18" s="7">
        <v>16173</v>
      </c>
      <c r="DN18" s="7">
        <v>17494</v>
      </c>
      <c r="DO18" s="7">
        <v>14840</v>
      </c>
      <c r="DP18" s="7">
        <v>13487</v>
      </c>
      <c r="DQ18" s="7">
        <v>17945</v>
      </c>
      <c r="DR18" s="7">
        <v>1681</v>
      </c>
      <c r="DS18" s="7">
        <v>1453</v>
      </c>
      <c r="DT18" s="7">
        <v>1401</v>
      </c>
      <c r="DU18" s="7">
        <v>1468</v>
      </c>
      <c r="DV18" s="7">
        <v>1966</v>
      </c>
      <c r="DW18" s="7">
        <v>3254</v>
      </c>
      <c r="DX18" s="7">
        <v>4442</v>
      </c>
      <c r="DY18" s="7">
        <v>2015</v>
      </c>
      <c r="DZ18" s="7">
        <v>993</v>
      </c>
      <c r="EA18" s="7">
        <v>3217</v>
      </c>
      <c r="EB18" s="7">
        <v>10480</v>
      </c>
      <c r="EC18" s="7">
        <v>10241</v>
      </c>
      <c r="ED18" s="7">
        <v>10265</v>
      </c>
      <c r="EE18" s="7">
        <v>10931</v>
      </c>
      <c r="EF18" s="7">
        <v>11932</v>
      </c>
      <c r="EG18" s="7">
        <v>13285</v>
      </c>
      <c r="EH18" s="7">
        <v>14261</v>
      </c>
      <c r="EI18" s="7">
        <v>12234</v>
      </c>
      <c r="EJ18" s="7">
        <v>10979</v>
      </c>
      <c r="EK18" s="7">
        <v>13804</v>
      </c>
      <c r="EL18" s="7">
        <v>1805</v>
      </c>
      <c r="EM18" s="7">
        <v>1987</v>
      </c>
      <c r="EN18" s="7">
        <v>2137</v>
      </c>
      <c r="EO18" s="7">
        <v>2203</v>
      </c>
      <c r="EP18" s="7">
        <v>2414</v>
      </c>
      <c r="EQ18" s="7">
        <v>2888</v>
      </c>
      <c r="ER18" s="7">
        <v>3233</v>
      </c>
      <c r="ES18" s="7">
        <v>2606</v>
      </c>
      <c r="ET18" s="7">
        <v>2508</v>
      </c>
      <c r="EU18" s="7">
        <v>4141</v>
      </c>
      <c r="EV18" s="7">
        <v>561</v>
      </c>
      <c r="EW18" s="7">
        <v>465</v>
      </c>
      <c r="EX18" s="7">
        <v>457</v>
      </c>
      <c r="EY18" s="7">
        <v>622</v>
      </c>
      <c r="EZ18" s="7">
        <v>1041</v>
      </c>
      <c r="FA18" s="7">
        <v>1869</v>
      </c>
      <c r="FB18" s="7">
        <v>2855</v>
      </c>
      <c r="FC18" s="7">
        <v>950</v>
      </c>
      <c r="FD18" s="7">
        <v>320</v>
      </c>
      <c r="FE18" s="7">
        <v>1872</v>
      </c>
      <c r="FF18" s="7">
        <v>15979</v>
      </c>
      <c r="FG18" s="7">
        <v>17374</v>
      </c>
      <c r="FH18" s="7">
        <v>19570</v>
      </c>
      <c r="FI18" s="7">
        <v>33015</v>
      </c>
      <c r="FJ18" s="7">
        <v>41002</v>
      </c>
      <c r="FK18" s="7">
        <v>37341</v>
      </c>
      <c r="FL18" s="7">
        <v>33228</v>
      </c>
      <c r="FM18" s="7">
        <v>36844</v>
      </c>
      <c r="FN18" s="7">
        <v>51923</v>
      </c>
      <c r="FO18" s="7">
        <v>43460</v>
      </c>
      <c r="FP18" s="7">
        <v>40935</v>
      </c>
      <c r="FQ18" s="7">
        <v>56069</v>
      </c>
      <c r="FR18" s="7">
        <v>61997</v>
      </c>
      <c r="FS18" s="7">
        <v>66284</v>
      </c>
      <c r="FT18" s="7">
        <v>68137</v>
      </c>
      <c r="FU18" s="7">
        <v>66115</v>
      </c>
      <c r="FV18" s="7">
        <v>122613</v>
      </c>
      <c r="FW18" s="7">
        <v>136840</v>
      </c>
      <c r="FX18" s="7">
        <v>132963</v>
      </c>
      <c r="FY18" s="7">
        <v>72910</v>
      </c>
      <c r="FZ18" s="7">
        <v>38920</v>
      </c>
      <c r="GA18" s="7">
        <v>44974</v>
      </c>
      <c r="GB18" s="7">
        <v>43590</v>
      </c>
      <c r="GC18" s="7">
        <v>42991</v>
      </c>
      <c r="GD18" s="7">
        <v>44362</v>
      </c>
      <c r="GE18" s="7">
        <v>46050</v>
      </c>
      <c r="GF18" s="10"/>
      <c r="GG18" s="10"/>
      <c r="GH18" s="7">
        <v>41858</v>
      </c>
      <c r="GI18" s="7">
        <v>88740</v>
      </c>
      <c r="GJ18" s="7">
        <v>156165</v>
      </c>
      <c r="GK18" s="7">
        <v>177452</v>
      </c>
      <c r="GL18" s="7">
        <v>192846</v>
      </c>
      <c r="GM18" s="7">
        <v>226068</v>
      </c>
      <c r="GN18" s="7">
        <v>233617</v>
      </c>
      <c r="GO18" s="7">
        <v>226532</v>
      </c>
      <c r="GP18" s="7">
        <v>254056</v>
      </c>
      <c r="GQ18" s="7">
        <v>289438</v>
      </c>
      <c r="GR18" s="7">
        <v>318439</v>
      </c>
      <c r="GS18" s="7">
        <v>375234</v>
      </c>
      <c r="GT18" s="7">
        <v>76941</v>
      </c>
      <c r="GU18" s="7">
        <v>77323</v>
      </c>
      <c r="GV18" s="7">
        <v>83766</v>
      </c>
      <c r="GW18" s="7">
        <v>86097</v>
      </c>
      <c r="GX18" s="7">
        <v>87557</v>
      </c>
      <c r="GY18" s="7">
        <v>81811</v>
      </c>
      <c r="GZ18" s="7">
        <v>75590</v>
      </c>
      <c r="HA18" s="7">
        <v>118089</v>
      </c>
      <c r="HB18" s="7">
        <v>134901</v>
      </c>
      <c r="HC18" s="7">
        <v>137743</v>
      </c>
      <c r="HD18" s="7">
        <v>33386</v>
      </c>
      <c r="HE18" s="7">
        <v>36020</v>
      </c>
      <c r="HF18" s="7">
        <v>38431</v>
      </c>
      <c r="HG18" s="7">
        <v>39421</v>
      </c>
      <c r="HH18" s="7">
        <v>39806</v>
      </c>
      <c r="HI18" s="7">
        <v>40741</v>
      </c>
      <c r="HJ18" s="7">
        <v>41721</v>
      </c>
      <c r="HK18" s="7">
        <v>44474</v>
      </c>
      <c r="HL18" s="7">
        <v>48516</v>
      </c>
      <c r="HM18" s="7">
        <v>48813</v>
      </c>
      <c r="HN18" s="7">
        <v>129081</v>
      </c>
      <c r="HO18" s="7">
        <v>132381</v>
      </c>
      <c r="HP18" s="7">
        <v>142935</v>
      </c>
      <c r="HQ18" s="7">
        <v>152395</v>
      </c>
      <c r="HR18" s="7">
        <v>162077</v>
      </c>
      <c r="HS18" s="7">
        <v>155805</v>
      </c>
      <c r="HT18" s="7">
        <v>151539</v>
      </c>
      <c r="HU18" s="7">
        <v>213983</v>
      </c>
      <c r="HV18" s="7">
        <v>250009</v>
      </c>
      <c r="HW18" s="7">
        <v>272234</v>
      </c>
      <c r="HX18" s="9" t="s">
        <v>337</v>
      </c>
      <c r="HY18" s="7">
        <v>297918.59999999998</v>
      </c>
      <c r="HZ18" s="7">
        <v>317397.7</v>
      </c>
      <c r="IA18" s="7">
        <v>341360.1</v>
      </c>
      <c r="IB18" s="7">
        <v>358236.6</v>
      </c>
      <c r="IC18" s="7">
        <v>367771</v>
      </c>
      <c r="ID18" s="7">
        <v>381660.9</v>
      </c>
      <c r="IE18" s="7">
        <v>391269.1</v>
      </c>
      <c r="IF18" s="7">
        <v>393647.8</v>
      </c>
      <c r="IG18" s="7">
        <v>418571.3</v>
      </c>
      <c r="IH18" s="7">
        <v>496499.8</v>
      </c>
      <c r="II18" s="7">
        <v>19242</v>
      </c>
      <c r="IJ18" s="7">
        <v>19539</v>
      </c>
      <c r="IK18" s="7">
        <v>20086</v>
      </c>
      <c r="IL18" s="7">
        <v>20197</v>
      </c>
      <c r="IM18" s="7">
        <v>20046</v>
      </c>
      <c r="IN18" s="7">
        <v>18369</v>
      </c>
      <c r="IO18" s="7">
        <v>24463</v>
      </c>
      <c r="IP18" s="7">
        <v>27589</v>
      </c>
      <c r="IQ18" s="7">
        <v>31372</v>
      </c>
      <c r="IR18" s="7">
        <v>34229</v>
      </c>
      <c r="IS18" s="7">
        <v>36357</v>
      </c>
      <c r="IT18" s="7">
        <v>38723</v>
      </c>
      <c r="IU18" s="7">
        <v>40630</v>
      </c>
      <c r="IV18" s="7">
        <v>41797</v>
      </c>
      <c r="IW18" s="7">
        <v>43621</v>
      </c>
      <c r="IX18" s="7">
        <v>45045</v>
      </c>
      <c r="IY18" s="7">
        <v>45869</v>
      </c>
      <c r="IZ18" s="7">
        <v>47112</v>
      </c>
      <c r="JA18" s="7">
        <v>48547</v>
      </c>
      <c r="JB18" s="7">
        <v>43958</v>
      </c>
      <c r="JC18" s="7">
        <v>3295</v>
      </c>
      <c r="JD18" s="7">
        <v>1933</v>
      </c>
      <c r="JE18" s="7">
        <v>2246</v>
      </c>
      <c r="JF18" s="7">
        <v>6323</v>
      </c>
      <c r="JG18" s="7">
        <v>12507</v>
      </c>
      <c r="JH18" s="7">
        <v>9386</v>
      </c>
      <c r="JI18" s="7">
        <v>12612</v>
      </c>
      <c r="JJ18" s="7">
        <v>14118</v>
      </c>
      <c r="JK18" s="7">
        <v>14422</v>
      </c>
      <c r="JL18" s="7">
        <v>12794</v>
      </c>
      <c r="JM18" s="7">
        <v>15979</v>
      </c>
      <c r="JN18" s="7">
        <v>17374</v>
      </c>
      <c r="JO18" s="7">
        <v>19570</v>
      </c>
      <c r="JP18" s="7">
        <v>33015</v>
      </c>
      <c r="JQ18" s="7">
        <v>41002</v>
      </c>
      <c r="JR18" s="7">
        <v>37341</v>
      </c>
      <c r="JS18" s="7">
        <v>33228</v>
      </c>
      <c r="JT18" s="7">
        <v>36844</v>
      </c>
      <c r="JU18" s="7">
        <v>51923</v>
      </c>
      <c r="JV18" s="7">
        <v>43460</v>
      </c>
      <c r="JW18" s="7">
        <v>40039</v>
      </c>
      <c r="JX18" s="7">
        <v>39548</v>
      </c>
      <c r="JY18" s="7">
        <v>37522</v>
      </c>
      <c r="JZ18" s="7">
        <v>33794</v>
      </c>
      <c r="KA18" s="7">
        <v>30609</v>
      </c>
      <c r="KB18" s="7">
        <v>30135</v>
      </c>
      <c r="KC18" s="7">
        <v>32156</v>
      </c>
      <c r="KD18" s="7">
        <v>40860</v>
      </c>
      <c r="KE18" s="7">
        <v>58192</v>
      </c>
      <c r="KF18" s="7">
        <v>61734</v>
      </c>
      <c r="KG18" s="7">
        <v>68152</v>
      </c>
      <c r="KH18" s="7">
        <v>88022</v>
      </c>
      <c r="KI18" s="7">
        <v>91306</v>
      </c>
      <c r="KJ18" s="7">
        <v>81297</v>
      </c>
      <c r="KK18" s="7">
        <v>77187</v>
      </c>
      <c r="KL18" s="7">
        <v>80674</v>
      </c>
      <c r="KM18" s="7">
        <v>95564</v>
      </c>
      <c r="KN18" s="7">
        <v>105374</v>
      </c>
      <c r="KO18" s="7">
        <v>127422</v>
      </c>
      <c r="KP18" s="7">
        <v>123819</v>
      </c>
      <c r="KQ18" s="7">
        <v>116051</v>
      </c>
      <c r="KR18" s="7">
        <v>124235</v>
      </c>
      <c r="KS18" s="7">
        <v>134421</v>
      </c>
      <c r="KT18" s="7">
        <v>141575</v>
      </c>
      <c r="KU18" s="7">
        <v>151769</v>
      </c>
      <c r="KV18" s="7">
        <v>181715</v>
      </c>
      <c r="KW18" s="7">
        <v>189676</v>
      </c>
      <c r="KX18" s="7">
        <v>191751</v>
      </c>
      <c r="KY18" s="7">
        <v>205082</v>
      </c>
      <c r="KZ18" s="7">
        <v>218905</v>
      </c>
      <c r="LA18" s="7">
        <v>230985</v>
      </c>
      <c r="LB18" s="7">
        <v>243812</v>
      </c>
      <c r="LC18" s="7">
        <v>256986</v>
      </c>
      <c r="LD18" s="7">
        <v>269394</v>
      </c>
      <c r="LE18" s="7">
        <v>276507</v>
      </c>
      <c r="LF18" s="7">
        <v>282837</v>
      </c>
      <c r="LG18" s="7">
        <v>292082</v>
      </c>
      <c r="LH18" s="7">
        <v>290393</v>
      </c>
      <c r="LI18" s="7">
        <v>306304</v>
      </c>
      <c r="LJ18" s="7">
        <v>381277</v>
      </c>
      <c r="LK18" s="7">
        <v>1060</v>
      </c>
      <c r="LL18" s="7">
        <v>650</v>
      </c>
      <c r="LM18" s="7">
        <v>549</v>
      </c>
      <c r="LN18" s="7">
        <v>489</v>
      </c>
      <c r="LO18" s="7">
        <v>578</v>
      </c>
      <c r="LP18" s="7">
        <v>3112</v>
      </c>
      <c r="LQ18" s="7">
        <v>6323</v>
      </c>
      <c r="LR18" s="7">
        <v>6292</v>
      </c>
      <c r="LS18" s="7">
        <v>7444</v>
      </c>
      <c r="LT18" s="7">
        <v>6447</v>
      </c>
      <c r="LU18" s="7">
        <v>5278</v>
      </c>
      <c r="LV18" s="7">
        <v>4848</v>
      </c>
      <c r="LW18" s="7">
        <v>4303</v>
      </c>
      <c r="LX18" s="7">
        <v>4183</v>
      </c>
      <c r="LY18" s="7">
        <v>3962</v>
      </c>
      <c r="LZ18" s="7">
        <v>3630</v>
      </c>
      <c r="MA18" s="7">
        <v>3059</v>
      </c>
      <c r="MB18" s="7">
        <v>3821</v>
      </c>
      <c r="MC18" s="7">
        <v>3227</v>
      </c>
      <c r="MD18" s="7">
        <v>3709</v>
      </c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>
        <v>3295</v>
      </c>
      <c r="XF18" s="7">
        <v>1933</v>
      </c>
      <c r="XG18" s="7">
        <v>2246</v>
      </c>
      <c r="XH18" s="7">
        <v>6323</v>
      </c>
      <c r="XI18" s="7">
        <v>12507</v>
      </c>
      <c r="XJ18" s="7">
        <v>9386</v>
      </c>
      <c r="XK18" s="7">
        <v>12612</v>
      </c>
      <c r="XL18" s="7">
        <v>14118</v>
      </c>
      <c r="XM18" s="7">
        <v>14422</v>
      </c>
      <c r="XN18" s="7">
        <v>12794</v>
      </c>
      <c r="XO18" s="7">
        <v>15979</v>
      </c>
      <c r="XP18" s="7">
        <v>17374</v>
      </c>
      <c r="XQ18" s="7">
        <v>19570</v>
      </c>
      <c r="XR18" s="7">
        <v>33015</v>
      </c>
      <c r="XS18" s="7">
        <v>41002</v>
      </c>
      <c r="XT18" s="7">
        <v>37341</v>
      </c>
      <c r="XU18" s="7">
        <v>33228</v>
      </c>
      <c r="XV18" s="7">
        <v>36844</v>
      </c>
      <c r="XW18" s="7">
        <v>51923</v>
      </c>
      <c r="XX18" s="7">
        <v>43460</v>
      </c>
      <c r="XY18" s="7">
        <v>40039</v>
      </c>
      <c r="XZ18" s="7">
        <v>39548</v>
      </c>
      <c r="YA18" s="7">
        <v>37522</v>
      </c>
      <c r="YB18" s="7">
        <v>33794</v>
      </c>
      <c r="YC18" s="7">
        <v>30609</v>
      </c>
      <c r="YD18" s="7">
        <v>30135</v>
      </c>
      <c r="YE18" s="7">
        <v>32156</v>
      </c>
      <c r="YF18" s="7">
        <v>40860</v>
      </c>
      <c r="YG18" s="7">
        <v>58192</v>
      </c>
      <c r="YH18" s="7">
        <v>61734</v>
      </c>
      <c r="YI18" s="7">
        <v>68152</v>
      </c>
      <c r="YJ18" s="7">
        <v>88022</v>
      </c>
      <c r="YK18" s="7">
        <v>91306</v>
      </c>
      <c r="YL18" s="7">
        <v>81297</v>
      </c>
      <c r="YM18" s="7">
        <v>77187</v>
      </c>
      <c r="YN18" s="7">
        <v>80674</v>
      </c>
      <c r="YO18" s="7">
        <v>95564</v>
      </c>
      <c r="YP18" s="7">
        <v>105374</v>
      </c>
      <c r="YQ18" s="7">
        <v>127422</v>
      </c>
      <c r="YR18" s="7">
        <v>123819</v>
      </c>
      <c r="YS18" s="7">
        <v>116051</v>
      </c>
      <c r="YT18" s="7">
        <v>124235</v>
      </c>
      <c r="YU18" s="7">
        <v>134421</v>
      </c>
      <c r="YV18" s="7">
        <v>141575</v>
      </c>
      <c r="YW18" s="7">
        <v>151769</v>
      </c>
      <c r="YX18" s="7">
        <v>181715</v>
      </c>
      <c r="YY18" s="7">
        <v>189676</v>
      </c>
      <c r="YZ18" s="7">
        <v>191751</v>
      </c>
      <c r="ZA18" s="7">
        <v>205082</v>
      </c>
      <c r="ZB18" s="7">
        <v>218905</v>
      </c>
      <c r="ZC18" s="7">
        <v>230985</v>
      </c>
      <c r="ZD18" s="7">
        <v>243812</v>
      </c>
      <c r="ZE18" s="7">
        <v>256986</v>
      </c>
      <c r="ZF18" s="7">
        <v>269394</v>
      </c>
      <c r="ZG18" s="7">
        <v>276507</v>
      </c>
      <c r="ZH18" s="7">
        <v>282837</v>
      </c>
      <c r="ZI18" s="7">
        <v>292082</v>
      </c>
      <c r="ZJ18" s="7">
        <v>290393</v>
      </c>
      <c r="ZK18" s="7">
        <v>306304</v>
      </c>
      <c r="ZL18" s="7">
        <v>381277</v>
      </c>
      <c r="ZM18" s="7">
        <v>1060</v>
      </c>
    </row>
    <row r="19" spans="1:689" s="3" customFormat="1" ht="17">
      <c r="A19" s="21" t="s">
        <v>375</v>
      </c>
      <c r="B19" s="21" t="s">
        <v>376</v>
      </c>
      <c r="C19" s="25">
        <f t="shared" si="0"/>
        <v>1.1995259044120785</v>
      </c>
      <c r="D19" s="24">
        <f t="shared" si="1"/>
        <v>0.10655654947120619</v>
      </c>
      <c r="E19" s="24">
        <f t="shared" si="2"/>
        <v>9.7003933851632265E-2</v>
      </c>
      <c r="F19" s="24">
        <f t="shared" si="3"/>
        <v>0.10762259057885903</v>
      </c>
      <c r="G19" s="18">
        <f t="shared" si="4"/>
        <v>4.0446730694860093E-2</v>
      </c>
      <c r="H19" s="23">
        <f t="shared" si="5"/>
        <v>0.11705669835510277</v>
      </c>
      <c r="I19" s="23">
        <f t="shared" si="6"/>
        <v>0</v>
      </c>
      <c r="J19" s="24">
        <f t="shared" si="28"/>
        <v>2.0686789966047305E-2</v>
      </c>
      <c r="K19" s="14">
        <f t="shared" si="7"/>
        <v>-0.19532111800352428</v>
      </c>
      <c r="L19" s="4">
        <f t="shared" si="29"/>
        <v>2.0600833775052649E-2</v>
      </c>
      <c r="M19" s="4">
        <f t="shared" si="8"/>
        <v>0.11705669835510277</v>
      </c>
      <c r="N19" s="4">
        <f t="shared" si="9"/>
        <v>4.0446730694860093E-2</v>
      </c>
      <c r="O19" s="4">
        <f t="shared" si="10"/>
        <v>4.4025016352020926E-2</v>
      </c>
      <c r="P19" s="4">
        <f t="shared" si="11"/>
        <v>2.8621164561209726E-2</v>
      </c>
      <c r="Q19" s="4">
        <f t="shared" si="12"/>
        <v>3.5782856571608349E-3</v>
      </c>
      <c r="R19" s="4">
        <f t="shared" si="13"/>
        <v>3.4988132654869934E-2</v>
      </c>
      <c r="S19" s="5">
        <f t="shared" si="14"/>
        <v>0.60614453686633918</v>
      </c>
      <c r="T19" s="5">
        <f t="shared" si="15"/>
        <v>9.0361715662996035E-3</v>
      </c>
      <c r="U19" s="6">
        <f t="shared" si="16"/>
        <v>24810.5</v>
      </c>
      <c r="V19" s="6">
        <f t="shared" si="17"/>
        <v>26841.899999999998</v>
      </c>
      <c r="W19" s="6">
        <f t="shared" si="18"/>
        <v>29663.5</v>
      </c>
      <c r="X19" s="6">
        <f t="shared" si="19"/>
        <v>30959.300000000003</v>
      </c>
      <c r="Y19" s="6">
        <f t="shared" si="20"/>
        <v>30021.600000000002</v>
      </c>
      <c r="Z19" s="6">
        <f t="shared" si="21"/>
        <v>35880.1</v>
      </c>
      <c r="AA19" s="6">
        <f t="shared" si="22"/>
        <v>39670.300000000003</v>
      </c>
      <c r="AB19" s="6">
        <f t="shared" si="23"/>
        <v>44822.2</v>
      </c>
      <c r="AC19" s="6">
        <f t="shared" si="24"/>
        <v>48547.799999999996</v>
      </c>
      <c r="AD19" s="6">
        <f t="shared" si="25"/>
        <v>38851.700000000004</v>
      </c>
      <c r="AE19" s="7">
        <v>5616.9</v>
      </c>
      <c r="AF19" s="7">
        <v>2209.8000000000002</v>
      </c>
      <c r="AG19" s="7">
        <v>2889.1</v>
      </c>
      <c r="AH19" s="7">
        <v>3023.7</v>
      </c>
      <c r="AI19" s="7">
        <v>3677</v>
      </c>
      <c r="AJ19" s="7">
        <v>3470.5</v>
      </c>
      <c r="AK19" s="7">
        <v>2724.3</v>
      </c>
      <c r="AL19" s="7">
        <v>3217.5</v>
      </c>
      <c r="AM19" s="7">
        <v>3636.1</v>
      </c>
      <c r="AN19" s="7">
        <v>3735.6</v>
      </c>
      <c r="AO19" s="7">
        <v>3715</v>
      </c>
      <c r="AP19" s="7">
        <v>4562</v>
      </c>
      <c r="AQ19" s="7">
        <v>4163</v>
      </c>
      <c r="AR19" s="7">
        <v>4048.6</v>
      </c>
      <c r="AS19" s="7">
        <v>5473.2</v>
      </c>
      <c r="AT19" s="7">
        <v>6043</v>
      </c>
      <c r="AU19" s="7">
        <v>5327.1</v>
      </c>
      <c r="AV19" s="7">
        <v>6193</v>
      </c>
      <c r="AW19" s="7">
        <v>4814.5</v>
      </c>
      <c r="AX19" s="7">
        <v>7236.3</v>
      </c>
      <c r="AY19" s="7">
        <v>6980.3</v>
      </c>
      <c r="AZ19" s="7">
        <v>3316.9</v>
      </c>
      <c r="BA19" s="7">
        <v>4080.8</v>
      </c>
      <c r="BB19" s="7">
        <v>6859.6</v>
      </c>
      <c r="BC19" s="7">
        <v>6381.8</v>
      </c>
      <c r="BD19" s="7">
        <v>6026.5</v>
      </c>
      <c r="BE19" s="7">
        <v>7781</v>
      </c>
      <c r="BF19" s="7">
        <v>8872.5</v>
      </c>
      <c r="BG19" s="7">
        <v>4227.1000000000004</v>
      </c>
      <c r="BH19" s="7">
        <v>2770.1</v>
      </c>
      <c r="BI19" s="7">
        <v>158.4</v>
      </c>
      <c r="BJ19" s="7">
        <v>7905.4</v>
      </c>
      <c r="BK19" s="7">
        <v>179</v>
      </c>
      <c r="BL19" s="7">
        <v>201.5</v>
      </c>
      <c r="BM19" s="7">
        <v>213</v>
      </c>
      <c r="BN19" s="7">
        <v>217.7</v>
      </c>
      <c r="BO19" s="7">
        <v>153.19999999999999</v>
      </c>
      <c r="BP19" s="7">
        <v>200.6</v>
      </c>
      <c r="BQ19" s="7">
        <v>246.8</v>
      </c>
      <c r="BR19" s="7">
        <v>285.89999999999998</v>
      </c>
      <c r="BS19" s="7">
        <v>351.2</v>
      </c>
      <c r="BT19" s="7">
        <v>316.60000000000002</v>
      </c>
      <c r="BU19" s="7">
        <v>292.39999999999998</v>
      </c>
      <c r="BV19" s="7">
        <v>288.60000000000002</v>
      </c>
      <c r="BW19" s="7">
        <v>232.7</v>
      </c>
      <c r="BX19" s="7">
        <v>334.6</v>
      </c>
      <c r="BY19" s="7">
        <v>445.6</v>
      </c>
      <c r="BZ19" s="7">
        <v>500.8</v>
      </c>
      <c r="CA19" s="7">
        <v>435</v>
      </c>
      <c r="CB19" s="7">
        <v>618.1</v>
      </c>
      <c r="CC19" s="7">
        <v>520.29999999999995</v>
      </c>
      <c r="CD19" s="8">
        <v>0</v>
      </c>
      <c r="CE19" s="7">
        <v>-12.3</v>
      </c>
      <c r="CF19" s="7">
        <v>-237.2</v>
      </c>
      <c r="CG19" s="7">
        <v>-66.8</v>
      </c>
      <c r="CH19" s="12">
        <v>-8.7899999999999991</v>
      </c>
      <c r="CI19" s="7">
        <v>-56.3</v>
      </c>
      <c r="CJ19" s="7">
        <v>-129.5</v>
      </c>
      <c r="CK19" s="7">
        <v>-75.8</v>
      </c>
      <c r="CL19" s="7">
        <v>-117.9</v>
      </c>
      <c r="CM19" s="7">
        <v>-154.9</v>
      </c>
      <c r="CN19" s="7">
        <v>16.600000000000001</v>
      </c>
      <c r="CO19" s="12">
        <v>4.47</v>
      </c>
      <c r="CP19" s="7">
        <v>14.4</v>
      </c>
      <c r="CQ19" s="7">
        <v>12.5</v>
      </c>
      <c r="CR19" s="12">
        <v>5.76</v>
      </c>
      <c r="CS19" s="12">
        <v>2.78</v>
      </c>
      <c r="CT19" s="8">
        <v>0</v>
      </c>
      <c r="CU19" s="8">
        <v>0</v>
      </c>
      <c r="CV19" s="8">
        <v>0</v>
      </c>
      <c r="CW19" s="8">
        <v>0</v>
      </c>
      <c r="CX19" s="7">
        <v>-104.7</v>
      </c>
      <c r="CY19" s="7">
        <v>-111</v>
      </c>
      <c r="CZ19" s="7">
        <v>-115.3</v>
      </c>
      <c r="DA19" s="7">
        <v>-113.5</v>
      </c>
      <c r="DB19" s="7">
        <v>-116</v>
      </c>
      <c r="DC19" s="7">
        <v>-127.2</v>
      </c>
      <c r="DD19" s="7">
        <v>-143.5</v>
      </c>
      <c r="DE19" s="7">
        <v>-144.4</v>
      </c>
      <c r="DF19" s="7">
        <v>-144.1</v>
      </c>
      <c r="DG19" s="7">
        <v>-143.80000000000001</v>
      </c>
      <c r="DH19" s="7">
        <v>745.4</v>
      </c>
      <c r="DI19" s="7">
        <v>732.2</v>
      </c>
      <c r="DJ19" s="7">
        <v>766.8</v>
      </c>
      <c r="DK19" s="7">
        <v>829.1</v>
      </c>
      <c r="DL19" s="7">
        <v>972.8</v>
      </c>
      <c r="DM19" s="7">
        <v>1228.4000000000001</v>
      </c>
      <c r="DN19" s="7">
        <v>1532</v>
      </c>
      <c r="DO19" s="7">
        <v>1269</v>
      </c>
      <c r="DP19" s="7">
        <v>1179.9000000000001</v>
      </c>
      <c r="DQ19" s="7">
        <v>1392.1</v>
      </c>
      <c r="DR19" s="7">
        <v>70.900000000000006</v>
      </c>
      <c r="DS19" s="7">
        <v>67</v>
      </c>
      <c r="DT19" s="7">
        <v>63.5</v>
      </c>
      <c r="DU19" s="7">
        <v>81.900000000000006</v>
      </c>
      <c r="DV19" s="7">
        <v>131.1</v>
      </c>
      <c r="DW19" s="7">
        <v>243.6</v>
      </c>
      <c r="DX19" s="7">
        <v>419.1</v>
      </c>
      <c r="DY19" s="7">
        <v>160.6</v>
      </c>
      <c r="DZ19" s="7">
        <v>61.9</v>
      </c>
      <c r="EA19" s="7">
        <v>180.7</v>
      </c>
      <c r="EB19" s="7">
        <v>507.1</v>
      </c>
      <c r="EC19" s="7">
        <v>512.9</v>
      </c>
      <c r="ED19" s="7">
        <v>543.29999999999995</v>
      </c>
      <c r="EE19" s="7">
        <v>593.70000000000005</v>
      </c>
      <c r="EF19" s="7">
        <v>705.2</v>
      </c>
      <c r="EG19" s="7">
        <v>899.7</v>
      </c>
      <c r="EH19" s="7">
        <v>1130.9000000000001</v>
      </c>
      <c r="EI19" s="7">
        <v>895.9</v>
      </c>
      <c r="EJ19" s="7">
        <v>774.8</v>
      </c>
      <c r="EK19" s="7">
        <v>982.7</v>
      </c>
      <c r="EL19" s="7">
        <v>238.3</v>
      </c>
      <c r="EM19" s="7">
        <v>219.3</v>
      </c>
      <c r="EN19" s="7">
        <v>223.5</v>
      </c>
      <c r="EO19" s="7">
        <v>235.4</v>
      </c>
      <c r="EP19" s="7">
        <v>267.60000000000002</v>
      </c>
      <c r="EQ19" s="7">
        <v>328.7</v>
      </c>
      <c r="ER19" s="7">
        <v>401.1</v>
      </c>
      <c r="ES19" s="7">
        <v>373.1</v>
      </c>
      <c r="ET19" s="7">
        <v>405.1</v>
      </c>
      <c r="EU19" s="7">
        <v>409.4</v>
      </c>
      <c r="EV19" s="7">
        <v>55.6</v>
      </c>
      <c r="EW19" s="7">
        <v>50.7</v>
      </c>
      <c r="EX19" s="7">
        <v>44.2</v>
      </c>
      <c r="EY19" s="7">
        <v>40.5</v>
      </c>
      <c r="EZ19" s="7">
        <v>53.8</v>
      </c>
      <c r="FA19" s="7">
        <v>95.5</v>
      </c>
      <c r="FB19" s="7">
        <v>175.5</v>
      </c>
      <c r="FC19" s="7">
        <v>90</v>
      </c>
      <c r="FD19" s="7">
        <v>33.5</v>
      </c>
      <c r="FE19" s="7">
        <v>121.7</v>
      </c>
      <c r="FF19" s="7">
        <v>819</v>
      </c>
      <c r="FG19" s="7">
        <v>759.7</v>
      </c>
      <c r="FH19" s="7">
        <v>692.9</v>
      </c>
      <c r="FI19" s="7">
        <v>625.70000000000005</v>
      </c>
      <c r="FJ19" s="7">
        <v>544.9</v>
      </c>
      <c r="FK19" s="7">
        <v>381.4</v>
      </c>
      <c r="FL19" s="7">
        <v>296.60000000000002</v>
      </c>
      <c r="FM19" s="7">
        <v>413.8</v>
      </c>
      <c r="FN19" s="7">
        <v>713.3</v>
      </c>
      <c r="FO19" s="7">
        <v>809.3</v>
      </c>
      <c r="FP19" s="7">
        <v>10147.200000000001</v>
      </c>
      <c r="FQ19" s="7">
        <v>8978.9</v>
      </c>
      <c r="FR19" s="7">
        <v>9042.7000000000007</v>
      </c>
      <c r="FS19" s="7">
        <v>8676.7999999999993</v>
      </c>
      <c r="FT19" s="7">
        <v>8321.6</v>
      </c>
      <c r="FU19" s="7">
        <v>8857.1</v>
      </c>
      <c r="FV19" s="7">
        <v>11269.6</v>
      </c>
      <c r="FW19" s="7">
        <v>13050.7</v>
      </c>
      <c r="FX19" s="7">
        <v>13157.8</v>
      </c>
      <c r="FY19" s="7">
        <v>11493.9</v>
      </c>
      <c r="FZ19" s="10"/>
      <c r="GA19" s="7">
        <v>652.4</v>
      </c>
      <c r="GB19" s="7">
        <v>597.79999999999995</v>
      </c>
      <c r="GC19" s="7">
        <v>546.1</v>
      </c>
      <c r="GD19" s="7">
        <v>461.8</v>
      </c>
      <c r="GE19" s="10"/>
      <c r="GF19" s="10"/>
      <c r="GG19" s="10"/>
      <c r="GH19" s="10"/>
      <c r="GI19" s="10"/>
      <c r="GJ19" s="7">
        <v>11157.3</v>
      </c>
      <c r="GK19" s="7">
        <v>11392.5</v>
      </c>
      <c r="GL19" s="7">
        <v>11276.4</v>
      </c>
      <c r="GM19" s="7">
        <v>12066.9</v>
      </c>
      <c r="GN19" s="7">
        <v>11256.4</v>
      </c>
      <c r="GO19" s="7">
        <v>13252.4</v>
      </c>
      <c r="GP19" s="7">
        <v>16480.7</v>
      </c>
      <c r="GQ19" s="7">
        <v>23062.5</v>
      </c>
      <c r="GR19" s="7">
        <v>25069.599999999999</v>
      </c>
      <c r="GS19" s="7">
        <v>20615.400000000001</v>
      </c>
      <c r="GT19" s="7">
        <v>7316.3</v>
      </c>
      <c r="GU19" s="7">
        <v>8066.4</v>
      </c>
      <c r="GV19" s="7">
        <v>8296.9</v>
      </c>
      <c r="GW19" s="7">
        <v>9235.7000000000007</v>
      </c>
      <c r="GX19" s="7">
        <v>9243.2999999999993</v>
      </c>
      <c r="GY19" s="7">
        <v>10414.6</v>
      </c>
      <c r="GZ19" s="7">
        <v>9461.2999999999993</v>
      </c>
      <c r="HA19" s="7">
        <v>12266.3</v>
      </c>
      <c r="HB19" s="7">
        <v>15344.4</v>
      </c>
      <c r="HC19" s="7">
        <v>13395.3</v>
      </c>
      <c r="HD19" s="7">
        <v>2669</v>
      </c>
      <c r="HE19" s="7">
        <v>2838.1</v>
      </c>
      <c r="HF19" s="7">
        <v>2842.2</v>
      </c>
      <c r="HG19" s="7">
        <v>2834.5</v>
      </c>
      <c r="HH19" s="7">
        <v>3075</v>
      </c>
      <c r="HI19" s="7">
        <v>3356.5</v>
      </c>
      <c r="HJ19" s="7">
        <v>3608.8</v>
      </c>
      <c r="HK19" s="7">
        <v>3881.9</v>
      </c>
      <c r="HL19" s="7">
        <v>4235.3</v>
      </c>
      <c r="HM19" s="7">
        <v>4464.8</v>
      </c>
      <c r="HN19" s="7">
        <v>17250.3</v>
      </c>
      <c r="HO19" s="7">
        <v>18180.7</v>
      </c>
      <c r="HP19" s="7">
        <v>18295.8</v>
      </c>
      <c r="HQ19" s="7">
        <v>20100.8</v>
      </c>
      <c r="HR19" s="7">
        <v>19493.7</v>
      </c>
      <c r="HS19" s="7">
        <v>22621.200000000001</v>
      </c>
      <c r="HT19" s="7">
        <v>24853</v>
      </c>
      <c r="HU19" s="7">
        <v>33424.800000000003</v>
      </c>
      <c r="HV19" s="7">
        <v>38613</v>
      </c>
      <c r="HW19" s="7">
        <v>32054.5</v>
      </c>
      <c r="HX19" s="9" t="s">
        <v>332</v>
      </c>
      <c r="HY19" s="7">
        <v>19389.400000000001</v>
      </c>
      <c r="HZ19" s="7">
        <v>21290.9</v>
      </c>
      <c r="IA19" s="7">
        <v>23429.9</v>
      </c>
      <c r="IB19" s="7">
        <v>25274.799999999999</v>
      </c>
      <c r="IC19" s="7">
        <v>25515.3</v>
      </c>
      <c r="ID19" s="7">
        <v>30736.2</v>
      </c>
      <c r="IE19" s="7">
        <v>31673.4</v>
      </c>
      <c r="IF19" s="7">
        <v>32493.4</v>
      </c>
      <c r="IG19" s="7">
        <v>34575.300000000003</v>
      </c>
      <c r="IH19" s="7">
        <v>38142.199999999997</v>
      </c>
      <c r="II19" s="7">
        <v>1228.5999999999999</v>
      </c>
      <c r="IJ19" s="7">
        <v>1398.5</v>
      </c>
      <c r="IK19" s="7">
        <v>1539.2</v>
      </c>
      <c r="IL19" s="7">
        <v>1721</v>
      </c>
      <c r="IM19" s="7">
        <v>1935.4</v>
      </c>
      <c r="IN19" s="7">
        <v>1846.3</v>
      </c>
      <c r="IO19" s="7">
        <v>2205.8000000000002</v>
      </c>
      <c r="IP19" s="7">
        <v>2521.6999999999998</v>
      </c>
      <c r="IQ19" s="7">
        <v>2750.5</v>
      </c>
      <c r="IR19" s="7">
        <v>2957.9</v>
      </c>
      <c r="IS19" s="7">
        <v>3020</v>
      </c>
      <c r="IT19" s="7">
        <v>3302.2</v>
      </c>
      <c r="IU19" s="7">
        <v>3230.6</v>
      </c>
      <c r="IV19" s="7">
        <v>3274.9</v>
      </c>
      <c r="IW19" s="7">
        <v>3495.4</v>
      </c>
      <c r="IX19" s="7">
        <v>4432.1000000000004</v>
      </c>
      <c r="IY19" s="7">
        <v>4855.8</v>
      </c>
      <c r="IZ19" s="7">
        <v>5266.3</v>
      </c>
      <c r="JA19" s="7">
        <v>5363.7</v>
      </c>
      <c r="JB19" s="7">
        <v>4682.6000000000004</v>
      </c>
      <c r="JC19" s="7">
        <v>336.7</v>
      </c>
      <c r="JD19" s="7">
        <v>341.9</v>
      </c>
      <c r="JE19" s="7">
        <v>391.6</v>
      </c>
      <c r="JF19" s="7">
        <v>442.1</v>
      </c>
      <c r="JG19" s="7">
        <v>350.8</v>
      </c>
      <c r="JH19" s="7">
        <v>325.5</v>
      </c>
      <c r="JI19" s="7">
        <v>461.1</v>
      </c>
      <c r="JJ19" s="7">
        <v>509.5</v>
      </c>
      <c r="JK19" s="7">
        <v>545.6</v>
      </c>
      <c r="JL19" s="7">
        <v>649.4</v>
      </c>
      <c r="JM19" s="7">
        <v>819</v>
      </c>
      <c r="JN19" s="7">
        <v>759.7</v>
      </c>
      <c r="JO19" s="7">
        <v>692.9</v>
      </c>
      <c r="JP19" s="7">
        <v>625.70000000000005</v>
      </c>
      <c r="JQ19" s="7">
        <v>544.9</v>
      </c>
      <c r="JR19" s="7">
        <v>381.4</v>
      </c>
      <c r="JS19" s="7">
        <v>296.60000000000002</v>
      </c>
      <c r="JT19" s="7">
        <v>413.8</v>
      </c>
      <c r="JU19" s="7">
        <v>713.3</v>
      </c>
      <c r="JV19" s="7">
        <v>809.3</v>
      </c>
      <c r="JW19" s="7">
        <v>4370.1000000000004</v>
      </c>
      <c r="JX19" s="7">
        <v>4472.3999999999996</v>
      </c>
      <c r="JY19" s="7">
        <v>4675.1000000000004</v>
      </c>
      <c r="JZ19" s="7">
        <v>4461.7</v>
      </c>
      <c r="KA19" s="7">
        <v>5459.1</v>
      </c>
      <c r="KB19" s="7">
        <v>6214.2</v>
      </c>
      <c r="KC19" s="7">
        <v>8601.7000000000007</v>
      </c>
      <c r="KD19" s="7">
        <v>9091.1</v>
      </c>
      <c r="KE19" s="7">
        <v>10755.2</v>
      </c>
      <c r="KF19" s="7">
        <v>11449.9</v>
      </c>
      <c r="KG19" s="7">
        <v>10200.5</v>
      </c>
      <c r="KH19" s="7">
        <v>9208.7999999999993</v>
      </c>
      <c r="KI19" s="7">
        <v>9414.2999999999993</v>
      </c>
      <c r="KJ19" s="7">
        <v>8691.7000000000007</v>
      </c>
      <c r="KK19" s="7">
        <v>9008.2999999999993</v>
      </c>
      <c r="KL19" s="7">
        <v>9114.2000000000007</v>
      </c>
      <c r="KM19" s="7">
        <v>12365</v>
      </c>
      <c r="KN19" s="7">
        <v>12996.7</v>
      </c>
      <c r="KO19" s="7">
        <v>12698.7</v>
      </c>
      <c r="KP19" s="7">
        <v>13494.8</v>
      </c>
      <c r="KQ19" s="7">
        <v>7312.6</v>
      </c>
      <c r="KR19" s="7">
        <v>7780.1</v>
      </c>
      <c r="KS19" s="7">
        <v>8984.4</v>
      </c>
      <c r="KT19" s="7">
        <v>10541.7</v>
      </c>
      <c r="KU19" s="7">
        <v>11813.9</v>
      </c>
      <c r="KV19" s="7">
        <v>12642.8</v>
      </c>
      <c r="KW19" s="7">
        <v>10987.6</v>
      </c>
      <c r="KX19" s="7">
        <v>10350.1</v>
      </c>
      <c r="KY19" s="7">
        <v>11016.3</v>
      </c>
      <c r="KZ19" s="7">
        <v>12095.9</v>
      </c>
      <c r="LA19" s="7">
        <v>12606.9</v>
      </c>
      <c r="LB19" s="7">
        <v>14019</v>
      </c>
      <c r="LC19" s="7">
        <v>15715.6</v>
      </c>
      <c r="LD19" s="7">
        <v>16743.5</v>
      </c>
      <c r="LE19" s="7">
        <v>16922.7</v>
      </c>
      <c r="LF19" s="7">
        <v>21449.3</v>
      </c>
      <c r="LG19" s="7">
        <v>21540.2</v>
      </c>
      <c r="LH19" s="7">
        <v>22618.9</v>
      </c>
      <c r="LI19" s="7">
        <v>19949.3</v>
      </c>
      <c r="LJ19" s="7">
        <v>22321.4</v>
      </c>
      <c r="LK19" s="7">
        <v>53</v>
      </c>
      <c r="LL19" s="7">
        <v>52.7</v>
      </c>
      <c r="LM19" s="7">
        <v>25.2</v>
      </c>
      <c r="LN19" s="7">
        <v>26.1</v>
      </c>
      <c r="LO19" s="7">
        <v>84.3</v>
      </c>
      <c r="LP19" s="7">
        <v>307</v>
      </c>
      <c r="LQ19" s="7">
        <v>347.6</v>
      </c>
      <c r="LR19" s="7">
        <v>241.1</v>
      </c>
      <c r="LS19" s="7">
        <v>214.6</v>
      </c>
      <c r="LT19" s="7">
        <v>143.19999999999999</v>
      </c>
      <c r="LU19" s="7">
        <v>114.5</v>
      </c>
      <c r="LV19" s="7">
        <v>98</v>
      </c>
      <c r="LW19" s="7">
        <v>170.2</v>
      </c>
      <c r="LX19" s="7">
        <v>258.3</v>
      </c>
      <c r="LY19" s="7">
        <v>201.3</v>
      </c>
      <c r="LZ19" s="7">
        <v>189.1</v>
      </c>
      <c r="MA19" s="7">
        <v>209</v>
      </c>
      <c r="MB19" s="7">
        <v>313.2</v>
      </c>
      <c r="MC19" s="7">
        <v>224.9</v>
      </c>
      <c r="MD19" s="7">
        <v>201.7</v>
      </c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>
        <v>336.7</v>
      </c>
      <c r="XF19" s="7">
        <v>341.9</v>
      </c>
      <c r="XG19" s="7">
        <v>391.6</v>
      </c>
      <c r="XH19" s="7">
        <v>442.1</v>
      </c>
      <c r="XI19" s="7">
        <v>350.8</v>
      </c>
      <c r="XJ19" s="7">
        <v>325.5</v>
      </c>
      <c r="XK19" s="7">
        <v>461.1</v>
      </c>
      <c r="XL19" s="7">
        <v>509.5</v>
      </c>
      <c r="XM19" s="7">
        <v>545.6</v>
      </c>
      <c r="XN19" s="7">
        <v>649.4</v>
      </c>
      <c r="XO19" s="7">
        <v>819</v>
      </c>
      <c r="XP19" s="7">
        <v>759.7</v>
      </c>
      <c r="XQ19" s="7">
        <v>692.9</v>
      </c>
      <c r="XR19" s="7">
        <v>625.70000000000005</v>
      </c>
      <c r="XS19" s="7">
        <v>544.9</v>
      </c>
      <c r="XT19" s="7">
        <v>381.4</v>
      </c>
      <c r="XU19" s="7">
        <v>296.60000000000002</v>
      </c>
      <c r="XV19" s="7">
        <v>413.8</v>
      </c>
      <c r="XW19" s="7">
        <v>713.3</v>
      </c>
      <c r="XX19" s="7">
        <v>809.3</v>
      </c>
      <c r="XY19" s="7">
        <v>4370.1000000000004</v>
      </c>
      <c r="XZ19" s="7">
        <v>4472.3999999999996</v>
      </c>
      <c r="YA19" s="7">
        <v>4675.1000000000004</v>
      </c>
      <c r="YB19" s="7">
        <v>4461.7</v>
      </c>
      <c r="YC19" s="7">
        <v>5459.1</v>
      </c>
      <c r="YD19" s="7">
        <v>6214.2</v>
      </c>
      <c r="YE19" s="7">
        <v>8601.7000000000007</v>
      </c>
      <c r="YF19" s="7">
        <v>9091.1</v>
      </c>
      <c r="YG19" s="7">
        <v>10755.2</v>
      </c>
      <c r="YH19" s="7">
        <v>11449.9</v>
      </c>
      <c r="YI19" s="7">
        <v>10200.5</v>
      </c>
      <c r="YJ19" s="7">
        <v>9208.7999999999993</v>
      </c>
      <c r="YK19" s="7">
        <v>9414.2999999999993</v>
      </c>
      <c r="YL19" s="7">
        <v>8691.7000000000007</v>
      </c>
      <c r="YM19" s="7">
        <v>9008.2999999999993</v>
      </c>
      <c r="YN19" s="7">
        <v>9114.2000000000007</v>
      </c>
      <c r="YO19" s="7">
        <v>12365</v>
      </c>
      <c r="YP19" s="7">
        <v>12996.7</v>
      </c>
      <c r="YQ19" s="7">
        <v>12698.7</v>
      </c>
      <c r="YR19" s="7">
        <v>13494.8</v>
      </c>
      <c r="YS19" s="7">
        <v>7312.6</v>
      </c>
      <c r="YT19" s="7">
        <v>7780.1</v>
      </c>
      <c r="YU19" s="7">
        <v>8984.4</v>
      </c>
      <c r="YV19" s="7">
        <v>10541.7</v>
      </c>
      <c r="YW19" s="7">
        <v>11813.9</v>
      </c>
      <c r="YX19" s="7">
        <v>12642.8</v>
      </c>
      <c r="YY19" s="7">
        <v>10987.6</v>
      </c>
      <c r="YZ19" s="7">
        <v>10350.1</v>
      </c>
      <c r="ZA19" s="7">
        <v>11016.3</v>
      </c>
      <c r="ZB19" s="7">
        <v>12095.9</v>
      </c>
      <c r="ZC19" s="7">
        <v>12606.9</v>
      </c>
      <c r="ZD19" s="7">
        <v>14019</v>
      </c>
      <c r="ZE19" s="7">
        <v>15715.6</v>
      </c>
      <c r="ZF19" s="7">
        <v>16743.5</v>
      </c>
      <c r="ZG19" s="7">
        <v>16922.7</v>
      </c>
      <c r="ZH19" s="7">
        <v>21449.3</v>
      </c>
      <c r="ZI19" s="7">
        <v>21540.2</v>
      </c>
      <c r="ZJ19" s="7">
        <v>22618.9</v>
      </c>
      <c r="ZK19" s="7">
        <v>19949.3</v>
      </c>
      <c r="ZL19" s="7">
        <v>22321.4</v>
      </c>
      <c r="ZM19" s="7">
        <v>53</v>
      </c>
    </row>
    <row r="20" spans="1:689" s="3" customFormat="1" ht="17">
      <c r="A20" s="21" t="s">
        <v>363</v>
      </c>
      <c r="B20" s="21" t="s">
        <v>364</v>
      </c>
      <c r="C20" s="25">
        <f t="shared" si="0"/>
        <v>1.2212512114427028</v>
      </c>
      <c r="D20" s="24">
        <f t="shared" si="1"/>
        <v>0.15565892246754731</v>
      </c>
      <c r="E20" s="23">
        <f t="shared" si="2"/>
        <v>0.1932604673473583</v>
      </c>
      <c r="F20" s="23">
        <f t="shared" si="3"/>
        <v>0.16181221812218122</v>
      </c>
      <c r="G20" s="19">
        <f t="shared" si="4"/>
        <v>3.8526358657387072E-2</v>
      </c>
      <c r="H20" s="23">
        <f t="shared" si="5"/>
        <v>0.12684889291260215</v>
      </c>
      <c r="I20" s="23">
        <f t="shared" si="6"/>
        <v>0.33218249620998352</v>
      </c>
      <c r="J20" s="24">
        <f t="shared" si="28"/>
        <v>1.7031996899358338E-2</v>
      </c>
      <c r="K20" s="14">
        <f t="shared" si="7"/>
        <v>-0.21313681581327246</v>
      </c>
      <c r="L20" s="4">
        <f t="shared" si="29"/>
        <v>2.4589810946987641E-2</v>
      </c>
      <c r="M20" s="4">
        <f t="shared" si="8"/>
        <v>0.12684889291260215</v>
      </c>
      <c r="N20" s="4">
        <f t="shared" si="9"/>
        <v>3.8526358657387072E-2</v>
      </c>
      <c r="O20" s="4">
        <f t="shared" si="10"/>
        <v>4.3025366124167137E-2</v>
      </c>
      <c r="P20" s="4">
        <f t="shared" si="11"/>
        <v>2.5430283376664524E-2</v>
      </c>
      <c r="Q20" s="4">
        <f t="shared" si="12"/>
        <v>4.4990074667800653E-3</v>
      </c>
      <c r="R20" s="4">
        <f t="shared" si="13"/>
        <v>0.11411079476730121</v>
      </c>
      <c r="S20" s="5">
        <f t="shared" si="14"/>
        <v>0.62387189799867426</v>
      </c>
      <c r="T20" s="5">
        <f t="shared" si="15"/>
        <v>3.581421141517598E-3</v>
      </c>
      <c r="U20" s="6">
        <f t="shared" si="16"/>
        <v>20218.8</v>
      </c>
      <c r="V20" s="6">
        <f t="shared" si="17"/>
        <v>23816.5</v>
      </c>
      <c r="W20" s="6">
        <f t="shared" si="18"/>
        <v>26859.8</v>
      </c>
      <c r="X20" s="6">
        <f t="shared" si="19"/>
        <v>30003.8</v>
      </c>
      <c r="Y20" s="6">
        <f t="shared" si="20"/>
        <v>31583.3</v>
      </c>
      <c r="Z20" s="6">
        <f t="shared" si="21"/>
        <v>33412.199999999997</v>
      </c>
      <c r="AA20" s="6">
        <f t="shared" si="22"/>
        <v>35453.200000000004</v>
      </c>
      <c r="AB20" s="6">
        <f t="shared" si="23"/>
        <v>51600.299999999996</v>
      </c>
      <c r="AC20" s="6">
        <f t="shared" si="24"/>
        <v>60152.099999999991</v>
      </c>
      <c r="AD20" s="6">
        <f t="shared" si="25"/>
        <v>62011.5</v>
      </c>
      <c r="AE20" s="7">
        <v>7308.7</v>
      </c>
      <c r="AF20" s="7">
        <v>1281.9000000000001</v>
      </c>
      <c r="AG20" s="7">
        <v>2198.1</v>
      </c>
      <c r="AH20" s="7">
        <v>1906</v>
      </c>
      <c r="AI20" s="7">
        <v>2150.6</v>
      </c>
      <c r="AJ20" s="7">
        <v>1511.2</v>
      </c>
      <c r="AK20" s="7">
        <v>1003.8</v>
      </c>
      <c r="AL20" s="7">
        <v>1736.9</v>
      </c>
      <c r="AM20" s="7">
        <v>2864.7</v>
      </c>
      <c r="AN20" s="7">
        <v>2902.4</v>
      </c>
      <c r="AO20" s="7">
        <v>2966.9</v>
      </c>
      <c r="AP20" s="7">
        <v>4758.1000000000004</v>
      </c>
      <c r="AQ20" s="7">
        <v>5500.9</v>
      </c>
      <c r="AR20" s="7">
        <v>5980.5</v>
      </c>
      <c r="AS20" s="7">
        <v>7327.9</v>
      </c>
      <c r="AT20" s="7">
        <v>8792.4</v>
      </c>
      <c r="AU20" s="7">
        <v>6310.1</v>
      </c>
      <c r="AV20" s="7">
        <v>7092</v>
      </c>
      <c r="AW20" s="7">
        <v>7178.7</v>
      </c>
      <c r="AX20" s="7">
        <v>11165.3</v>
      </c>
      <c r="AY20" s="7">
        <v>9288.4</v>
      </c>
      <c r="AZ20" s="7">
        <v>1587.2</v>
      </c>
      <c r="BA20" s="7">
        <v>1402.3</v>
      </c>
      <c r="BB20" s="7">
        <v>1307.4000000000001</v>
      </c>
      <c r="BC20" s="7">
        <v>1000.3</v>
      </c>
      <c r="BD20" s="7">
        <v>590</v>
      </c>
      <c r="BE20" s="7">
        <v>660.5</v>
      </c>
      <c r="BF20" s="7">
        <v>1331.7</v>
      </c>
      <c r="BG20" s="7">
        <v>1468.3</v>
      </c>
      <c r="BH20" s="7">
        <v>964.3</v>
      </c>
      <c r="BI20" s="7">
        <v>59</v>
      </c>
      <c r="BJ20" s="7">
        <v>1208.9000000000001</v>
      </c>
      <c r="BK20" s="7">
        <v>78</v>
      </c>
      <c r="BL20" s="7">
        <v>108.4</v>
      </c>
      <c r="BM20" s="7">
        <v>143.4</v>
      </c>
      <c r="BN20" s="7">
        <v>161.19999999999999</v>
      </c>
      <c r="BO20" s="7">
        <v>-49.7</v>
      </c>
      <c r="BP20" s="7">
        <v>76.599999999999994</v>
      </c>
      <c r="BQ20" s="7">
        <v>164.6</v>
      </c>
      <c r="BR20" s="7">
        <v>245.2</v>
      </c>
      <c r="BS20" s="7">
        <v>281.7</v>
      </c>
      <c r="BT20" s="7">
        <v>293.3</v>
      </c>
      <c r="BU20" s="7">
        <v>345.9</v>
      </c>
      <c r="BV20" s="7">
        <v>384.7</v>
      </c>
      <c r="BW20" s="7">
        <v>431.7</v>
      </c>
      <c r="BX20" s="7">
        <v>505.6</v>
      </c>
      <c r="BY20" s="7">
        <v>703.7</v>
      </c>
      <c r="BZ20" s="7">
        <v>674</v>
      </c>
      <c r="CA20" s="7">
        <v>567.79999999999995</v>
      </c>
      <c r="CB20" s="7">
        <v>873</v>
      </c>
      <c r="CC20" s="7">
        <v>1128.0999999999999</v>
      </c>
      <c r="CD20" s="7">
        <v>-213.8</v>
      </c>
      <c r="CE20" s="7">
        <v>-10.3</v>
      </c>
      <c r="CF20" s="12">
        <v>-5.96</v>
      </c>
      <c r="CG20" s="12">
        <v>-3.23</v>
      </c>
      <c r="CH20" s="7">
        <v>-12.9</v>
      </c>
      <c r="CI20" s="7">
        <v>-15.6</v>
      </c>
      <c r="CJ20" s="7">
        <v>-14.6</v>
      </c>
      <c r="CK20" s="7">
        <v>-154.19999999999999</v>
      </c>
      <c r="CL20" s="7">
        <v>-15.7</v>
      </c>
      <c r="CM20" s="7">
        <v>-119.1</v>
      </c>
      <c r="CN20" s="12">
        <v>3.05</v>
      </c>
      <c r="CO20" s="12">
        <v>6.79</v>
      </c>
      <c r="CP20" s="12">
        <v>2.84</v>
      </c>
      <c r="CQ20" s="12">
        <v>2.08</v>
      </c>
      <c r="CR20" s="12">
        <v>2.2799999999999998</v>
      </c>
      <c r="CS20" s="12">
        <v>2.85</v>
      </c>
      <c r="CT20" s="12">
        <v>3.38</v>
      </c>
      <c r="CU20" s="12">
        <v>2.33</v>
      </c>
      <c r="CV20" s="12">
        <v>2.57</v>
      </c>
      <c r="CW20" s="12">
        <v>3.18</v>
      </c>
      <c r="CX20" s="7">
        <v>-82.9</v>
      </c>
      <c r="CY20" s="7">
        <v>-103.6</v>
      </c>
      <c r="CZ20" s="7">
        <v>-115.6</v>
      </c>
      <c r="DA20" s="7">
        <v>-115.8</v>
      </c>
      <c r="DB20" s="7">
        <v>-116.8</v>
      </c>
      <c r="DC20" s="7">
        <v>-126</v>
      </c>
      <c r="DD20" s="7">
        <v>-155.1</v>
      </c>
      <c r="DE20" s="7">
        <v>-158.19999999999999</v>
      </c>
      <c r="DF20" s="7">
        <v>-188.8</v>
      </c>
      <c r="DG20" s="7">
        <v>-228.4</v>
      </c>
      <c r="DH20" s="7">
        <v>1068.7</v>
      </c>
      <c r="DI20" s="7">
        <v>1153.7</v>
      </c>
      <c r="DJ20" s="7">
        <v>1053.8</v>
      </c>
      <c r="DK20" s="7">
        <v>1137.5</v>
      </c>
      <c r="DL20" s="7">
        <v>1325.1</v>
      </c>
      <c r="DM20" s="7">
        <v>1651.7</v>
      </c>
      <c r="DN20" s="7">
        <v>1882.3</v>
      </c>
      <c r="DO20" s="7">
        <v>1595</v>
      </c>
      <c r="DP20" s="7">
        <v>1618.7</v>
      </c>
      <c r="DQ20" s="7">
        <v>2321.1999999999998</v>
      </c>
      <c r="DR20" s="7">
        <v>112.5</v>
      </c>
      <c r="DS20" s="7">
        <v>112.8</v>
      </c>
      <c r="DT20" s="7">
        <v>103.4</v>
      </c>
      <c r="DU20" s="7">
        <v>104.8</v>
      </c>
      <c r="DV20" s="7">
        <v>140.1</v>
      </c>
      <c r="DW20" s="7">
        <v>265.2</v>
      </c>
      <c r="DX20" s="7">
        <v>414.5</v>
      </c>
      <c r="DY20" s="7">
        <v>217.8</v>
      </c>
      <c r="DZ20" s="7">
        <v>87.2</v>
      </c>
      <c r="EA20" s="7">
        <v>275.39999999999998</v>
      </c>
      <c r="EB20" s="7">
        <v>979.4</v>
      </c>
      <c r="EC20" s="7">
        <v>1059.2</v>
      </c>
      <c r="ED20" s="7">
        <v>968.6</v>
      </c>
      <c r="EE20" s="7">
        <v>1035.4000000000001</v>
      </c>
      <c r="EF20" s="7">
        <v>1198.4000000000001</v>
      </c>
      <c r="EG20" s="7">
        <v>1503.5</v>
      </c>
      <c r="EH20" s="7">
        <v>1717.4</v>
      </c>
      <c r="EI20" s="7">
        <v>1464.4</v>
      </c>
      <c r="EJ20" s="7">
        <v>1424.9</v>
      </c>
      <c r="EK20" s="7">
        <v>2048.3000000000002</v>
      </c>
      <c r="EL20" s="7">
        <v>89.3</v>
      </c>
      <c r="EM20" s="7">
        <v>94.5</v>
      </c>
      <c r="EN20" s="7">
        <v>85.2</v>
      </c>
      <c r="EO20" s="7">
        <v>102.1</v>
      </c>
      <c r="EP20" s="7">
        <v>126.7</v>
      </c>
      <c r="EQ20" s="7">
        <v>148.19999999999999</v>
      </c>
      <c r="ER20" s="7">
        <v>164.9</v>
      </c>
      <c r="ES20" s="7">
        <v>130.69999999999999</v>
      </c>
      <c r="ET20" s="7">
        <v>193.8</v>
      </c>
      <c r="EU20" s="7">
        <v>272.89999999999998</v>
      </c>
      <c r="EV20" s="7">
        <v>63.5</v>
      </c>
      <c r="EW20" s="7">
        <v>65.5</v>
      </c>
      <c r="EX20" s="7">
        <v>73.5</v>
      </c>
      <c r="EY20" s="7">
        <v>84.2</v>
      </c>
      <c r="EZ20" s="7">
        <v>116.4</v>
      </c>
      <c r="FA20" s="7">
        <v>234.8</v>
      </c>
      <c r="FB20" s="7">
        <v>375.8</v>
      </c>
      <c r="FC20" s="7">
        <v>184.7</v>
      </c>
      <c r="FD20" s="7">
        <v>69.2</v>
      </c>
      <c r="FE20" s="7">
        <v>251.8</v>
      </c>
      <c r="FF20" s="7">
        <v>3364.2</v>
      </c>
      <c r="FG20" s="7">
        <v>3458.9</v>
      </c>
      <c r="FH20" s="7">
        <v>4643.1000000000004</v>
      </c>
      <c r="FI20" s="7">
        <v>4479.1000000000004</v>
      </c>
      <c r="FJ20" s="7">
        <v>3334.2</v>
      </c>
      <c r="FK20" s="7">
        <v>3173.1</v>
      </c>
      <c r="FL20" s="7">
        <v>3092.1</v>
      </c>
      <c r="FM20" s="7">
        <v>4950.2</v>
      </c>
      <c r="FN20" s="7">
        <v>8148</v>
      </c>
      <c r="FO20" s="7">
        <v>6132.2</v>
      </c>
      <c r="FP20" s="7">
        <v>2733.8</v>
      </c>
      <c r="FQ20" s="7">
        <v>2626.6</v>
      </c>
      <c r="FR20" s="7">
        <v>3773.2</v>
      </c>
      <c r="FS20" s="7">
        <v>3335.8</v>
      </c>
      <c r="FT20" s="7">
        <v>3016.8</v>
      </c>
      <c r="FU20" s="7">
        <v>2741.8</v>
      </c>
      <c r="FV20" s="7">
        <v>3317.2</v>
      </c>
      <c r="FW20" s="7">
        <v>5544.7</v>
      </c>
      <c r="FX20" s="7">
        <v>9965.4</v>
      </c>
      <c r="FY20" s="7">
        <v>6035</v>
      </c>
      <c r="FZ20" s="10"/>
      <c r="GA20" s="10"/>
      <c r="GB20" s="10"/>
      <c r="GC20" s="7">
        <v>144</v>
      </c>
      <c r="GD20" s="10"/>
      <c r="GE20" s="10"/>
      <c r="GF20" s="10"/>
      <c r="GG20" s="10"/>
      <c r="GH20" s="10"/>
      <c r="GI20" s="7">
        <v>3001.9</v>
      </c>
      <c r="GJ20" s="7">
        <v>10445.5</v>
      </c>
      <c r="GK20" s="7">
        <v>12177.1</v>
      </c>
      <c r="GL20" s="7">
        <v>13772.6</v>
      </c>
      <c r="GM20" s="7">
        <v>15391.9</v>
      </c>
      <c r="GN20" s="7">
        <v>16264</v>
      </c>
      <c r="GO20" s="7">
        <v>16950.7</v>
      </c>
      <c r="GP20" s="7">
        <v>18023.900000000001</v>
      </c>
      <c r="GQ20" s="7">
        <v>28564.5</v>
      </c>
      <c r="GR20" s="7">
        <v>30505.1</v>
      </c>
      <c r="GS20" s="7">
        <v>34916.800000000003</v>
      </c>
      <c r="GT20" s="7">
        <v>5821.9</v>
      </c>
      <c r="GU20" s="7">
        <v>7381</v>
      </c>
      <c r="GV20" s="7">
        <v>8656.7999999999993</v>
      </c>
      <c r="GW20" s="7">
        <v>10183.9</v>
      </c>
      <c r="GX20" s="7">
        <v>10887.3</v>
      </c>
      <c r="GY20" s="7">
        <v>11377</v>
      </c>
      <c r="GZ20" s="7">
        <v>11080</v>
      </c>
      <c r="HA20" s="7">
        <v>16298.3</v>
      </c>
      <c r="HB20" s="7">
        <v>22845.5</v>
      </c>
      <c r="HC20" s="7">
        <v>21051.1</v>
      </c>
      <c r="HD20" s="7">
        <v>2102.5</v>
      </c>
      <c r="HE20" s="7">
        <v>2405.5</v>
      </c>
      <c r="HF20" s="7">
        <v>2686.6</v>
      </c>
      <c r="HG20" s="7">
        <v>2976</v>
      </c>
      <c r="HH20" s="7">
        <v>3390.1</v>
      </c>
      <c r="HI20" s="7">
        <v>3966.8</v>
      </c>
      <c r="HJ20" s="7">
        <v>4546.6000000000004</v>
      </c>
      <c r="HK20" s="7">
        <v>4882.6000000000004</v>
      </c>
      <c r="HL20" s="7">
        <v>5559.4</v>
      </c>
      <c r="HM20" s="7">
        <v>6347.1</v>
      </c>
      <c r="HN20" s="7">
        <v>7571.4</v>
      </c>
      <c r="HO20" s="7">
        <v>9926.6</v>
      </c>
      <c r="HP20" s="7">
        <v>11993.1</v>
      </c>
      <c r="HQ20" s="7">
        <v>13858.4</v>
      </c>
      <c r="HR20" s="7">
        <v>15306.4</v>
      </c>
      <c r="HS20" s="7">
        <v>15961.5</v>
      </c>
      <c r="HT20" s="7">
        <v>16280.8</v>
      </c>
      <c r="HU20" s="7">
        <v>22440.5</v>
      </c>
      <c r="HV20" s="7">
        <v>29370.2</v>
      </c>
      <c r="HW20" s="7">
        <v>27723.3</v>
      </c>
      <c r="HX20" s="9" t="s">
        <v>354</v>
      </c>
      <c r="HY20" s="7">
        <v>17702.5</v>
      </c>
      <c r="HZ20" s="7">
        <v>21931.5</v>
      </c>
      <c r="IA20" s="7">
        <v>25232.6</v>
      </c>
      <c r="IB20" s="7">
        <v>27357.8</v>
      </c>
      <c r="IC20" s="7">
        <v>29669.3</v>
      </c>
      <c r="ID20" s="7">
        <v>32497.3</v>
      </c>
      <c r="IE20" s="7">
        <v>35136.400000000001</v>
      </c>
      <c r="IF20" s="7">
        <v>38406.1</v>
      </c>
      <c r="IG20" s="7">
        <v>43585.1</v>
      </c>
      <c r="IH20" s="7">
        <v>50036.7</v>
      </c>
      <c r="II20" s="7">
        <v>362</v>
      </c>
      <c r="IJ20" s="7">
        <v>514.29999999999995</v>
      </c>
      <c r="IK20" s="7">
        <v>734.1</v>
      </c>
      <c r="IL20" s="7">
        <v>1019.4</v>
      </c>
      <c r="IM20" s="7">
        <v>1171.8</v>
      </c>
      <c r="IN20" s="7">
        <v>1078.5</v>
      </c>
      <c r="IO20" s="7">
        <v>1590.9</v>
      </c>
      <c r="IP20" s="7">
        <v>2030.9</v>
      </c>
      <c r="IQ20" s="7">
        <v>2228.6999999999998</v>
      </c>
      <c r="IR20" s="7">
        <v>2299.1</v>
      </c>
      <c r="IS20" s="7">
        <v>2364.1999999999998</v>
      </c>
      <c r="IT20" s="7">
        <v>2856.1</v>
      </c>
      <c r="IU20" s="7">
        <v>3123</v>
      </c>
      <c r="IV20" s="7">
        <v>3427.7</v>
      </c>
      <c r="IW20" s="7">
        <v>3842</v>
      </c>
      <c r="IX20" s="7">
        <v>4424</v>
      </c>
      <c r="IY20" s="7">
        <v>5017.6000000000004</v>
      </c>
      <c r="IZ20" s="7">
        <v>5269.2</v>
      </c>
      <c r="JA20" s="7">
        <v>5837.2</v>
      </c>
      <c r="JB20" s="7">
        <v>5984.6</v>
      </c>
      <c r="JC20" s="7">
        <v>406.8</v>
      </c>
      <c r="JD20" s="7">
        <v>438.4</v>
      </c>
      <c r="JE20" s="7">
        <v>746.8</v>
      </c>
      <c r="JF20" s="7">
        <v>1045.7</v>
      </c>
      <c r="JG20" s="7">
        <v>893.8</v>
      </c>
      <c r="JH20" s="7">
        <v>1585.6</v>
      </c>
      <c r="JI20" s="7">
        <v>2235.4</v>
      </c>
      <c r="JJ20" s="7">
        <v>3342.5</v>
      </c>
      <c r="JK20" s="7">
        <v>3071.9</v>
      </c>
      <c r="JL20" s="7">
        <v>3313.1</v>
      </c>
      <c r="JM20" s="7">
        <v>3364.2</v>
      </c>
      <c r="JN20" s="7">
        <v>3458.9</v>
      </c>
      <c r="JO20" s="7">
        <v>4643.1000000000004</v>
      </c>
      <c r="JP20" s="7">
        <v>4479.1000000000004</v>
      </c>
      <c r="JQ20" s="7">
        <v>3334.2</v>
      </c>
      <c r="JR20" s="7">
        <v>3173.1</v>
      </c>
      <c r="JS20" s="7">
        <v>3092.1</v>
      </c>
      <c r="JT20" s="7">
        <v>4950.2</v>
      </c>
      <c r="JU20" s="7">
        <v>8148</v>
      </c>
      <c r="JV20" s="7">
        <v>6132.2</v>
      </c>
      <c r="JW20" s="7">
        <v>67.8</v>
      </c>
      <c r="JX20" s="7">
        <v>133.69999999999999</v>
      </c>
      <c r="JY20" s="7">
        <v>204</v>
      </c>
      <c r="JZ20" s="7">
        <v>737.9</v>
      </c>
      <c r="KA20" s="7">
        <v>1215.9000000000001</v>
      </c>
      <c r="KB20" s="7">
        <v>917.4</v>
      </c>
      <c r="KC20" s="7">
        <v>887.8</v>
      </c>
      <c r="KD20" s="7">
        <v>332.1</v>
      </c>
      <c r="KE20" s="7">
        <v>1043.0999999999999</v>
      </c>
      <c r="KF20" s="7">
        <v>1341.8</v>
      </c>
      <c r="KG20" s="7">
        <v>1162.0999999999999</v>
      </c>
      <c r="KH20" s="7">
        <v>1020.5</v>
      </c>
      <c r="KI20" s="7">
        <v>1411.5</v>
      </c>
      <c r="KJ20" s="7">
        <v>1681</v>
      </c>
      <c r="KK20" s="7">
        <v>1518.3</v>
      </c>
      <c r="KL20" s="7">
        <v>1391.3</v>
      </c>
      <c r="KM20" s="7">
        <v>1742.5</v>
      </c>
      <c r="KN20" s="7">
        <v>3344.3</v>
      </c>
      <c r="KO20" s="7">
        <v>5535.6</v>
      </c>
      <c r="KP20" s="7">
        <v>4599.1000000000004</v>
      </c>
      <c r="KQ20" s="7">
        <v>3234.1</v>
      </c>
      <c r="KR20" s="7">
        <v>5080.5</v>
      </c>
      <c r="KS20" s="7">
        <v>6724.3</v>
      </c>
      <c r="KT20" s="7">
        <v>8182.2</v>
      </c>
      <c r="KU20" s="7">
        <v>8750.9</v>
      </c>
      <c r="KV20" s="7">
        <v>8069.4</v>
      </c>
      <c r="KW20" s="7">
        <v>13816.8</v>
      </c>
      <c r="KX20" s="7">
        <v>13231.1</v>
      </c>
      <c r="KY20" s="7">
        <v>13916.4</v>
      </c>
      <c r="KZ20" s="7">
        <v>14645.8</v>
      </c>
      <c r="LA20" s="7">
        <v>17600.599999999999</v>
      </c>
      <c r="LB20" s="7">
        <v>21468.3</v>
      </c>
      <c r="LC20" s="7">
        <v>23378.799999999999</v>
      </c>
      <c r="LD20" s="7">
        <v>25242.6</v>
      </c>
      <c r="LE20" s="7">
        <v>28688.6</v>
      </c>
      <c r="LF20" s="7">
        <v>32073.9</v>
      </c>
      <c r="LG20" s="7">
        <v>34420.300000000003</v>
      </c>
      <c r="LH20" s="7">
        <v>37771</v>
      </c>
      <c r="LI20" s="7">
        <v>41152.199999999997</v>
      </c>
      <c r="LJ20" s="7">
        <v>47606.8</v>
      </c>
      <c r="LK20" s="12">
        <v>5.95</v>
      </c>
      <c r="LL20" s="12">
        <v>4.8600000000000003</v>
      </c>
      <c r="LM20" s="7">
        <v>24.2</v>
      </c>
      <c r="LN20" s="7">
        <v>17.100000000000001</v>
      </c>
      <c r="LO20" s="7">
        <v>63.9</v>
      </c>
      <c r="LP20" s="7">
        <v>225</v>
      </c>
      <c r="LQ20" s="7">
        <v>957.9</v>
      </c>
      <c r="LR20" s="7">
        <v>674.4</v>
      </c>
      <c r="LS20" s="7">
        <v>438</v>
      </c>
      <c r="LT20" s="7">
        <v>401.6</v>
      </c>
      <c r="LU20" s="7">
        <v>309.5</v>
      </c>
      <c r="LV20" s="7">
        <v>225.6</v>
      </c>
      <c r="LW20" s="7">
        <v>201.8</v>
      </c>
      <c r="LX20" s="7">
        <v>191.6</v>
      </c>
      <c r="LY20" s="7">
        <v>173.8</v>
      </c>
      <c r="LZ20" s="7">
        <v>122.7</v>
      </c>
      <c r="MA20" s="7">
        <v>195.2</v>
      </c>
      <c r="MB20" s="7">
        <v>338</v>
      </c>
      <c r="MC20" s="7">
        <v>200.7</v>
      </c>
      <c r="MD20" s="7">
        <v>170.5</v>
      </c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>
        <v>406.8</v>
      </c>
      <c r="XF20" s="7">
        <v>438.4</v>
      </c>
      <c r="XG20" s="7">
        <v>746.8</v>
      </c>
      <c r="XH20" s="7">
        <v>1045.7</v>
      </c>
      <c r="XI20" s="7">
        <v>893.8</v>
      </c>
      <c r="XJ20" s="7">
        <v>1585.6</v>
      </c>
      <c r="XK20" s="7">
        <v>2235.4</v>
      </c>
      <c r="XL20" s="7">
        <v>3342.5</v>
      </c>
      <c r="XM20" s="7">
        <v>3071.9</v>
      </c>
      <c r="XN20" s="7">
        <v>3313.1</v>
      </c>
      <c r="XO20" s="7">
        <v>3364.2</v>
      </c>
      <c r="XP20" s="7">
        <v>3458.9</v>
      </c>
      <c r="XQ20" s="7">
        <v>4643.1000000000004</v>
      </c>
      <c r="XR20" s="7">
        <v>4479.1000000000004</v>
      </c>
      <c r="XS20" s="7">
        <v>3334.2</v>
      </c>
      <c r="XT20" s="7">
        <v>3173.1</v>
      </c>
      <c r="XU20" s="7">
        <v>3092.1</v>
      </c>
      <c r="XV20" s="7">
        <v>4950.2</v>
      </c>
      <c r="XW20" s="7">
        <v>8148</v>
      </c>
      <c r="XX20" s="7">
        <v>6132.2</v>
      </c>
      <c r="XY20" s="7">
        <v>67.8</v>
      </c>
      <c r="XZ20" s="7">
        <v>133.69999999999999</v>
      </c>
      <c r="YA20" s="7">
        <v>204</v>
      </c>
      <c r="YB20" s="7">
        <v>737.9</v>
      </c>
      <c r="YC20" s="7">
        <v>1215.9000000000001</v>
      </c>
      <c r="YD20" s="7">
        <v>917.4</v>
      </c>
      <c r="YE20" s="7">
        <v>887.8</v>
      </c>
      <c r="YF20" s="7">
        <v>332.1</v>
      </c>
      <c r="YG20" s="7">
        <v>1043.0999999999999</v>
      </c>
      <c r="YH20" s="7">
        <v>1341.8</v>
      </c>
      <c r="YI20" s="7">
        <v>1162.0999999999999</v>
      </c>
      <c r="YJ20" s="7">
        <v>1020.5</v>
      </c>
      <c r="YK20" s="7">
        <v>1411.5</v>
      </c>
      <c r="YL20" s="7">
        <v>1681</v>
      </c>
      <c r="YM20" s="7">
        <v>1518.3</v>
      </c>
      <c r="YN20" s="7">
        <v>1391.3</v>
      </c>
      <c r="YO20" s="7">
        <v>1742.5</v>
      </c>
      <c r="YP20" s="7">
        <v>3344.3</v>
      </c>
      <c r="YQ20" s="7">
        <v>5535.6</v>
      </c>
      <c r="YR20" s="7">
        <v>4599.1000000000004</v>
      </c>
      <c r="YS20" s="7">
        <v>3234.1</v>
      </c>
      <c r="YT20" s="7">
        <v>5080.5</v>
      </c>
      <c r="YU20" s="7">
        <v>6724.3</v>
      </c>
      <c r="YV20" s="7">
        <v>8182.2</v>
      </c>
      <c r="YW20" s="7">
        <v>8750.9</v>
      </c>
      <c r="YX20" s="7">
        <v>8069.4</v>
      </c>
      <c r="YY20" s="7">
        <v>13816.8</v>
      </c>
      <c r="YZ20" s="7">
        <v>13231.1</v>
      </c>
      <c r="ZA20" s="7">
        <v>13916.4</v>
      </c>
      <c r="ZB20" s="7">
        <v>14645.8</v>
      </c>
      <c r="ZC20" s="7">
        <v>17600.599999999999</v>
      </c>
      <c r="ZD20" s="7">
        <v>21468.3</v>
      </c>
      <c r="ZE20" s="7">
        <v>23378.799999999999</v>
      </c>
      <c r="ZF20" s="7">
        <v>25242.6</v>
      </c>
      <c r="ZG20" s="7">
        <v>28688.6</v>
      </c>
      <c r="ZH20" s="7">
        <v>32073.9</v>
      </c>
      <c r="ZI20" s="7">
        <v>34420.300000000003</v>
      </c>
      <c r="ZJ20" s="7">
        <v>37771</v>
      </c>
      <c r="ZK20" s="7">
        <v>41152.199999999997</v>
      </c>
      <c r="ZL20" s="7">
        <v>47606.8</v>
      </c>
      <c r="ZM20" s="12">
        <v>5.95</v>
      </c>
    </row>
    <row r="21" spans="1:689" s="3" customFormat="1" ht="17">
      <c r="A21" s="21" t="s">
        <v>338</v>
      </c>
      <c r="B21" s="21" t="s">
        <v>339</v>
      </c>
      <c r="C21" s="25">
        <f t="shared" si="0"/>
        <v>1.3005546117717597</v>
      </c>
      <c r="D21" s="24">
        <f t="shared" si="1"/>
        <v>0.11203393279150231</v>
      </c>
      <c r="E21" s="24">
        <f t="shared" si="2"/>
        <v>0.11918478475318628</v>
      </c>
      <c r="F21" s="23">
        <f t="shared" si="3"/>
        <v>0.12791205030585617</v>
      </c>
      <c r="G21" s="19">
        <f t="shared" si="4"/>
        <v>3.3807982855277176E-2</v>
      </c>
      <c r="H21" s="24">
        <f t="shared" si="5"/>
        <v>0.10431033512889493</v>
      </c>
      <c r="I21" s="24">
        <f t="shared" si="6"/>
        <v>0.68307089439763446</v>
      </c>
      <c r="J21" s="23">
        <f t="shared" si="28"/>
        <v>3.108310491960779E-2</v>
      </c>
      <c r="K21" s="14">
        <f t="shared" si="7"/>
        <v>-0.18275609809702323</v>
      </c>
      <c r="L21" s="4">
        <f t="shared" si="29"/>
        <v>3.7535203971102132E-2</v>
      </c>
      <c r="M21" s="4">
        <f t="shared" si="8"/>
        <v>0.10431033512889493</v>
      </c>
      <c r="N21" s="4">
        <f t="shared" si="9"/>
        <v>3.3807982855277176E-2</v>
      </c>
      <c r="O21" s="4">
        <f t="shared" si="10"/>
        <v>3.671206782784079E-2</v>
      </c>
      <c r="P21" s="4">
        <f t="shared" si="11"/>
        <v>2.456964323069552E-2</v>
      </c>
      <c r="Q21" s="4">
        <f t="shared" si="12"/>
        <v>2.9040849725636172E-3</v>
      </c>
      <c r="R21" s="4">
        <f t="shared" si="13"/>
        <v>0.17373726982820697</v>
      </c>
      <c r="S21" s="5">
        <f t="shared" si="14"/>
        <v>0.71466620213531618</v>
      </c>
      <c r="T21" s="5">
        <f t="shared" si="15"/>
        <v>1.042784576885248E-2</v>
      </c>
      <c r="U21" s="6">
        <f t="shared" si="16"/>
        <v>297333</v>
      </c>
      <c r="V21" s="6">
        <f t="shared" si="17"/>
        <v>322190</v>
      </c>
      <c r="W21" s="6">
        <f t="shared" si="18"/>
        <v>336032</v>
      </c>
      <c r="X21" s="6">
        <f t="shared" si="19"/>
        <v>344787</v>
      </c>
      <c r="Y21" s="6">
        <f t="shared" si="20"/>
        <v>360208</v>
      </c>
      <c r="Z21" s="6">
        <f t="shared" si="21"/>
        <v>359863</v>
      </c>
      <c r="AA21" s="6">
        <f t="shared" si="22"/>
        <v>383533</v>
      </c>
      <c r="AB21" s="6">
        <f t="shared" si="23"/>
        <v>455714</v>
      </c>
      <c r="AC21" s="6">
        <f t="shared" si="24"/>
        <v>541953</v>
      </c>
      <c r="AD21" s="6">
        <f t="shared" si="25"/>
        <v>477311</v>
      </c>
      <c r="AE21" s="7">
        <v>52058.6</v>
      </c>
      <c r="AF21" s="7">
        <v>15174.6</v>
      </c>
      <c r="AG21" s="7">
        <v>16234.8</v>
      </c>
      <c r="AH21" s="7">
        <v>18068.900000000001</v>
      </c>
      <c r="AI21" s="7">
        <v>21753.9</v>
      </c>
      <c r="AJ21" s="7">
        <v>22354.9</v>
      </c>
      <c r="AK21" s="7">
        <v>17050.099999999999</v>
      </c>
      <c r="AL21" s="7">
        <v>24351.5</v>
      </c>
      <c r="AM21" s="7">
        <v>31926.400000000001</v>
      </c>
      <c r="AN21" s="7">
        <v>30340.9</v>
      </c>
      <c r="AO21" s="7">
        <v>30838</v>
      </c>
      <c r="AP21" s="7">
        <v>41280.9</v>
      </c>
      <c r="AQ21" s="7">
        <v>48006.1</v>
      </c>
      <c r="AR21" s="7">
        <v>48399</v>
      </c>
      <c r="AS21" s="7">
        <v>56901</v>
      </c>
      <c r="AT21" s="7">
        <v>68653.3</v>
      </c>
      <c r="AU21" s="7">
        <v>53945.1</v>
      </c>
      <c r="AV21" s="7">
        <v>69945.100000000006</v>
      </c>
      <c r="AW21" s="7">
        <v>63131.5</v>
      </c>
      <c r="AX21" s="7">
        <v>84747.9</v>
      </c>
      <c r="AY21" s="7">
        <v>63700.2</v>
      </c>
      <c r="AZ21" s="7">
        <v>47009</v>
      </c>
      <c r="BA21" s="7">
        <v>58151</v>
      </c>
      <c r="BB21" s="7">
        <v>55172</v>
      </c>
      <c r="BC21" s="7">
        <v>53601</v>
      </c>
      <c r="BD21" s="7">
        <v>60127</v>
      </c>
      <c r="BE21" s="7">
        <v>58482</v>
      </c>
      <c r="BF21" s="7">
        <v>62972</v>
      </c>
      <c r="BG21" s="7">
        <v>39876</v>
      </c>
      <c r="BH21" s="7">
        <v>33989</v>
      </c>
      <c r="BI21" s="7">
        <v>1001</v>
      </c>
      <c r="BJ21" s="7">
        <v>65397</v>
      </c>
      <c r="BK21" s="7">
        <v>1197</v>
      </c>
      <c r="BL21" s="7">
        <v>1325</v>
      </c>
      <c r="BM21" s="7">
        <v>2595</v>
      </c>
      <c r="BN21" s="7">
        <v>1467</v>
      </c>
      <c r="BO21" s="7">
        <v>882</v>
      </c>
      <c r="BP21" s="7">
        <v>2447</v>
      </c>
      <c r="BQ21" s="7">
        <v>3412</v>
      </c>
      <c r="BR21" s="7">
        <v>3056</v>
      </c>
      <c r="BS21" s="7">
        <v>3001</v>
      </c>
      <c r="BT21" s="7">
        <v>4201</v>
      </c>
      <c r="BU21" s="7">
        <v>4184</v>
      </c>
      <c r="BV21" s="7">
        <v>4106</v>
      </c>
      <c r="BW21" s="7">
        <v>3903</v>
      </c>
      <c r="BX21" s="7">
        <v>5338</v>
      </c>
      <c r="BY21" s="7">
        <v>5301</v>
      </c>
      <c r="BZ21" s="7">
        <v>5369</v>
      </c>
      <c r="CA21" s="7">
        <v>7517</v>
      </c>
      <c r="CB21" s="7">
        <v>5674</v>
      </c>
      <c r="CC21" s="7">
        <v>6041</v>
      </c>
      <c r="CD21" s="7">
        <v>-24</v>
      </c>
      <c r="CE21" s="7">
        <v>-1176</v>
      </c>
      <c r="CF21" s="7">
        <v>-2152</v>
      </c>
      <c r="CG21" s="7">
        <v>-2062</v>
      </c>
      <c r="CH21" s="7">
        <v>-2447</v>
      </c>
      <c r="CI21" s="7">
        <v>-2877</v>
      </c>
      <c r="CJ21" s="7">
        <v>-3578</v>
      </c>
      <c r="CK21" s="7">
        <v>-1624</v>
      </c>
      <c r="CL21" s="7">
        <v>-1079</v>
      </c>
      <c r="CM21" s="7">
        <v>-3731</v>
      </c>
      <c r="CN21" s="7">
        <v>244</v>
      </c>
      <c r="CO21" s="7">
        <v>252</v>
      </c>
      <c r="CP21" s="7">
        <v>139</v>
      </c>
      <c r="CQ21" s="7">
        <v>151</v>
      </c>
      <c r="CR21" s="7">
        <v>132</v>
      </c>
      <c r="CS21" s="7">
        <v>69</v>
      </c>
      <c r="CT21" s="7">
        <v>90</v>
      </c>
      <c r="CU21" s="7">
        <v>65</v>
      </c>
      <c r="CV21" s="7">
        <v>66</v>
      </c>
      <c r="CW21" s="7">
        <v>68</v>
      </c>
      <c r="CX21" s="7">
        <v>-911</v>
      </c>
      <c r="CY21" s="7">
        <v>-1000</v>
      </c>
      <c r="CZ21" s="7">
        <v>-1038</v>
      </c>
      <c r="DA21" s="7">
        <v>-1061</v>
      </c>
      <c r="DB21" s="7">
        <v>-1266</v>
      </c>
      <c r="DC21" s="7">
        <v>-1601</v>
      </c>
      <c r="DD21" s="7">
        <v>-1895</v>
      </c>
      <c r="DE21" s="7">
        <v>-1980</v>
      </c>
      <c r="DF21" s="7">
        <v>-2056</v>
      </c>
      <c r="DG21" s="7">
        <v>-2391</v>
      </c>
      <c r="DH21" s="7">
        <v>10007</v>
      </c>
      <c r="DI21" s="7">
        <v>9431</v>
      </c>
      <c r="DJ21" s="7">
        <v>9323</v>
      </c>
      <c r="DK21" s="7">
        <v>9652</v>
      </c>
      <c r="DL21" s="7">
        <v>10814</v>
      </c>
      <c r="DM21" s="7">
        <v>12582</v>
      </c>
      <c r="DN21" s="7">
        <v>13762</v>
      </c>
      <c r="DO21" s="7">
        <v>11307</v>
      </c>
      <c r="DP21" s="7">
        <v>11134</v>
      </c>
      <c r="DQ21" s="7">
        <v>15436</v>
      </c>
      <c r="DR21" s="7">
        <v>860</v>
      </c>
      <c r="DS21" s="7">
        <v>906</v>
      </c>
      <c r="DT21" s="7">
        <v>1045</v>
      </c>
      <c r="DU21" s="7">
        <v>1261</v>
      </c>
      <c r="DV21" s="7">
        <v>1706</v>
      </c>
      <c r="DW21" s="7">
        <v>2861</v>
      </c>
      <c r="DX21" s="7">
        <v>3797</v>
      </c>
      <c r="DY21" s="7">
        <v>1361</v>
      </c>
      <c r="DZ21" s="7">
        <v>487</v>
      </c>
      <c r="EA21" s="7">
        <v>2422</v>
      </c>
      <c r="EB21" s="7">
        <v>7866</v>
      </c>
      <c r="EC21" s="7">
        <v>7427</v>
      </c>
      <c r="ED21" s="7">
        <v>7203</v>
      </c>
      <c r="EE21" s="7">
        <v>7414</v>
      </c>
      <c r="EF21" s="7">
        <v>8238</v>
      </c>
      <c r="EG21" s="7">
        <v>9580</v>
      </c>
      <c r="EH21" s="7">
        <v>10525</v>
      </c>
      <c r="EI21" s="7">
        <v>8927</v>
      </c>
      <c r="EJ21" s="7">
        <v>9007</v>
      </c>
      <c r="EK21" s="7">
        <v>11795</v>
      </c>
      <c r="EL21" s="7">
        <v>2141</v>
      </c>
      <c r="EM21" s="7">
        <v>2004</v>
      </c>
      <c r="EN21" s="7">
        <v>2120</v>
      </c>
      <c r="EO21" s="7">
        <v>2238</v>
      </c>
      <c r="EP21" s="7">
        <v>2576</v>
      </c>
      <c r="EQ21" s="7">
        <v>3002</v>
      </c>
      <c r="ER21" s="7">
        <v>3237</v>
      </c>
      <c r="ES21" s="7">
        <v>2380</v>
      </c>
      <c r="ET21" s="7">
        <v>2127</v>
      </c>
      <c r="EU21" s="7">
        <v>3641</v>
      </c>
      <c r="EV21" s="7">
        <v>344</v>
      </c>
      <c r="EW21" s="7">
        <v>325</v>
      </c>
      <c r="EX21" s="7">
        <v>403</v>
      </c>
      <c r="EY21" s="7">
        <v>430</v>
      </c>
      <c r="EZ21" s="7">
        <v>623</v>
      </c>
      <c r="FA21" s="7">
        <v>1229</v>
      </c>
      <c r="FB21" s="7">
        <v>1986</v>
      </c>
      <c r="FC21" s="7">
        <v>643</v>
      </c>
      <c r="FD21" s="7">
        <v>126</v>
      </c>
      <c r="FE21" s="7">
        <v>1267</v>
      </c>
      <c r="FF21" s="7">
        <v>32594</v>
      </c>
      <c r="FG21" s="7">
        <v>31401</v>
      </c>
      <c r="FH21" s="7">
        <v>34591</v>
      </c>
      <c r="FI21" s="7">
        <v>39145</v>
      </c>
      <c r="FJ21" s="7">
        <v>39522</v>
      </c>
      <c r="FK21" s="7">
        <v>43027</v>
      </c>
      <c r="FL21" s="7">
        <v>32547</v>
      </c>
      <c r="FM21" s="7">
        <v>123235</v>
      </c>
      <c r="FN21" s="7">
        <v>141393</v>
      </c>
      <c r="FO21" s="7">
        <v>67556</v>
      </c>
      <c r="FP21" s="10"/>
      <c r="FQ21" s="10"/>
      <c r="FR21" s="7">
        <v>55760</v>
      </c>
      <c r="FS21" s="7">
        <v>60104</v>
      </c>
      <c r="FT21" s="7">
        <v>57618</v>
      </c>
      <c r="FU21" s="7">
        <v>63389</v>
      </c>
      <c r="FV21" s="7">
        <v>69163</v>
      </c>
      <c r="FW21" s="7">
        <v>87358</v>
      </c>
      <c r="FX21" s="7">
        <v>131536</v>
      </c>
      <c r="FY21" s="7">
        <v>44159</v>
      </c>
      <c r="FZ21" s="10"/>
      <c r="GA21" s="10"/>
      <c r="GB21" s="7">
        <v>14768</v>
      </c>
      <c r="GC21" s="7">
        <v>15843</v>
      </c>
      <c r="GD21" s="7">
        <v>18513</v>
      </c>
      <c r="GE21" s="7">
        <v>19312</v>
      </c>
      <c r="GF21" s="7">
        <v>17661</v>
      </c>
      <c r="GG21" s="7">
        <v>1441</v>
      </c>
      <c r="GH21" s="7">
        <v>1426</v>
      </c>
      <c r="GI21" s="7">
        <v>95175</v>
      </c>
      <c r="GJ21" s="7">
        <v>141625</v>
      </c>
      <c r="GK21" s="7">
        <v>149955</v>
      </c>
      <c r="GL21" s="7">
        <v>160167</v>
      </c>
      <c r="GM21" s="7">
        <v>169234</v>
      </c>
      <c r="GN21" s="7">
        <v>176689</v>
      </c>
      <c r="GO21" s="7">
        <v>183679</v>
      </c>
      <c r="GP21" s="7">
        <v>202461</v>
      </c>
      <c r="GQ21" s="7">
        <v>252708</v>
      </c>
      <c r="GR21" s="7">
        <v>302103</v>
      </c>
      <c r="GS21" s="7">
        <v>311796</v>
      </c>
      <c r="GT21" s="7">
        <v>70306</v>
      </c>
      <c r="GU21" s="7">
        <v>73479</v>
      </c>
      <c r="GV21" s="7">
        <v>79435</v>
      </c>
      <c r="GW21" s="7">
        <v>80230</v>
      </c>
      <c r="GX21" s="7">
        <v>79864</v>
      </c>
      <c r="GY21" s="7">
        <v>73960</v>
      </c>
      <c r="GZ21" s="7">
        <v>72779</v>
      </c>
      <c r="HA21" s="7">
        <v>112637</v>
      </c>
      <c r="HB21" s="7">
        <v>155175</v>
      </c>
      <c r="HC21" s="7">
        <v>124486</v>
      </c>
      <c r="HD21" s="7">
        <v>33612</v>
      </c>
      <c r="HE21" s="7">
        <v>35687</v>
      </c>
      <c r="HF21" s="7">
        <v>35522</v>
      </c>
      <c r="HG21" s="7">
        <v>36101</v>
      </c>
      <c r="HH21" s="7">
        <v>36007</v>
      </c>
      <c r="HI21" s="7">
        <v>34735</v>
      </c>
      <c r="HJ21" s="7">
        <v>36306</v>
      </c>
      <c r="HK21" s="7">
        <v>43252</v>
      </c>
      <c r="HL21" s="7">
        <v>45075</v>
      </c>
      <c r="HM21" s="7">
        <v>45431</v>
      </c>
      <c r="HN21" s="7">
        <v>77756</v>
      </c>
      <c r="HO21" s="7">
        <v>82829</v>
      </c>
      <c r="HP21" s="7">
        <v>90038</v>
      </c>
      <c r="HQ21" s="7">
        <v>138702</v>
      </c>
      <c r="HR21" s="7">
        <v>141077</v>
      </c>
      <c r="HS21" s="7">
        <v>139171</v>
      </c>
      <c r="HT21" s="7">
        <v>144471</v>
      </c>
      <c r="HU21" s="7">
        <v>204931</v>
      </c>
      <c r="HV21" s="7">
        <v>271085</v>
      </c>
      <c r="HW21" s="7">
        <v>250629</v>
      </c>
      <c r="HX21" s="9" t="s">
        <v>327</v>
      </c>
      <c r="HY21" s="7">
        <v>272168.5</v>
      </c>
      <c r="HZ21" s="7">
        <v>284017.59999999998</v>
      </c>
      <c r="IA21" s="7">
        <v>295905</v>
      </c>
      <c r="IB21" s="7">
        <v>300532.7</v>
      </c>
      <c r="IC21" s="7">
        <v>309460.40000000002</v>
      </c>
      <c r="ID21" s="7">
        <v>320594.5</v>
      </c>
      <c r="IE21" s="7">
        <v>340799.4</v>
      </c>
      <c r="IF21" s="7">
        <v>326772.09999999998</v>
      </c>
      <c r="IG21" s="7">
        <v>388769.4</v>
      </c>
      <c r="IH21" s="7">
        <v>435536.9</v>
      </c>
      <c r="II21" s="7">
        <v>6645</v>
      </c>
      <c r="IJ21" s="7">
        <v>7473</v>
      </c>
      <c r="IK21" s="7">
        <v>8563</v>
      </c>
      <c r="IL21" s="7">
        <v>10788</v>
      </c>
      <c r="IM21" s="7">
        <v>14854</v>
      </c>
      <c r="IN21" s="7">
        <v>17504</v>
      </c>
      <c r="IO21" s="7">
        <v>21968</v>
      </c>
      <c r="IP21" s="7">
        <v>29595</v>
      </c>
      <c r="IQ21" s="7">
        <v>32416</v>
      </c>
      <c r="IR21" s="7">
        <v>35413</v>
      </c>
      <c r="IS21" s="7">
        <v>38393</v>
      </c>
      <c r="IT21" s="7">
        <v>40605</v>
      </c>
      <c r="IU21" s="7">
        <v>41258</v>
      </c>
      <c r="IV21" s="7">
        <v>41722</v>
      </c>
      <c r="IW21" s="7">
        <v>43528</v>
      </c>
      <c r="IX21" s="7">
        <v>43742</v>
      </c>
      <c r="IY21" s="7">
        <v>45321</v>
      </c>
      <c r="IZ21" s="7">
        <v>50493</v>
      </c>
      <c r="JA21" s="7">
        <v>50686</v>
      </c>
      <c r="JB21" s="7">
        <v>40028</v>
      </c>
      <c r="JC21" s="7">
        <v>3872</v>
      </c>
      <c r="JD21" s="7">
        <v>6905</v>
      </c>
      <c r="JE21" s="7">
        <v>5507</v>
      </c>
      <c r="JF21" s="7">
        <v>6120</v>
      </c>
      <c r="JG21" s="7">
        <v>7857</v>
      </c>
      <c r="JH21" s="7">
        <v>32658</v>
      </c>
      <c r="JI21" s="7">
        <v>33454</v>
      </c>
      <c r="JJ21" s="7">
        <v>30570</v>
      </c>
      <c r="JK21" s="7">
        <v>28032</v>
      </c>
      <c r="JL21" s="7">
        <v>29430</v>
      </c>
      <c r="JM21" s="7">
        <v>32594</v>
      </c>
      <c r="JN21" s="7">
        <v>31401</v>
      </c>
      <c r="JO21" s="7">
        <v>34591</v>
      </c>
      <c r="JP21" s="7">
        <v>39145</v>
      </c>
      <c r="JQ21" s="7">
        <v>39522</v>
      </c>
      <c r="JR21" s="7">
        <v>43027</v>
      </c>
      <c r="JS21" s="7">
        <v>32547</v>
      </c>
      <c r="JT21" s="7">
        <v>123235</v>
      </c>
      <c r="JU21" s="7">
        <v>141393</v>
      </c>
      <c r="JV21" s="7">
        <v>67556</v>
      </c>
      <c r="JW21" s="7">
        <v>11818</v>
      </c>
      <c r="JX21" s="7">
        <v>11704</v>
      </c>
      <c r="JY21" s="7">
        <v>16526</v>
      </c>
      <c r="JZ21" s="7">
        <v>22036</v>
      </c>
      <c r="KA21" s="7">
        <v>28986</v>
      </c>
      <c r="KB21" s="7">
        <v>37328</v>
      </c>
      <c r="KC21" s="7">
        <v>39915</v>
      </c>
      <c r="KD21" s="7">
        <v>46922</v>
      </c>
      <c r="KE21" s="7">
        <v>45805</v>
      </c>
      <c r="KF21" s="7">
        <v>45037</v>
      </c>
      <c r="KG21" s="7">
        <v>42169</v>
      </c>
      <c r="KH21" s="7">
        <v>37550</v>
      </c>
      <c r="KI21" s="7">
        <v>47427</v>
      </c>
      <c r="KJ21" s="7">
        <v>48373</v>
      </c>
      <c r="KK21" s="7">
        <v>48296</v>
      </c>
      <c r="KL21" s="7">
        <v>52961</v>
      </c>
      <c r="KM21" s="7">
        <v>59666</v>
      </c>
      <c r="KN21" s="7">
        <v>56789</v>
      </c>
      <c r="KO21" s="7">
        <v>73999</v>
      </c>
      <c r="KP21" s="7">
        <v>80635</v>
      </c>
      <c r="KQ21" s="7">
        <v>35671</v>
      </c>
      <c r="KR21" s="7">
        <v>42888</v>
      </c>
      <c r="KS21" s="7">
        <v>48505</v>
      </c>
      <c r="KT21" s="7">
        <v>49545</v>
      </c>
      <c r="KU21" s="7">
        <v>67489</v>
      </c>
      <c r="KV21" s="7">
        <v>171572</v>
      </c>
      <c r="KW21" s="7">
        <v>152471</v>
      </c>
      <c r="KX21" s="7">
        <v>145708</v>
      </c>
      <c r="KY21" s="7">
        <v>154667</v>
      </c>
      <c r="KZ21" s="7">
        <v>181820</v>
      </c>
      <c r="LA21" s="7">
        <v>192004</v>
      </c>
      <c r="LB21" s="7">
        <v>201486</v>
      </c>
      <c r="LC21" s="7">
        <v>203969</v>
      </c>
      <c r="LD21" s="7">
        <v>208244</v>
      </c>
      <c r="LE21" s="7">
        <v>217847</v>
      </c>
      <c r="LF21" s="7">
        <v>223616</v>
      </c>
      <c r="LG21" s="7">
        <v>237101</v>
      </c>
      <c r="LH21" s="7">
        <v>236567</v>
      </c>
      <c r="LI21" s="7">
        <v>283504</v>
      </c>
      <c r="LJ21" s="7">
        <v>321284</v>
      </c>
      <c r="LK21" s="7">
        <v>293.2</v>
      </c>
      <c r="LL21" s="7">
        <v>145.9</v>
      </c>
      <c r="LM21" s="7">
        <v>190.6</v>
      </c>
      <c r="LN21" s="7">
        <v>146.6</v>
      </c>
      <c r="LO21" s="7">
        <v>461.4</v>
      </c>
      <c r="LP21" s="7">
        <v>1935.1</v>
      </c>
      <c r="LQ21" s="7">
        <v>6600.3</v>
      </c>
      <c r="LR21" s="7">
        <v>5310.3</v>
      </c>
      <c r="LS21" s="7">
        <v>4776.8999999999996</v>
      </c>
      <c r="LT21" s="7">
        <v>4687.5</v>
      </c>
      <c r="LU21" s="7">
        <v>4769.8999999999996</v>
      </c>
      <c r="LV21" s="7">
        <v>4118.8</v>
      </c>
      <c r="LW21" s="7">
        <v>3627</v>
      </c>
      <c r="LX21" s="7">
        <v>3581.3</v>
      </c>
      <c r="LY21" s="7">
        <v>3159.6</v>
      </c>
      <c r="LZ21" s="7">
        <v>2837.6</v>
      </c>
      <c r="MA21" s="7">
        <v>2500.1</v>
      </c>
      <c r="MB21" s="7">
        <v>3609.7</v>
      </c>
      <c r="MC21" s="7">
        <v>3895.9</v>
      </c>
      <c r="MD21" s="7">
        <v>3350.3</v>
      </c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>
        <v>3872</v>
      </c>
      <c r="XF21" s="7">
        <v>6905</v>
      </c>
      <c r="XG21" s="7">
        <v>5507</v>
      </c>
      <c r="XH21" s="7">
        <v>6120</v>
      </c>
      <c r="XI21" s="7">
        <v>7857</v>
      </c>
      <c r="XJ21" s="7">
        <v>32658</v>
      </c>
      <c r="XK21" s="7">
        <v>33454</v>
      </c>
      <c r="XL21" s="7">
        <v>30570</v>
      </c>
      <c r="XM21" s="7">
        <v>28032</v>
      </c>
      <c r="XN21" s="7">
        <v>29430</v>
      </c>
      <c r="XO21" s="7">
        <v>32594</v>
      </c>
      <c r="XP21" s="7">
        <v>31401</v>
      </c>
      <c r="XQ21" s="7">
        <v>34591</v>
      </c>
      <c r="XR21" s="7">
        <v>39145</v>
      </c>
      <c r="XS21" s="7">
        <v>39522</v>
      </c>
      <c r="XT21" s="7">
        <v>43027</v>
      </c>
      <c r="XU21" s="7">
        <v>32547</v>
      </c>
      <c r="XV21" s="7">
        <v>123235</v>
      </c>
      <c r="XW21" s="7">
        <v>141393</v>
      </c>
      <c r="XX21" s="7">
        <v>67556</v>
      </c>
      <c r="XY21" s="7">
        <v>11818</v>
      </c>
      <c r="XZ21" s="7">
        <v>11704</v>
      </c>
      <c r="YA21" s="7">
        <v>16526</v>
      </c>
      <c r="YB21" s="7">
        <v>22036</v>
      </c>
      <c r="YC21" s="7">
        <v>28986</v>
      </c>
      <c r="YD21" s="7">
        <v>37328</v>
      </c>
      <c r="YE21" s="7">
        <v>39915</v>
      </c>
      <c r="YF21" s="7">
        <v>46922</v>
      </c>
      <c r="YG21" s="7">
        <v>45805</v>
      </c>
      <c r="YH21" s="7">
        <v>45037</v>
      </c>
      <c r="YI21" s="7">
        <v>42169</v>
      </c>
      <c r="YJ21" s="7">
        <v>37550</v>
      </c>
      <c r="YK21" s="7">
        <v>47427</v>
      </c>
      <c r="YL21" s="7">
        <v>48373</v>
      </c>
      <c r="YM21" s="7">
        <v>48296</v>
      </c>
      <c r="YN21" s="7">
        <v>52961</v>
      </c>
      <c r="YO21" s="7">
        <v>59666</v>
      </c>
      <c r="YP21" s="7">
        <v>56789</v>
      </c>
      <c r="YQ21" s="7">
        <v>73999</v>
      </c>
      <c r="YR21" s="7">
        <v>80635</v>
      </c>
      <c r="YS21" s="7">
        <v>35671</v>
      </c>
      <c r="YT21" s="7">
        <v>42888</v>
      </c>
      <c r="YU21" s="7">
        <v>48505</v>
      </c>
      <c r="YV21" s="7">
        <v>49545</v>
      </c>
      <c r="YW21" s="7">
        <v>67489</v>
      </c>
      <c r="YX21" s="7">
        <v>171572</v>
      </c>
      <c r="YY21" s="7">
        <v>152471</v>
      </c>
      <c r="YZ21" s="7">
        <v>145708</v>
      </c>
      <c r="ZA21" s="7">
        <v>154667</v>
      </c>
      <c r="ZB21" s="7">
        <v>181820</v>
      </c>
      <c r="ZC21" s="7">
        <v>192004</v>
      </c>
      <c r="ZD21" s="7">
        <v>201486</v>
      </c>
      <c r="ZE21" s="7">
        <v>203969</v>
      </c>
      <c r="ZF21" s="7">
        <v>208244</v>
      </c>
      <c r="ZG21" s="7">
        <v>217847</v>
      </c>
      <c r="ZH21" s="7">
        <v>223616</v>
      </c>
      <c r="ZI21" s="7">
        <v>237101</v>
      </c>
      <c r="ZJ21" s="7">
        <v>236567</v>
      </c>
      <c r="ZK21" s="7">
        <v>283504</v>
      </c>
      <c r="ZL21" s="7">
        <v>321284</v>
      </c>
      <c r="ZM21" s="7">
        <v>293.2</v>
      </c>
    </row>
    <row r="22" spans="1:689" s="3" customFormat="1" ht="17">
      <c r="A22" s="21" t="s">
        <v>357</v>
      </c>
      <c r="B22" s="21" t="s">
        <v>358</v>
      </c>
      <c r="C22" s="25">
        <f t="shared" si="0"/>
        <v>1.3044901906604034</v>
      </c>
      <c r="D22" s="24">
        <f t="shared" si="1"/>
        <v>0.15357930602037007</v>
      </c>
      <c r="E22" s="24">
        <f t="shared" si="2"/>
        <v>0.11720276077614272</v>
      </c>
      <c r="F22" s="23">
        <f t="shared" si="3"/>
        <v>0.13092450955959523</v>
      </c>
      <c r="G22" s="19">
        <f t="shared" si="4"/>
        <v>3.7656226775663722E-2</v>
      </c>
      <c r="H22" s="23">
        <f t="shared" si="5"/>
        <v>0.11923971129155389</v>
      </c>
      <c r="I22" s="23">
        <f t="shared" si="6"/>
        <v>0.13431958459880475</v>
      </c>
      <c r="J22" s="24">
        <f t="shared" si="28"/>
        <v>1.6879947079084832E-2</v>
      </c>
      <c r="K22" s="14">
        <f t="shared" si="7"/>
        <v>-0.28207760213508526</v>
      </c>
      <c r="L22" s="4">
        <f t="shared" si="29"/>
        <v>2.4635598439745429E-2</v>
      </c>
      <c r="M22" s="4">
        <f t="shared" si="8"/>
        <v>0.11923971129155389</v>
      </c>
      <c r="N22" s="4">
        <f t="shared" si="9"/>
        <v>3.7656226775663722E-2</v>
      </c>
      <c r="O22" s="4">
        <f t="shared" si="10"/>
        <v>4.059773237891217E-2</v>
      </c>
      <c r="P22" s="4">
        <f t="shared" si="11"/>
        <v>2.8141989126958745E-2</v>
      </c>
      <c r="Q22" s="4">
        <f t="shared" si="12"/>
        <v>2.9415056032484452E-3</v>
      </c>
      <c r="R22" s="4">
        <f t="shared" si="13"/>
        <v>6.6056150167539601E-2</v>
      </c>
      <c r="S22" s="5">
        <f t="shared" si="14"/>
        <v>0.62486211692484772</v>
      </c>
      <c r="T22" s="5">
        <f t="shared" si="15"/>
        <v>7.2765905568037345E-3</v>
      </c>
      <c r="U22" s="6">
        <f t="shared" si="16"/>
        <v>21872.600000000002</v>
      </c>
      <c r="V22" s="6">
        <f t="shared" si="17"/>
        <v>23570</v>
      </c>
      <c r="W22" s="6">
        <f t="shared" si="18"/>
        <v>24133.800000000003</v>
      </c>
      <c r="X22" s="6">
        <f t="shared" si="19"/>
        <v>27113.4</v>
      </c>
      <c r="Y22" s="6">
        <f t="shared" si="20"/>
        <v>39795.599999999999</v>
      </c>
      <c r="Z22" s="6">
        <f t="shared" si="21"/>
        <v>39515.9</v>
      </c>
      <c r="AA22" s="6">
        <f t="shared" si="22"/>
        <v>40817</v>
      </c>
      <c r="AB22" s="6">
        <f t="shared" si="23"/>
        <v>80552</v>
      </c>
      <c r="AC22" s="6">
        <f t="shared" si="24"/>
        <v>85943</v>
      </c>
      <c r="AD22" s="6">
        <f t="shared" si="25"/>
        <v>70264.3</v>
      </c>
      <c r="AE22" s="7">
        <v>9441.9</v>
      </c>
      <c r="AF22" s="7">
        <v>5534.9</v>
      </c>
      <c r="AG22" s="7">
        <v>5308.1</v>
      </c>
      <c r="AH22" s="7">
        <v>4843.6000000000004</v>
      </c>
      <c r="AI22" s="7">
        <v>5200.3</v>
      </c>
      <c r="AJ22" s="7">
        <v>2294</v>
      </c>
      <c r="AK22" s="7">
        <v>2170</v>
      </c>
      <c r="AL22" s="7">
        <v>2973.9</v>
      </c>
      <c r="AM22" s="7">
        <v>3073.1</v>
      </c>
      <c r="AN22" s="7">
        <v>2109</v>
      </c>
      <c r="AO22" s="7">
        <v>2449.1</v>
      </c>
      <c r="AP22" s="7">
        <v>2753.2</v>
      </c>
      <c r="AQ22" s="7">
        <v>3194.7</v>
      </c>
      <c r="AR22" s="7">
        <v>3401.1</v>
      </c>
      <c r="AS22" s="7">
        <v>4666.8999999999996</v>
      </c>
      <c r="AT22" s="7">
        <v>6522.2</v>
      </c>
      <c r="AU22" s="7">
        <v>4263.1000000000004</v>
      </c>
      <c r="AV22" s="7">
        <v>5153.2</v>
      </c>
      <c r="AW22" s="7">
        <v>7079.1</v>
      </c>
      <c r="AX22" s="7">
        <v>8830.5</v>
      </c>
      <c r="AY22" s="7">
        <v>13151.7</v>
      </c>
      <c r="AZ22" s="7">
        <v>3581.9</v>
      </c>
      <c r="BA22" s="7">
        <v>3755.8</v>
      </c>
      <c r="BB22" s="7">
        <v>2361.1999999999998</v>
      </c>
      <c r="BC22" s="7">
        <v>2127</v>
      </c>
      <c r="BD22" s="7">
        <v>4985.8</v>
      </c>
      <c r="BE22" s="7">
        <v>2438.6</v>
      </c>
      <c r="BF22" s="7">
        <v>4602</v>
      </c>
      <c r="BG22" s="7">
        <v>4428</v>
      </c>
      <c r="BH22" s="7">
        <v>4228</v>
      </c>
      <c r="BI22" s="7">
        <v>473.3</v>
      </c>
      <c r="BJ22" s="7">
        <v>5432</v>
      </c>
      <c r="BK22" s="7">
        <v>445.7</v>
      </c>
      <c r="BL22" s="7">
        <v>424.7</v>
      </c>
      <c r="BM22" s="7">
        <v>462.9</v>
      </c>
      <c r="BN22" s="7">
        <v>-170.1</v>
      </c>
      <c r="BO22" s="7">
        <v>-192</v>
      </c>
      <c r="BP22" s="7">
        <v>-269.8</v>
      </c>
      <c r="BQ22" s="7">
        <v>50.2</v>
      </c>
      <c r="BR22" s="7">
        <v>131.19999999999999</v>
      </c>
      <c r="BS22" s="7">
        <v>-27.8</v>
      </c>
      <c r="BT22" s="7">
        <v>26.9</v>
      </c>
      <c r="BU22" s="7">
        <v>222.5</v>
      </c>
      <c r="BV22" s="7">
        <v>85.9</v>
      </c>
      <c r="BW22" s="7">
        <v>227</v>
      </c>
      <c r="BX22" s="7">
        <v>165.5</v>
      </c>
      <c r="BY22" s="7">
        <v>545</v>
      </c>
      <c r="BZ22" s="7">
        <v>441</v>
      </c>
      <c r="CA22" s="7">
        <v>845</v>
      </c>
      <c r="CB22" s="7">
        <v>999</v>
      </c>
      <c r="CC22" s="7">
        <v>900</v>
      </c>
      <c r="CD22" s="7">
        <v>-91.5</v>
      </c>
      <c r="CE22" s="7">
        <v>-43.6</v>
      </c>
      <c r="CF22" s="7">
        <v>-32.6</v>
      </c>
      <c r="CG22" s="7">
        <v>-97.4</v>
      </c>
      <c r="CH22" s="12">
        <v>-5.55</v>
      </c>
      <c r="CI22" s="7">
        <v>-105</v>
      </c>
      <c r="CJ22" s="7">
        <v>-134</v>
      </c>
      <c r="CK22" s="7">
        <v>-11</v>
      </c>
      <c r="CL22" s="7">
        <v>-416</v>
      </c>
      <c r="CM22" s="7">
        <v>-12</v>
      </c>
      <c r="CN22" s="11">
        <v>0.65100000000000002</v>
      </c>
      <c r="CO22" s="12">
        <v>1.86</v>
      </c>
      <c r="CP22" s="12">
        <v>7.22</v>
      </c>
      <c r="CQ22" s="7">
        <v>22.5</v>
      </c>
      <c r="CR22" s="12">
        <v>6.13</v>
      </c>
      <c r="CS22" s="12">
        <v>5</v>
      </c>
      <c r="CT22" s="12">
        <v>9</v>
      </c>
      <c r="CU22" s="12">
        <v>7</v>
      </c>
      <c r="CV22" s="7">
        <v>28</v>
      </c>
      <c r="CW22" s="7">
        <v>36</v>
      </c>
      <c r="CX22" s="7">
        <v>-38.200000000000003</v>
      </c>
      <c r="CY22" s="7">
        <v>-47.4</v>
      </c>
      <c r="CZ22" s="7">
        <v>-53.9</v>
      </c>
      <c r="DA22" s="7">
        <v>-63.5</v>
      </c>
      <c r="DB22" s="7">
        <v>-79.900000000000006</v>
      </c>
      <c r="DC22" s="7">
        <v>-139</v>
      </c>
      <c r="DD22" s="7">
        <v>-171</v>
      </c>
      <c r="DE22" s="7">
        <v>-222</v>
      </c>
      <c r="DF22" s="7">
        <v>-333</v>
      </c>
      <c r="DG22" s="7">
        <v>-324</v>
      </c>
      <c r="DH22" s="7">
        <v>732.1</v>
      </c>
      <c r="DI22" s="7">
        <v>709.2</v>
      </c>
      <c r="DJ22" s="7">
        <v>736.4</v>
      </c>
      <c r="DK22" s="7">
        <v>817.9</v>
      </c>
      <c r="DL22" s="7">
        <v>989.9</v>
      </c>
      <c r="DM22" s="7">
        <v>1546</v>
      </c>
      <c r="DN22" s="7">
        <v>1624</v>
      </c>
      <c r="DO22" s="7">
        <v>1898</v>
      </c>
      <c r="DP22" s="7">
        <v>2158</v>
      </c>
      <c r="DQ22" s="7">
        <v>2683</v>
      </c>
      <c r="DR22" s="7">
        <v>94.7</v>
      </c>
      <c r="DS22" s="7">
        <v>81.5</v>
      </c>
      <c r="DT22" s="7">
        <v>82.7</v>
      </c>
      <c r="DU22" s="7">
        <v>88.8</v>
      </c>
      <c r="DV22" s="7">
        <v>147.6</v>
      </c>
      <c r="DW22" s="7">
        <v>326</v>
      </c>
      <c r="DX22" s="7">
        <v>414</v>
      </c>
      <c r="DY22" s="7">
        <v>236</v>
      </c>
      <c r="DZ22" s="7">
        <v>164</v>
      </c>
      <c r="EA22" s="7">
        <v>291</v>
      </c>
      <c r="EB22" s="7">
        <v>612.70000000000005</v>
      </c>
      <c r="EC22" s="7">
        <v>583</v>
      </c>
      <c r="ED22" s="7">
        <v>605.79999999999995</v>
      </c>
      <c r="EE22" s="7">
        <v>685.4</v>
      </c>
      <c r="EF22" s="7">
        <v>834.3</v>
      </c>
      <c r="EG22" s="7">
        <v>1331</v>
      </c>
      <c r="EH22" s="7">
        <v>1425</v>
      </c>
      <c r="EI22" s="7">
        <v>1752</v>
      </c>
      <c r="EJ22" s="7">
        <v>1990</v>
      </c>
      <c r="EK22" s="7">
        <v>2331</v>
      </c>
      <c r="EL22" s="7">
        <v>119.4</v>
      </c>
      <c r="EM22" s="7">
        <v>126.3</v>
      </c>
      <c r="EN22" s="7">
        <v>130.6</v>
      </c>
      <c r="EO22" s="7">
        <v>132.5</v>
      </c>
      <c r="EP22" s="7">
        <v>155.6</v>
      </c>
      <c r="EQ22" s="7">
        <v>215</v>
      </c>
      <c r="ER22" s="7">
        <v>199</v>
      </c>
      <c r="ES22" s="7">
        <v>146</v>
      </c>
      <c r="ET22" s="7">
        <v>168</v>
      </c>
      <c r="EU22" s="7">
        <v>352</v>
      </c>
      <c r="EV22" s="7">
        <v>40</v>
      </c>
      <c r="EW22" s="7">
        <v>26.8</v>
      </c>
      <c r="EX22" s="7">
        <v>25.2</v>
      </c>
      <c r="EY22" s="7">
        <v>40</v>
      </c>
      <c r="EZ22" s="7">
        <v>80.099999999999994</v>
      </c>
      <c r="FA22" s="7">
        <v>217</v>
      </c>
      <c r="FB22" s="7">
        <v>307</v>
      </c>
      <c r="FC22" s="7">
        <v>152</v>
      </c>
      <c r="FD22" s="7">
        <v>81</v>
      </c>
      <c r="FE22" s="7">
        <v>184</v>
      </c>
      <c r="FF22" s="7">
        <v>1298.9000000000001</v>
      </c>
      <c r="FG22" s="7">
        <v>2408.6</v>
      </c>
      <c r="FH22" s="7">
        <v>1321.2</v>
      </c>
      <c r="FI22" s="7">
        <v>1816.8</v>
      </c>
      <c r="FJ22" s="7">
        <v>2134</v>
      </c>
      <c r="FK22" s="7">
        <v>2107.1999999999998</v>
      </c>
      <c r="FL22" s="7">
        <v>1763</v>
      </c>
      <c r="FM22" s="7">
        <v>10966</v>
      </c>
      <c r="FN22" s="7">
        <v>17265</v>
      </c>
      <c r="FO22" s="7">
        <v>4061</v>
      </c>
      <c r="FP22" s="7">
        <v>3398.5</v>
      </c>
      <c r="FQ22" s="7">
        <v>3556.6</v>
      </c>
      <c r="FR22" s="7">
        <v>3929.8</v>
      </c>
      <c r="FS22" s="7">
        <v>3943.5</v>
      </c>
      <c r="FT22" s="7">
        <v>5170.3</v>
      </c>
      <c r="FU22" s="7">
        <v>4626.5</v>
      </c>
      <c r="FV22" s="7">
        <v>4445</v>
      </c>
      <c r="FW22" s="7">
        <v>8047</v>
      </c>
      <c r="FX22" s="7">
        <v>8707</v>
      </c>
      <c r="FY22" s="7">
        <v>8836</v>
      </c>
      <c r="FZ22" s="10"/>
      <c r="GA22" s="12">
        <v>4.29</v>
      </c>
      <c r="GB22" s="7">
        <v>14.3</v>
      </c>
      <c r="GC22" s="7">
        <v>14.3</v>
      </c>
      <c r="GD22" s="7">
        <v>10</v>
      </c>
      <c r="GE22" s="7">
        <v>10</v>
      </c>
      <c r="GF22" s="10"/>
      <c r="GG22" s="7">
        <v>10</v>
      </c>
      <c r="GH22" s="7">
        <v>712</v>
      </c>
      <c r="GI22" s="7">
        <v>1371</v>
      </c>
      <c r="GJ22" s="7">
        <v>11543.2</v>
      </c>
      <c r="GK22" s="7">
        <v>12428</v>
      </c>
      <c r="GL22" s="7">
        <v>13988.2</v>
      </c>
      <c r="GM22" s="7">
        <v>16731.8</v>
      </c>
      <c r="GN22" s="7">
        <v>22597.4</v>
      </c>
      <c r="GO22" s="7">
        <v>24541.7</v>
      </c>
      <c r="GP22" s="7">
        <v>23101</v>
      </c>
      <c r="GQ22" s="7">
        <v>46409</v>
      </c>
      <c r="GR22" s="7">
        <v>46153</v>
      </c>
      <c r="GS22" s="7">
        <v>39087</v>
      </c>
      <c r="GT22" s="7">
        <v>4637.8</v>
      </c>
      <c r="GU22" s="7">
        <v>5195.7</v>
      </c>
      <c r="GV22" s="7">
        <v>5535.9</v>
      </c>
      <c r="GW22" s="7">
        <v>5940.6</v>
      </c>
      <c r="GX22" s="7">
        <v>8023</v>
      </c>
      <c r="GY22" s="7">
        <v>8141.3</v>
      </c>
      <c r="GZ22" s="7">
        <v>8429</v>
      </c>
      <c r="HA22" s="7">
        <v>22173</v>
      </c>
      <c r="HB22" s="7">
        <v>27883</v>
      </c>
      <c r="HC22" s="7">
        <v>23466</v>
      </c>
      <c r="HD22" s="7">
        <v>2619</v>
      </c>
      <c r="HE22" s="7">
        <v>2813.5</v>
      </c>
      <c r="HF22" s="7">
        <v>2572.1</v>
      </c>
      <c r="HG22" s="7">
        <v>2671.9</v>
      </c>
      <c r="HH22" s="7">
        <v>3281.5</v>
      </c>
      <c r="HI22" s="7">
        <v>3565.4</v>
      </c>
      <c r="HJ22" s="7">
        <v>3761</v>
      </c>
      <c r="HK22" s="7">
        <v>6782</v>
      </c>
      <c r="HL22" s="7">
        <v>7088</v>
      </c>
      <c r="HM22" s="7">
        <v>8247</v>
      </c>
      <c r="HN22" s="7">
        <v>4637.8</v>
      </c>
      <c r="HO22" s="7">
        <v>5195.7</v>
      </c>
      <c r="HP22" s="7">
        <v>5535.9</v>
      </c>
      <c r="HQ22" s="7">
        <v>5940.6</v>
      </c>
      <c r="HR22" s="7">
        <v>8023</v>
      </c>
      <c r="HS22" s="7">
        <v>8141.3</v>
      </c>
      <c r="HT22" s="7">
        <v>8429</v>
      </c>
      <c r="HU22" s="7">
        <v>22173</v>
      </c>
      <c r="HV22" s="7">
        <v>27883</v>
      </c>
      <c r="HW22" s="7">
        <v>23466</v>
      </c>
      <c r="HX22" s="9" t="s">
        <v>359</v>
      </c>
      <c r="HY22" s="7">
        <v>18878.599999999999</v>
      </c>
      <c r="HZ22" s="7">
        <v>19452.7</v>
      </c>
      <c r="IA22" s="7">
        <v>21812</v>
      </c>
      <c r="IB22" s="7">
        <v>23914.2</v>
      </c>
      <c r="IC22" s="7">
        <v>33373.9</v>
      </c>
      <c r="ID22" s="7">
        <v>33002.6</v>
      </c>
      <c r="IE22" s="7">
        <v>37045.800000000003</v>
      </c>
      <c r="IF22" s="7">
        <v>63139.7</v>
      </c>
      <c r="IG22" s="7">
        <v>64183</v>
      </c>
      <c r="IH22" s="7">
        <v>69163.199999999997</v>
      </c>
      <c r="II22" s="7">
        <v>1890.3</v>
      </c>
      <c r="IJ22" s="7">
        <v>2041</v>
      </c>
      <c r="IK22" s="7">
        <v>2347.5</v>
      </c>
      <c r="IL22" s="7">
        <v>2462.4</v>
      </c>
      <c r="IM22" s="7">
        <v>2135.6</v>
      </c>
      <c r="IN22" s="7">
        <v>2496.8000000000002</v>
      </c>
      <c r="IO22" s="7">
        <v>2208.6</v>
      </c>
      <c r="IP22" s="7">
        <v>2382.8000000000002</v>
      </c>
      <c r="IQ22" s="7">
        <v>2389.5</v>
      </c>
      <c r="IR22" s="7">
        <v>2214</v>
      </c>
      <c r="IS22" s="7">
        <v>2109.6999999999998</v>
      </c>
      <c r="IT22" s="7">
        <v>2190.5</v>
      </c>
      <c r="IU22" s="7">
        <v>2248.5</v>
      </c>
      <c r="IV22" s="7">
        <v>2314</v>
      </c>
      <c r="IW22" s="7">
        <v>4189.3999999999996</v>
      </c>
      <c r="IX22" s="7">
        <v>4394.3</v>
      </c>
      <c r="IY22" s="7">
        <v>4685</v>
      </c>
      <c r="IZ22" s="7">
        <v>7542</v>
      </c>
      <c r="JA22" s="7">
        <v>7679</v>
      </c>
      <c r="JB22" s="7">
        <v>7238</v>
      </c>
      <c r="JC22" s="7">
        <v>378.7</v>
      </c>
      <c r="JD22" s="7">
        <v>401.5</v>
      </c>
      <c r="JE22" s="7">
        <v>499.9</v>
      </c>
      <c r="JF22" s="7">
        <v>701.2</v>
      </c>
      <c r="JG22" s="7">
        <v>539.29999999999995</v>
      </c>
      <c r="JH22" s="7">
        <v>860.6</v>
      </c>
      <c r="JI22" s="7">
        <v>916.7</v>
      </c>
      <c r="JJ22" s="7">
        <v>801.6</v>
      </c>
      <c r="JK22" s="7">
        <v>759.6</v>
      </c>
      <c r="JL22" s="7">
        <v>1116.3</v>
      </c>
      <c r="JM22" s="7">
        <v>1298.9000000000001</v>
      </c>
      <c r="JN22" s="7">
        <v>2408.6</v>
      </c>
      <c r="JO22" s="7">
        <v>1321.2</v>
      </c>
      <c r="JP22" s="7">
        <v>1816.8</v>
      </c>
      <c r="JQ22" s="7">
        <v>2134</v>
      </c>
      <c r="JR22" s="7">
        <v>2107.1999999999998</v>
      </c>
      <c r="JS22" s="7">
        <v>1763</v>
      </c>
      <c r="JT22" s="7">
        <v>10966</v>
      </c>
      <c r="JU22" s="7">
        <v>17265</v>
      </c>
      <c r="JV22" s="7">
        <v>4061</v>
      </c>
      <c r="JW22" s="7">
        <v>2200.9</v>
      </c>
      <c r="JX22" s="7">
        <v>2391.1999999999998</v>
      </c>
      <c r="JY22" s="7">
        <v>2525.9</v>
      </c>
      <c r="JZ22" s="7">
        <v>3340.9</v>
      </c>
      <c r="KA22" s="7">
        <v>2532.9</v>
      </c>
      <c r="KB22" s="7">
        <v>2587.5</v>
      </c>
      <c r="KC22" s="7">
        <v>2189.5</v>
      </c>
      <c r="KD22" s="7">
        <v>2638.7</v>
      </c>
      <c r="KE22" s="7">
        <v>2659.2</v>
      </c>
      <c r="KF22" s="7">
        <v>2785.8</v>
      </c>
      <c r="KG22" s="7">
        <v>3114.6</v>
      </c>
      <c r="KH22" s="7">
        <v>3362.4</v>
      </c>
      <c r="KI22" s="7">
        <v>3743.3</v>
      </c>
      <c r="KJ22" s="7">
        <v>3756.6</v>
      </c>
      <c r="KK22" s="7">
        <v>4847.2</v>
      </c>
      <c r="KL22" s="7">
        <v>4378.8</v>
      </c>
      <c r="KM22" s="7">
        <v>4019</v>
      </c>
      <c r="KN22" s="7">
        <v>6218</v>
      </c>
      <c r="KO22" s="7">
        <v>8024</v>
      </c>
      <c r="KP22" s="7">
        <v>8447</v>
      </c>
      <c r="KQ22" s="7">
        <v>13830.2</v>
      </c>
      <c r="KR22" s="7">
        <v>16269.5</v>
      </c>
      <c r="KS22" s="7">
        <v>20422.3</v>
      </c>
      <c r="KT22" s="7">
        <v>21888.6</v>
      </c>
      <c r="KU22" s="7">
        <v>21761.200000000001</v>
      </c>
      <c r="KV22" s="7">
        <v>20429</v>
      </c>
      <c r="KW22" s="7">
        <v>17227</v>
      </c>
      <c r="KX22" s="7">
        <v>16117.8</v>
      </c>
      <c r="KY22" s="7">
        <v>16012.8</v>
      </c>
      <c r="KZ22" s="7">
        <v>16431.599999999999</v>
      </c>
      <c r="LA22" s="7">
        <v>15135.3</v>
      </c>
      <c r="LB22" s="7">
        <v>15997.7</v>
      </c>
      <c r="LC22" s="7">
        <v>17476.3</v>
      </c>
      <c r="LD22" s="7">
        <v>19387.5</v>
      </c>
      <c r="LE22" s="7">
        <v>27469.4</v>
      </c>
      <c r="LF22" s="7">
        <v>27355.1</v>
      </c>
      <c r="LG22" s="7">
        <v>30861</v>
      </c>
      <c r="LH22" s="7">
        <v>57269</v>
      </c>
      <c r="LI22" s="7">
        <v>54189</v>
      </c>
      <c r="LJ22" s="7">
        <v>57417</v>
      </c>
      <c r="LK22" s="7">
        <v>51.8</v>
      </c>
      <c r="LL22" s="7">
        <v>49.6</v>
      </c>
      <c r="LM22" s="7">
        <v>52.3</v>
      </c>
      <c r="LN22" s="7">
        <v>93.6</v>
      </c>
      <c r="LO22" s="7">
        <v>307.7</v>
      </c>
      <c r="LP22" s="7">
        <v>1057.2</v>
      </c>
      <c r="LQ22" s="7">
        <v>972.3</v>
      </c>
      <c r="LR22" s="7">
        <v>852.6</v>
      </c>
      <c r="LS22" s="7">
        <v>704</v>
      </c>
      <c r="LT22" s="7">
        <v>718.5</v>
      </c>
      <c r="LU22" s="7">
        <v>630.4</v>
      </c>
      <c r="LV22" s="7">
        <v>487.9</v>
      </c>
      <c r="LW22" s="7">
        <v>426.7</v>
      </c>
      <c r="LX22" s="7">
        <v>395.9</v>
      </c>
      <c r="LY22" s="7">
        <v>348.7</v>
      </c>
      <c r="LZ22" s="7">
        <v>330.5</v>
      </c>
      <c r="MA22" s="7">
        <v>321.2</v>
      </c>
      <c r="MB22" s="7">
        <v>584.70000000000005</v>
      </c>
      <c r="MC22" s="7">
        <v>424</v>
      </c>
      <c r="MD22" s="7">
        <v>417.8</v>
      </c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>
        <v>378.7</v>
      </c>
      <c r="XF22" s="7">
        <v>401.5</v>
      </c>
      <c r="XG22" s="7">
        <v>499.9</v>
      </c>
      <c r="XH22" s="7">
        <v>701.2</v>
      </c>
      <c r="XI22" s="7">
        <v>539.29999999999995</v>
      </c>
      <c r="XJ22" s="7">
        <v>860.6</v>
      </c>
      <c r="XK22" s="7">
        <v>916.7</v>
      </c>
      <c r="XL22" s="7">
        <v>801.6</v>
      </c>
      <c r="XM22" s="7">
        <v>759.6</v>
      </c>
      <c r="XN22" s="7">
        <v>1116.3</v>
      </c>
      <c r="XO22" s="7">
        <v>1298.9000000000001</v>
      </c>
      <c r="XP22" s="7">
        <v>2408.6</v>
      </c>
      <c r="XQ22" s="7">
        <v>1321.2</v>
      </c>
      <c r="XR22" s="7">
        <v>1816.8</v>
      </c>
      <c r="XS22" s="7">
        <v>2134</v>
      </c>
      <c r="XT22" s="7">
        <v>2107.1999999999998</v>
      </c>
      <c r="XU22" s="7">
        <v>1763</v>
      </c>
      <c r="XV22" s="7">
        <v>10966</v>
      </c>
      <c r="XW22" s="7">
        <v>17265</v>
      </c>
      <c r="XX22" s="7">
        <v>4061</v>
      </c>
      <c r="XY22" s="7">
        <v>2200.9</v>
      </c>
      <c r="XZ22" s="7">
        <v>2391.1999999999998</v>
      </c>
      <c r="YA22" s="7">
        <v>2525.9</v>
      </c>
      <c r="YB22" s="7">
        <v>3340.9</v>
      </c>
      <c r="YC22" s="7">
        <v>2532.9</v>
      </c>
      <c r="YD22" s="7">
        <v>2587.5</v>
      </c>
      <c r="YE22" s="7">
        <v>2189.5</v>
      </c>
      <c r="YF22" s="7">
        <v>2638.7</v>
      </c>
      <c r="YG22" s="7">
        <v>2659.2</v>
      </c>
      <c r="YH22" s="7">
        <v>2785.8</v>
      </c>
      <c r="YI22" s="7">
        <v>3114.6</v>
      </c>
      <c r="YJ22" s="7">
        <v>3362.4</v>
      </c>
      <c r="YK22" s="7">
        <v>3743.3</v>
      </c>
      <c r="YL22" s="7">
        <v>3756.6</v>
      </c>
      <c r="YM22" s="7">
        <v>4847.2</v>
      </c>
      <c r="YN22" s="7">
        <v>4378.8</v>
      </c>
      <c r="YO22" s="7">
        <v>4019</v>
      </c>
      <c r="YP22" s="7">
        <v>6218</v>
      </c>
      <c r="YQ22" s="7">
        <v>8024</v>
      </c>
      <c r="YR22" s="7">
        <v>8447</v>
      </c>
      <c r="YS22" s="7">
        <v>13830.2</v>
      </c>
      <c r="YT22" s="7">
        <v>16269.5</v>
      </c>
      <c r="YU22" s="7">
        <v>20422.3</v>
      </c>
      <c r="YV22" s="7">
        <v>21888.6</v>
      </c>
      <c r="YW22" s="7">
        <v>21761.200000000001</v>
      </c>
      <c r="YX22" s="7">
        <v>20429</v>
      </c>
      <c r="YY22" s="7">
        <v>17227</v>
      </c>
      <c r="YZ22" s="7">
        <v>16117.8</v>
      </c>
      <c r="ZA22" s="7">
        <v>16012.8</v>
      </c>
      <c r="ZB22" s="7">
        <v>16431.599999999999</v>
      </c>
      <c r="ZC22" s="7">
        <v>15135.3</v>
      </c>
      <c r="ZD22" s="7">
        <v>15997.7</v>
      </c>
      <c r="ZE22" s="7">
        <v>17476.3</v>
      </c>
      <c r="ZF22" s="7">
        <v>19387.5</v>
      </c>
      <c r="ZG22" s="7">
        <v>27469.4</v>
      </c>
      <c r="ZH22" s="7">
        <v>27355.1</v>
      </c>
      <c r="ZI22" s="7">
        <v>30861</v>
      </c>
      <c r="ZJ22" s="7">
        <v>57269</v>
      </c>
      <c r="ZK22" s="7">
        <v>54189</v>
      </c>
      <c r="ZL22" s="7">
        <v>57417</v>
      </c>
      <c r="ZM22" s="7">
        <v>51.8</v>
      </c>
    </row>
    <row r="23" spans="1:689" s="3" customFormat="1" ht="17">
      <c r="A23" s="16" t="s">
        <v>325</v>
      </c>
      <c r="B23" s="16" t="s">
        <v>326</v>
      </c>
      <c r="C23" s="20">
        <f t="shared" si="0"/>
        <v>1.5296427708660467</v>
      </c>
      <c r="D23" s="18">
        <f t="shared" si="1"/>
        <v>9.6852036862832724E-2</v>
      </c>
      <c r="E23" s="18">
        <f t="shared" si="2"/>
        <v>0.14530504572118369</v>
      </c>
      <c r="F23" s="18">
        <f t="shared" si="3"/>
        <v>0.15299059259893483</v>
      </c>
      <c r="G23" s="18">
        <f t="shared" si="4"/>
        <v>6.8045988893170567E-2</v>
      </c>
      <c r="H23" s="18">
        <f t="shared" si="5"/>
        <v>0.14854873023193538</v>
      </c>
      <c r="I23" s="19">
        <f t="shared" si="6"/>
        <v>0.67384443296649676</v>
      </c>
      <c r="J23" s="19">
        <v>2.93E-2</v>
      </c>
      <c r="K23" s="15">
        <f t="shared" si="7"/>
        <v>3.0259610700895057E-2</v>
      </c>
      <c r="L23" s="4">
        <v>2.93E-2</v>
      </c>
      <c r="M23" s="4">
        <f t="shared" si="8"/>
        <v>0.14854873023193538</v>
      </c>
      <c r="N23" s="4">
        <f t="shared" si="9"/>
        <v>6.8045988893170567E-2</v>
      </c>
      <c r="O23" s="4">
        <f t="shared" si="10"/>
        <v>7.9920946233966422E-2</v>
      </c>
      <c r="P23" s="4">
        <f t="shared" si="11"/>
        <v>3.0225464273882525E-2</v>
      </c>
      <c r="Q23" s="4">
        <f t="shared" si="12"/>
        <v>1.187495734079585E-2</v>
      </c>
      <c r="R23" s="4">
        <f t="shared" si="13"/>
        <v>0.39160437243671559</v>
      </c>
      <c r="S23" s="5">
        <f t="shared" si="14"/>
        <v>0.69426114258412397</v>
      </c>
      <c r="T23" s="5">
        <f t="shared" si="15"/>
        <v>8.9508152957842296E-3</v>
      </c>
      <c r="U23" s="6">
        <f t="shared" si="16"/>
        <v>2022194</v>
      </c>
      <c r="V23" s="6">
        <f t="shared" si="17"/>
        <v>2166971</v>
      </c>
      <c r="W23" s="6">
        <f t="shared" si="18"/>
        <v>1965675</v>
      </c>
      <c r="X23" s="6">
        <f t="shared" si="19"/>
        <v>2140221</v>
      </c>
      <c r="Y23" s="6">
        <f t="shared" si="20"/>
        <v>2181751</v>
      </c>
      <c r="Z23" s="6">
        <f t="shared" si="21"/>
        <v>2233270</v>
      </c>
      <c r="AA23" s="6">
        <f t="shared" si="22"/>
        <v>2291648</v>
      </c>
      <c r="AB23" s="6">
        <f t="shared" si="23"/>
        <v>2951171</v>
      </c>
      <c r="AC23" s="6">
        <f t="shared" si="24"/>
        <v>3251820</v>
      </c>
      <c r="AD23" s="6">
        <f t="shared" si="25"/>
        <v>2469297</v>
      </c>
      <c r="AE23" s="7">
        <v>405245.2</v>
      </c>
      <c r="AF23" s="7">
        <v>74939.199999999997</v>
      </c>
      <c r="AG23" s="7">
        <v>138971.70000000001</v>
      </c>
      <c r="AH23" s="7">
        <v>138877.9</v>
      </c>
      <c r="AI23" s="7">
        <v>167550.70000000001</v>
      </c>
      <c r="AJ23" s="7">
        <v>146622.29999999999</v>
      </c>
      <c r="AK23" s="7">
        <v>117681.2</v>
      </c>
      <c r="AL23" s="7">
        <v>164031.70000000001</v>
      </c>
      <c r="AM23" s="7">
        <v>165762.70000000001</v>
      </c>
      <c r="AN23" s="7">
        <v>126302.6</v>
      </c>
      <c r="AO23" s="7">
        <v>167106.9</v>
      </c>
      <c r="AP23" s="7">
        <v>219587.6</v>
      </c>
      <c r="AQ23" s="7">
        <v>233907</v>
      </c>
      <c r="AR23" s="7">
        <v>243033.8</v>
      </c>
      <c r="AS23" s="7">
        <v>308727.2</v>
      </c>
      <c r="AT23" s="7">
        <v>371047.9</v>
      </c>
      <c r="AU23" s="7">
        <v>324580.40000000002</v>
      </c>
      <c r="AV23" s="7">
        <v>437160.1</v>
      </c>
      <c r="AW23" s="7">
        <v>387335.2</v>
      </c>
      <c r="AX23" s="7">
        <v>467966.4</v>
      </c>
      <c r="AY23" s="7">
        <v>393342.8</v>
      </c>
      <c r="AZ23" s="7">
        <v>647625</v>
      </c>
      <c r="BA23" s="7">
        <v>692582</v>
      </c>
      <c r="BB23" s="7">
        <v>577065</v>
      </c>
      <c r="BC23" s="7">
        <v>592752</v>
      </c>
      <c r="BD23" s="7">
        <v>567864</v>
      </c>
      <c r="BE23" s="7">
        <v>598937</v>
      </c>
      <c r="BF23" s="7">
        <v>589847</v>
      </c>
      <c r="BG23" s="7">
        <v>642211</v>
      </c>
      <c r="BH23" s="7">
        <v>623733</v>
      </c>
      <c r="BI23" s="7">
        <v>6719</v>
      </c>
      <c r="BJ23" s="7">
        <v>621439</v>
      </c>
      <c r="BK23" s="7">
        <v>4466</v>
      </c>
      <c r="BL23" s="7">
        <v>8483</v>
      </c>
      <c r="BM23" s="7">
        <v>14444</v>
      </c>
      <c r="BN23" s="7">
        <v>15365</v>
      </c>
      <c r="BO23" s="7">
        <v>5605</v>
      </c>
      <c r="BP23" s="7">
        <v>11728</v>
      </c>
      <c r="BQ23" s="7">
        <v>17370</v>
      </c>
      <c r="BR23" s="7">
        <v>18976</v>
      </c>
      <c r="BS23" s="7">
        <v>21284</v>
      </c>
      <c r="BT23" s="7">
        <v>17886</v>
      </c>
      <c r="BU23" s="7">
        <v>21745</v>
      </c>
      <c r="BV23" s="7">
        <v>24442</v>
      </c>
      <c r="BW23" s="7">
        <v>24733</v>
      </c>
      <c r="BX23" s="7">
        <v>24441</v>
      </c>
      <c r="BY23" s="7">
        <v>32474</v>
      </c>
      <c r="BZ23" s="7">
        <v>36431</v>
      </c>
      <c r="CA23" s="7">
        <v>29131</v>
      </c>
      <c r="CB23" s="7">
        <v>48334</v>
      </c>
      <c r="CC23" s="7">
        <v>37676</v>
      </c>
      <c r="CD23" s="7">
        <v>-4789</v>
      </c>
      <c r="CE23" s="7">
        <v>-4760</v>
      </c>
      <c r="CF23" s="7">
        <v>-5616</v>
      </c>
      <c r="CG23" s="7">
        <v>-9082</v>
      </c>
      <c r="CH23" s="7">
        <v>-15410</v>
      </c>
      <c r="CI23" s="7">
        <v>-19983</v>
      </c>
      <c r="CJ23" s="7">
        <v>-24001</v>
      </c>
      <c r="CK23" s="7">
        <v>-6517</v>
      </c>
      <c r="CL23" s="7">
        <v>-18408</v>
      </c>
      <c r="CM23" s="7">
        <v>-3162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7">
        <v>52669</v>
      </c>
      <c r="DI23" s="7">
        <v>51531</v>
      </c>
      <c r="DJ23" s="7">
        <v>50973</v>
      </c>
      <c r="DK23" s="7">
        <v>55901</v>
      </c>
      <c r="DL23" s="7">
        <v>63971</v>
      </c>
      <c r="DM23" s="7">
        <v>76100</v>
      </c>
      <c r="DN23" s="7">
        <v>84040</v>
      </c>
      <c r="DO23" s="7">
        <v>64523</v>
      </c>
      <c r="DP23" s="7">
        <v>57864</v>
      </c>
      <c r="DQ23" s="7">
        <v>92807</v>
      </c>
      <c r="DR23" s="7">
        <v>9350</v>
      </c>
      <c r="DS23" s="7">
        <v>7897</v>
      </c>
      <c r="DT23" s="7">
        <v>7463</v>
      </c>
      <c r="DU23" s="7">
        <v>9818</v>
      </c>
      <c r="DV23" s="7">
        <v>13874</v>
      </c>
      <c r="DW23" s="7">
        <v>21041</v>
      </c>
      <c r="DX23" s="7">
        <v>26795</v>
      </c>
      <c r="DY23" s="7">
        <v>9960</v>
      </c>
      <c r="DZ23" s="7">
        <v>5553</v>
      </c>
      <c r="EA23" s="7">
        <v>26097</v>
      </c>
      <c r="EB23" s="7">
        <v>52669</v>
      </c>
      <c r="EC23" s="7">
        <v>51531</v>
      </c>
      <c r="ED23" s="7">
        <v>50973</v>
      </c>
      <c r="EE23" s="7">
        <v>55901</v>
      </c>
      <c r="EF23" s="7">
        <v>63971</v>
      </c>
      <c r="EG23" s="7">
        <v>76100</v>
      </c>
      <c r="EH23" s="7">
        <v>84040</v>
      </c>
      <c r="EI23" s="7">
        <v>64523</v>
      </c>
      <c r="EJ23" s="7">
        <v>57864</v>
      </c>
      <c r="EK23" s="7">
        <v>92807</v>
      </c>
      <c r="EL23" s="7">
        <v>18058</v>
      </c>
      <c r="EM23" s="7">
        <v>17992</v>
      </c>
      <c r="EN23" s="7">
        <v>16447</v>
      </c>
      <c r="EO23" s="7">
        <v>16916</v>
      </c>
      <c r="EP23" s="7">
        <v>17819</v>
      </c>
      <c r="EQ23" s="7">
        <v>21308</v>
      </c>
      <c r="ER23" s="7">
        <v>28769</v>
      </c>
      <c r="ES23" s="7">
        <v>19573</v>
      </c>
      <c r="ET23" s="7">
        <v>15181</v>
      </c>
      <c r="EU23" s="7">
        <v>29013</v>
      </c>
      <c r="EV23" s="7">
        <v>9350</v>
      </c>
      <c r="EW23" s="7">
        <v>7897</v>
      </c>
      <c r="EX23" s="7">
        <v>7463</v>
      </c>
      <c r="EY23" s="7">
        <v>9818</v>
      </c>
      <c r="EZ23" s="7">
        <v>13874</v>
      </c>
      <c r="FA23" s="7">
        <v>21041</v>
      </c>
      <c r="FB23" s="7">
        <v>26795</v>
      </c>
      <c r="FC23" s="7">
        <v>9960</v>
      </c>
      <c r="FD23" s="7">
        <v>5553</v>
      </c>
      <c r="FE23" s="7">
        <v>26097</v>
      </c>
      <c r="FF23" s="7">
        <v>745433</v>
      </c>
      <c r="FG23" s="7">
        <v>883925</v>
      </c>
      <c r="FH23" s="7">
        <v>710439</v>
      </c>
      <c r="FI23" s="7">
        <v>770279</v>
      </c>
      <c r="FJ23" s="7">
        <v>335829</v>
      </c>
      <c r="FK23" s="7">
        <v>480802</v>
      </c>
      <c r="FL23" s="7">
        <v>491167</v>
      </c>
      <c r="FM23" s="7">
        <v>655375</v>
      </c>
      <c r="FN23" s="7">
        <v>748249</v>
      </c>
      <c r="FO23" s="7">
        <v>747449</v>
      </c>
      <c r="FP23" s="10"/>
      <c r="FQ23" s="7">
        <v>298752</v>
      </c>
      <c r="FR23" s="7">
        <v>241754</v>
      </c>
      <c r="FS23" s="7">
        <v>238891</v>
      </c>
      <c r="FT23" s="7">
        <v>202225</v>
      </c>
      <c r="FU23" s="7">
        <v>230394</v>
      </c>
      <c r="FV23" s="7">
        <v>350699</v>
      </c>
      <c r="FW23" s="7">
        <v>388178</v>
      </c>
      <c r="FX23" s="7">
        <v>308525</v>
      </c>
      <c r="FY23" s="7">
        <v>205857</v>
      </c>
      <c r="FZ23" s="10"/>
      <c r="GA23" s="7">
        <v>49252</v>
      </c>
      <c r="GB23" s="7">
        <v>49073</v>
      </c>
      <c r="GC23" s="7">
        <v>50168</v>
      </c>
      <c r="GD23" s="7">
        <v>47733</v>
      </c>
      <c r="GE23" s="7">
        <v>31434</v>
      </c>
      <c r="GF23" s="7">
        <v>47540</v>
      </c>
      <c r="GG23" s="7">
        <v>201821</v>
      </c>
      <c r="GH23" s="7">
        <v>363707</v>
      </c>
      <c r="GI23" s="7">
        <v>425305</v>
      </c>
      <c r="GJ23" s="7">
        <v>767075</v>
      </c>
      <c r="GK23" s="7">
        <v>806089</v>
      </c>
      <c r="GL23" s="7">
        <v>759895</v>
      </c>
      <c r="GM23" s="7">
        <v>903752</v>
      </c>
      <c r="GN23" s="7">
        <v>975041</v>
      </c>
      <c r="GO23" s="7">
        <v>995718</v>
      </c>
      <c r="GP23" s="7">
        <v>1051710</v>
      </c>
      <c r="GQ23" s="7">
        <v>1463523</v>
      </c>
      <c r="GR23" s="7">
        <v>1631044</v>
      </c>
      <c r="GS23" s="7">
        <v>1525743</v>
      </c>
      <c r="GT23" s="7">
        <v>407474</v>
      </c>
      <c r="GU23" s="7">
        <v>456636</v>
      </c>
      <c r="GV23" s="7">
        <v>407210</v>
      </c>
      <c r="GW23" s="7">
        <v>415595</v>
      </c>
      <c r="GX23" s="7">
        <v>409221</v>
      </c>
      <c r="GY23" s="7">
        <v>408168</v>
      </c>
      <c r="GZ23" s="7">
        <v>415754</v>
      </c>
      <c r="HA23" s="7">
        <v>596146</v>
      </c>
      <c r="HB23" s="7">
        <v>737754</v>
      </c>
      <c r="HC23" s="7">
        <v>671907</v>
      </c>
      <c r="HD23" s="7">
        <v>165663</v>
      </c>
      <c r="HE23" s="7">
        <v>186263</v>
      </c>
      <c r="HF23" s="7">
        <v>200482</v>
      </c>
      <c r="HG23" s="7">
        <v>208112</v>
      </c>
      <c r="HH23" s="7">
        <v>208644</v>
      </c>
      <c r="HI23" s="7">
        <v>209093</v>
      </c>
      <c r="HJ23" s="7">
        <v>214432</v>
      </c>
      <c r="HK23" s="7">
        <v>234844</v>
      </c>
      <c r="HL23" s="7">
        <v>246162</v>
      </c>
      <c r="HM23" s="7">
        <v>245631</v>
      </c>
      <c r="HN23" s="7">
        <v>706496</v>
      </c>
      <c r="HO23" s="7">
        <v>763966</v>
      </c>
      <c r="HP23" s="7">
        <v>407210</v>
      </c>
      <c r="HQ23" s="7">
        <v>415595</v>
      </c>
      <c r="HR23" s="7">
        <v>409221</v>
      </c>
      <c r="HS23" s="7">
        <v>408168</v>
      </c>
      <c r="HT23" s="7">
        <v>415754</v>
      </c>
      <c r="HU23" s="7">
        <v>596146</v>
      </c>
      <c r="HV23" s="7">
        <v>737754</v>
      </c>
      <c r="HW23" s="7">
        <v>671907</v>
      </c>
      <c r="HX23" s="9" t="s">
        <v>327</v>
      </c>
      <c r="HY23" s="7">
        <v>1419319.3</v>
      </c>
      <c r="HZ23" s="7">
        <v>1472601.5</v>
      </c>
      <c r="IA23" s="7">
        <v>1465261.7</v>
      </c>
      <c r="IB23" s="7">
        <v>1464980.6</v>
      </c>
      <c r="IC23" s="7">
        <v>1499506</v>
      </c>
      <c r="ID23" s="7">
        <v>1528916.5</v>
      </c>
      <c r="IE23" s="7">
        <v>1515868.5</v>
      </c>
      <c r="IF23" s="7">
        <v>1560609</v>
      </c>
      <c r="IG23" s="7">
        <v>1638899.9</v>
      </c>
      <c r="IH23" s="7">
        <v>1653538.2</v>
      </c>
      <c r="II23" s="7">
        <v>45145</v>
      </c>
      <c r="IJ23" s="7">
        <v>105314</v>
      </c>
      <c r="IK23" s="7">
        <v>107072</v>
      </c>
      <c r="IL23" s="7">
        <v>115790</v>
      </c>
      <c r="IM23" s="7">
        <v>123221</v>
      </c>
      <c r="IN23" s="7">
        <v>134945</v>
      </c>
      <c r="IO23" s="7">
        <v>157213</v>
      </c>
      <c r="IP23" s="7">
        <v>168306</v>
      </c>
      <c r="IQ23" s="7">
        <v>175773</v>
      </c>
      <c r="IR23" s="7">
        <v>195011</v>
      </c>
      <c r="IS23" s="7">
        <v>200020</v>
      </c>
      <c r="IT23" s="7">
        <v>211664</v>
      </c>
      <c r="IU23" s="7">
        <v>221505</v>
      </c>
      <c r="IV23" s="7">
        <v>228122</v>
      </c>
      <c r="IW23" s="7">
        <v>229625</v>
      </c>
      <c r="IX23" s="7">
        <v>230447</v>
      </c>
      <c r="IY23" s="7">
        <v>234337</v>
      </c>
      <c r="IZ23" s="7">
        <v>249291</v>
      </c>
      <c r="JA23" s="7">
        <v>259289</v>
      </c>
      <c r="JB23" s="7">
        <v>264928</v>
      </c>
      <c r="JC23" s="7">
        <v>106710</v>
      </c>
      <c r="JD23" s="7">
        <v>215503</v>
      </c>
      <c r="JE23" s="7">
        <v>205118</v>
      </c>
      <c r="JF23" s="7">
        <v>234049</v>
      </c>
      <c r="JG23" s="7">
        <v>206324</v>
      </c>
      <c r="JH23" s="7">
        <v>420711</v>
      </c>
      <c r="JI23" s="7">
        <v>438987</v>
      </c>
      <c r="JJ23" s="7">
        <v>394193</v>
      </c>
      <c r="JK23" s="7">
        <v>506735</v>
      </c>
      <c r="JL23" s="7">
        <v>609908</v>
      </c>
      <c r="JM23" s="7">
        <v>745433</v>
      </c>
      <c r="JN23" s="7">
        <v>883925</v>
      </c>
      <c r="JO23" s="7">
        <v>710439</v>
      </c>
      <c r="JP23" s="7">
        <v>770279</v>
      </c>
      <c r="JQ23" s="7">
        <v>335829</v>
      </c>
      <c r="JR23" s="7">
        <v>480802</v>
      </c>
      <c r="JS23" s="7">
        <v>491167</v>
      </c>
      <c r="JT23" s="7">
        <v>655375</v>
      </c>
      <c r="JU23" s="7">
        <v>748249</v>
      </c>
      <c r="JV23" s="7">
        <v>747449</v>
      </c>
      <c r="JW23" s="7">
        <v>33760</v>
      </c>
      <c r="JX23" s="7">
        <v>2500</v>
      </c>
      <c r="JY23" s="7">
        <v>87</v>
      </c>
      <c r="JZ23" s="7">
        <v>33</v>
      </c>
      <c r="KA23" s="7">
        <v>67050</v>
      </c>
      <c r="KB23" s="7">
        <v>130488</v>
      </c>
      <c r="KC23" s="7">
        <v>187286</v>
      </c>
      <c r="KD23" s="7">
        <v>174855</v>
      </c>
      <c r="KE23" s="7">
        <v>185893</v>
      </c>
      <c r="KF23" s="7">
        <v>186230</v>
      </c>
      <c r="KG23" s="7">
        <v>179815</v>
      </c>
      <c r="KH23" s="7">
        <v>176374</v>
      </c>
      <c r="KI23" s="7">
        <v>141853</v>
      </c>
      <c r="KJ23" s="7">
        <v>123245</v>
      </c>
      <c r="KK23" s="7">
        <v>120032</v>
      </c>
      <c r="KL23" s="7">
        <v>110430</v>
      </c>
      <c r="KM23" s="7">
        <v>164818</v>
      </c>
      <c r="KN23" s="7">
        <v>241226</v>
      </c>
      <c r="KO23" s="7">
        <v>197164</v>
      </c>
      <c r="KP23" s="7">
        <v>212437</v>
      </c>
      <c r="KQ23" s="7">
        <v>189443</v>
      </c>
      <c r="KR23" s="7">
        <v>370294</v>
      </c>
      <c r="KS23" s="7">
        <v>377858</v>
      </c>
      <c r="KT23" s="7">
        <v>420597</v>
      </c>
      <c r="KU23" s="7">
        <v>491241</v>
      </c>
      <c r="KV23" s="7">
        <v>713447</v>
      </c>
      <c r="KW23" s="7">
        <v>596980</v>
      </c>
      <c r="KX23" s="7">
        <v>655208</v>
      </c>
      <c r="KY23" s="7">
        <v>693485</v>
      </c>
      <c r="KZ23" s="7">
        <v>707454</v>
      </c>
      <c r="LA23" s="7">
        <v>709924</v>
      </c>
      <c r="LB23" s="7">
        <v>735934</v>
      </c>
      <c r="LC23" s="7">
        <v>822098</v>
      </c>
      <c r="LD23" s="7">
        <v>878361</v>
      </c>
      <c r="LE23" s="7">
        <v>940541</v>
      </c>
      <c r="LF23" s="7">
        <v>989699</v>
      </c>
      <c r="LG23" s="7">
        <v>1011337</v>
      </c>
      <c r="LH23" s="7">
        <v>1024426</v>
      </c>
      <c r="LI23" s="7">
        <v>1112321</v>
      </c>
      <c r="LJ23" s="7">
        <v>1161235</v>
      </c>
      <c r="LK23" s="7">
        <v>2844</v>
      </c>
      <c r="LL23" s="7">
        <v>3094</v>
      </c>
      <c r="LM23" s="7">
        <v>3497</v>
      </c>
      <c r="LN23" s="7">
        <v>3182</v>
      </c>
      <c r="LO23" s="7">
        <v>5348</v>
      </c>
      <c r="LP23" s="7">
        <v>16204</v>
      </c>
      <c r="LQ23" s="7">
        <v>34406</v>
      </c>
      <c r="LR23" s="7">
        <v>40943</v>
      </c>
      <c r="LS23" s="7">
        <v>53192</v>
      </c>
      <c r="LT23" s="7">
        <v>37516</v>
      </c>
      <c r="LU23" s="7">
        <v>29219</v>
      </c>
      <c r="LV23" s="7">
        <v>22655</v>
      </c>
      <c r="LW23" s="7">
        <v>18616</v>
      </c>
      <c r="LX23" s="7">
        <v>17120</v>
      </c>
      <c r="LY23" s="7">
        <v>14998</v>
      </c>
      <c r="LZ23" s="7">
        <v>13242</v>
      </c>
      <c r="MA23" s="7">
        <v>8471</v>
      </c>
      <c r="MB23" s="7">
        <v>15689</v>
      </c>
      <c r="MC23" s="7">
        <v>12005</v>
      </c>
      <c r="MD23" s="7">
        <v>10394</v>
      </c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>
        <v>106710</v>
      </c>
      <c r="XF23" s="7">
        <v>215503</v>
      </c>
      <c r="XG23" s="7">
        <v>205118</v>
      </c>
      <c r="XH23" s="7">
        <v>234049</v>
      </c>
      <c r="XI23" s="7">
        <v>206324</v>
      </c>
      <c r="XJ23" s="7">
        <v>420711</v>
      </c>
      <c r="XK23" s="7">
        <v>438987</v>
      </c>
      <c r="XL23" s="7">
        <v>394193</v>
      </c>
      <c r="XM23" s="7">
        <v>506735</v>
      </c>
      <c r="XN23" s="7">
        <v>609908</v>
      </c>
      <c r="XO23" s="7">
        <v>745433</v>
      </c>
      <c r="XP23" s="7">
        <v>883925</v>
      </c>
      <c r="XQ23" s="7">
        <v>710439</v>
      </c>
      <c r="XR23" s="7">
        <v>770279</v>
      </c>
      <c r="XS23" s="7">
        <v>335829</v>
      </c>
      <c r="XT23" s="7">
        <v>480802</v>
      </c>
      <c r="XU23" s="7">
        <v>491167</v>
      </c>
      <c r="XV23" s="7">
        <v>655375</v>
      </c>
      <c r="XW23" s="7">
        <v>748249</v>
      </c>
      <c r="XX23" s="7">
        <v>747449</v>
      </c>
      <c r="XY23" s="7">
        <v>33760</v>
      </c>
      <c r="XZ23" s="7">
        <v>2500</v>
      </c>
      <c r="YA23" s="7">
        <v>87</v>
      </c>
      <c r="YB23" s="7">
        <v>33</v>
      </c>
      <c r="YC23" s="7">
        <v>67050</v>
      </c>
      <c r="YD23" s="7">
        <v>130488</v>
      </c>
      <c r="YE23" s="7">
        <v>187286</v>
      </c>
      <c r="YF23" s="7">
        <v>174855</v>
      </c>
      <c r="YG23" s="7">
        <v>185893</v>
      </c>
      <c r="YH23" s="7">
        <v>186230</v>
      </c>
      <c r="YI23" s="7">
        <v>179815</v>
      </c>
      <c r="YJ23" s="7">
        <v>176374</v>
      </c>
      <c r="YK23" s="7">
        <v>141853</v>
      </c>
      <c r="YL23" s="7">
        <v>123245</v>
      </c>
      <c r="YM23" s="7">
        <v>120032</v>
      </c>
      <c r="YN23" s="7">
        <v>110430</v>
      </c>
      <c r="YO23" s="7">
        <v>164818</v>
      </c>
      <c r="YP23" s="7">
        <v>241226</v>
      </c>
      <c r="YQ23" s="7">
        <v>197164</v>
      </c>
      <c r="YR23" s="7">
        <v>212437</v>
      </c>
      <c r="YS23" s="7">
        <v>189443</v>
      </c>
      <c r="YT23" s="7">
        <v>370294</v>
      </c>
      <c r="YU23" s="7">
        <v>377858</v>
      </c>
      <c r="YV23" s="7">
        <v>420597</v>
      </c>
      <c r="YW23" s="7">
        <v>491241</v>
      </c>
      <c r="YX23" s="7">
        <v>713447</v>
      </c>
      <c r="YY23" s="7">
        <v>596980</v>
      </c>
      <c r="YZ23" s="7">
        <v>655208</v>
      </c>
      <c r="ZA23" s="7">
        <v>693485</v>
      </c>
      <c r="ZB23" s="7">
        <v>707454</v>
      </c>
      <c r="ZC23" s="7">
        <v>709924</v>
      </c>
      <c r="ZD23" s="7">
        <v>735934</v>
      </c>
      <c r="ZE23" s="7">
        <v>822098</v>
      </c>
      <c r="ZF23" s="7">
        <v>878361</v>
      </c>
      <c r="ZG23" s="7">
        <v>940541</v>
      </c>
      <c r="ZH23" s="7">
        <v>989699</v>
      </c>
      <c r="ZI23" s="7">
        <v>1011337</v>
      </c>
      <c r="ZJ23" s="7">
        <v>1024426</v>
      </c>
      <c r="ZK23" s="7">
        <v>1112321</v>
      </c>
      <c r="ZL23" s="7">
        <v>1161235</v>
      </c>
      <c r="ZM23" s="7">
        <v>2844</v>
      </c>
    </row>
    <row r="24" spans="1:689" s="3" customFormat="1" ht="17">
      <c r="A24" s="21" t="s">
        <v>352</v>
      </c>
      <c r="B24" s="21" t="s">
        <v>353</v>
      </c>
      <c r="C24" s="25">
        <f t="shared" si="0"/>
        <v>1.654412937023118</v>
      </c>
      <c r="D24" s="24">
        <f t="shared" si="1"/>
        <v>0.24771960562054729</v>
      </c>
      <c r="E24" s="23">
        <f t="shared" si="2"/>
        <v>0.24965893587994542</v>
      </c>
      <c r="F24" s="23">
        <f t="shared" si="3"/>
        <v>0.16017350748264392</v>
      </c>
      <c r="G24" s="19">
        <f t="shared" si="4"/>
        <v>3.8431318327612908E-2</v>
      </c>
      <c r="H24" s="24">
        <f t="shared" si="5"/>
        <v>0.11059288149071431</v>
      </c>
      <c r="I24" s="24">
        <f t="shared" si="6"/>
        <v>0.53330912109577666</v>
      </c>
      <c r="J24" s="24">
        <f>IF(AY24&gt;0,-DE24/AY24,"NA")</f>
        <v>1.4662487857627243E-3</v>
      </c>
      <c r="K24" s="15">
        <f t="shared" si="7"/>
        <v>0.33129891314308746</v>
      </c>
      <c r="L24" s="4">
        <f>IF(AY24&gt;0,-DG24/AY24,"NA")</f>
        <v>3.0241381206356187E-3</v>
      </c>
      <c r="M24" s="4">
        <f t="shared" si="8"/>
        <v>0.11059288149071431</v>
      </c>
      <c r="N24" s="4">
        <f t="shared" si="9"/>
        <v>3.8431318327612908E-2</v>
      </c>
      <c r="O24" s="4">
        <f t="shared" si="10"/>
        <v>4.2270859874890848E-2</v>
      </c>
      <c r="P24" s="4">
        <f t="shared" si="11"/>
        <v>1.8243832791306418E-2</v>
      </c>
      <c r="Q24" s="4">
        <f t="shared" si="12"/>
        <v>3.8395415472779371E-3</v>
      </c>
      <c r="R24" s="4">
        <f t="shared" si="13"/>
        <v>0.13448720172460787</v>
      </c>
      <c r="S24" s="5">
        <f t="shared" si="14"/>
        <v>0.71436103151862462</v>
      </c>
      <c r="T24" s="5">
        <f t="shared" si="15"/>
        <v>1.1076597145679153E-2</v>
      </c>
      <c r="U24" s="6">
        <f t="shared" si="16"/>
        <v>20974.9</v>
      </c>
      <c r="V24" s="6">
        <f t="shared" si="17"/>
        <v>29156.699999999997</v>
      </c>
      <c r="W24" s="6">
        <f t="shared" si="18"/>
        <v>30512.6</v>
      </c>
      <c r="X24" s="6">
        <f t="shared" si="19"/>
        <v>32090.400000000001</v>
      </c>
      <c r="Y24" s="6">
        <f t="shared" si="20"/>
        <v>33750.400000000001</v>
      </c>
      <c r="Z24" s="6">
        <f t="shared" si="21"/>
        <v>34486.400000000001</v>
      </c>
      <c r="AA24" s="6">
        <f t="shared" si="22"/>
        <v>38529.799999999996</v>
      </c>
      <c r="AB24" s="6">
        <f t="shared" si="23"/>
        <v>48608.5</v>
      </c>
      <c r="AC24" s="6">
        <f t="shared" si="24"/>
        <v>57059</v>
      </c>
      <c r="AD24" s="6">
        <f t="shared" si="25"/>
        <v>96106.2</v>
      </c>
      <c r="AE24" s="7">
        <v>14527.4</v>
      </c>
      <c r="AF24" s="7">
        <v>1260.0999999999999</v>
      </c>
      <c r="AG24" s="7">
        <v>1543.6</v>
      </c>
      <c r="AH24" s="7">
        <v>1821</v>
      </c>
      <c r="AI24" s="7">
        <v>2118.4</v>
      </c>
      <c r="AJ24" s="7">
        <v>1619.4</v>
      </c>
      <c r="AK24" s="7">
        <v>1591.4</v>
      </c>
      <c r="AL24" s="7">
        <v>1713</v>
      </c>
      <c r="AM24" s="7">
        <v>1985.5</v>
      </c>
      <c r="AN24" s="7">
        <v>1803.2</v>
      </c>
      <c r="AO24" s="7">
        <v>1573.9</v>
      </c>
      <c r="AP24" s="7">
        <v>2122.3000000000002</v>
      </c>
      <c r="AQ24" s="7">
        <v>3071.9</v>
      </c>
      <c r="AR24" s="7">
        <v>3084.7</v>
      </c>
      <c r="AS24" s="7">
        <v>4208.3999999999996</v>
      </c>
      <c r="AT24" s="7">
        <v>4789.8999999999996</v>
      </c>
      <c r="AU24" s="7">
        <v>4405.8</v>
      </c>
      <c r="AV24" s="7">
        <v>5617.1</v>
      </c>
      <c r="AW24" s="7">
        <v>5582.7</v>
      </c>
      <c r="AX24" s="7">
        <v>8051.7</v>
      </c>
      <c r="AY24" s="7">
        <v>10912.2</v>
      </c>
      <c r="AZ24" s="7">
        <v>1029.4000000000001</v>
      </c>
      <c r="BA24" s="7">
        <v>1342.8</v>
      </c>
      <c r="BB24" s="7">
        <v>1300.3</v>
      </c>
      <c r="BC24" s="7">
        <v>1436.4</v>
      </c>
      <c r="BD24" s="7">
        <v>1564</v>
      </c>
      <c r="BE24" s="7">
        <v>892.2</v>
      </c>
      <c r="BF24" s="7">
        <v>1403.6</v>
      </c>
      <c r="BG24" s="7">
        <v>1958</v>
      </c>
      <c r="BH24" s="7">
        <v>1848</v>
      </c>
      <c r="BI24" s="7">
        <v>75.2</v>
      </c>
      <c r="BJ24" s="7">
        <v>8478</v>
      </c>
      <c r="BK24" s="7">
        <v>74.8</v>
      </c>
      <c r="BL24" s="7">
        <v>112.9</v>
      </c>
      <c r="BM24" s="7">
        <v>126.5</v>
      </c>
      <c r="BN24" s="7">
        <v>108.6</v>
      </c>
      <c r="BO24" s="7">
        <v>91.1</v>
      </c>
      <c r="BP24" s="7">
        <v>116.3</v>
      </c>
      <c r="BQ24" s="7">
        <v>193</v>
      </c>
      <c r="BR24" s="7">
        <v>195</v>
      </c>
      <c r="BS24" s="7">
        <v>132.4</v>
      </c>
      <c r="BT24" s="7">
        <v>166.9</v>
      </c>
      <c r="BU24" s="7">
        <v>138.6</v>
      </c>
      <c r="BV24" s="7">
        <v>210.4</v>
      </c>
      <c r="BW24" s="7">
        <v>225.5</v>
      </c>
      <c r="BX24" s="7">
        <v>323.8</v>
      </c>
      <c r="BY24" s="7">
        <v>400.3</v>
      </c>
      <c r="BZ24" s="7">
        <v>457.4</v>
      </c>
      <c r="CA24" s="7">
        <v>492</v>
      </c>
      <c r="CB24" s="7">
        <v>547</v>
      </c>
      <c r="CC24" s="7">
        <v>1098</v>
      </c>
      <c r="CD24" s="11">
        <v>-0.32100000000000001</v>
      </c>
      <c r="CE24" s="8">
        <v>0</v>
      </c>
      <c r="CF24" s="8">
        <v>0</v>
      </c>
      <c r="CG24" s="8">
        <v>0</v>
      </c>
      <c r="CH24" s="8">
        <v>0</v>
      </c>
      <c r="CI24" s="7">
        <v>-163.1</v>
      </c>
      <c r="CJ24" s="7">
        <v>-453.1</v>
      </c>
      <c r="CK24" s="7">
        <v>-334</v>
      </c>
      <c r="CL24" s="8">
        <v>0</v>
      </c>
      <c r="CM24" s="7">
        <v>-1240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12">
        <v>-8.66</v>
      </c>
      <c r="CY24" s="7">
        <v>-11.5</v>
      </c>
      <c r="CZ24" s="7">
        <v>-18</v>
      </c>
      <c r="DA24" s="7">
        <v>-14.4</v>
      </c>
      <c r="DB24" s="7">
        <v>-14.4</v>
      </c>
      <c r="DC24" s="7">
        <v>-16.8</v>
      </c>
      <c r="DD24" s="7">
        <v>-18.100000000000001</v>
      </c>
      <c r="DE24" s="7">
        <v>-16</v>
      </c>
      <c r="DF24" s="8">
        <v>0</v>
      </c>
      <c r="DG24" s="7">
        <v>-33</v>
      </c>
      <c r="DH24" s="7">
        <v>796.8</v>
      </c>
      <c r="DI24" s="7">
        <v>760.4</v>
      </c>
      <c r="DJ24" s="7">
        <v>969.2</v>
      </c>
      <c r="DK24" s="7">
        <v>987.8</v>
      </c>
      <c r="DL24" s="7">
        <v>1103.7</v>
      </c>
      <c r="DM24" s="7">
        <v>1245.8</v>
      </c>
      <c r="DN24" s="7">
        <v>1404</v>
      </c>
      <c r="DO24" s="7">
        <v>1484</v>
      </c>
      <c r="DP24" s="7">
        <v>1451</v>
      </c>
      <c r="DQ24" s="7">
        <v>3413</v>
      </c>
      <c r="DR24" s="7">
        <v>56.6</v>
      </c>
      <c r="DS24" s="7">
        <v>50.4</v>
      </c>
      <c r="DT24" s="7">
        <v>44.3</v>
      </c>
      <c r="DU24" s="7">
        <v>43.1</v>
      </c>
      <c r="DV24" s="7">
        <v>43.8</v>
      </c>
      <c r="DW24" s="7">
        <v>36.9</v>
      </c>
      <c r="DX24" s="7">
        <v>92.6</v>
      </c>
      <c r="DY24" s="7">
        <v>96</v>
      </c>
      <c r="DZ24" s="7">
        <v>61</v>
      </c>
      <c r="EA24" s="7">
        <v>467</v>
      </c>
      <c r="EB24" s="7">
        <v>757.2</v>
      </c>
      <c r="EC24" s="7">
        <v>700.5</v>
      </c>
      <c r="ED24" s="7">
        <v>874.9</v>
      </c>
      <c r="EE24" s="7">
        <v>876.5</v>
      </c>
      <c r="EF24" s="7">
        <v>955.6</v>
      </c>
      <c r="EG24" s="7">
        <v>1073.0999999999999</v>
      </c>
      <c r="EH24" s="7">
        <v>1217.3</v>
      </c>
      <c r="EI24" s="7">
        <v>1333</v>
      </c>
      <c r="EJ24" s="7">
        <v>1295</v>
      </c>
      <c r="EK24" s="7">
        <v>2953</v>
      </c>
      <c r="EL24" s="7">
        <v>39.6</v>
      </c>
      <c r="EM24" s="7">
        <v>59.9</v>
      </c>
      <c r="EN24" s="7">
        <v>94.3</v>
      </c>
      <c r="EO24" s="7">
        <v>111.3</v>
      </c>
      <c r="EP24" s="7">
        <v>148.1</v>
      </c>
      <c r="EQ24" s="7">
        <v>172.7</v>
      </c>
      <c r="ER24" s="7">
        <v>186.7</v>
      </c>
      <c r="ES24" s="7">
        <v>151</v>
      </c>
      <c r="ET24" s="7">
        <v>156</v>
      </c>
      <c r="EU24" s="7">
        <v>460</v>
      </c>
      <c r="EV24" s="7">
        <v>34.5</v>
      </c>
      <c r="EW24" s="7">
        <v>24.8</v>
      </c>
      <c r="EX24" s="7">
        <v>21.2</v>
      </c>
      <c r="EY24" s="7">
        <v>18.2</v>
      </c>
      <c r="EZ24" s="7">
        <v>16.2</v>
      </c>
      <c r="FA24" s="7">
        <v>22.5</v>
      </c>
      <c r="FB24" s="7">
        <v>76.3</v>
      </c>
      <c r="FC24" s="7">
        <v>67</v>
      </c>
      <c r="FD24" s="7">
        <v>33</v>
      </c>
      <c r="FE24" s="7">
        <v>335</v>
      </c>
      <c r="FF24" s="7">
        <v>3863.8</v>
      </c>
      <c r="FG24" s="7">
        <v>5334.3</v>
      </c>
      <c r="FH24" s="7">
        <v>4342</v>
      </c>
      <c r="FI24" s="7">
        <v>3813.9</v>
      </c>
      <c r="FJ24" s="7">
        <v>3355.4</v>
      </c>
      <c r="FK24" s="7">
        <v>2687.6</v>
      </c>
      <c r="FL24" s="7">
        <v>2814</v>
      </c>
      <c r="FM24" s="7">
        <v>6409.7</v>
      </c>
      <c r="FN24" s="7">
        <v>12219</v>
      </c>
      <c r="FO24" s="7">
        <v>10855</v>
      </c>
      <c r="FP24" s="7">
        <v>5387.7</v>
      </c>
      <c r="FQ24" s="7">
        <v>7171.9</v>
      </c>
      <c r="FR24" s="7">
        <v>6861.3</v>
      </c>
      <c r="FS24" s="7">
        <v>7006.6</v>
      </c>
      <c r="FT24" s="7">
        <v>7180.2</v>
      </c>
      <c r="FU24" s="7">
        <v>4557.1000000000004</v>
      </c>
      <c r="FV24" s="7">
        <v>7059.7</v>
      </c>
      <c r="FW24" s="7">
        <v>7014.2</v>
      </c>
      <c r="FX24" s="7">
        <v>9203</v>
      </c>
      <c r="FY24" s="7">
        <v>8995</v>
      </c>
      <c r="FZ24" s="11">
        <v>0.90700000000000003</v>
      </c>
      <c r="GA24" s="11">
        <v>0.51800000000000002</v>
      </c>
      <c r="GB24" s="11">
        <v>0.255</v>
      </c>
      <c r="GC24" s="11">
        <v>9.8000000000000004E-2</v>
      </c>
      <c r="GD24" s="11">
        <v>7.5999999999999998E-2</v>
      </c>
      <c r="GE24" s="7">
        <v>2184.6999999999998</v>
      </c>
      <c r="GF24" s="7">
        <v>31</v>
      </c>
      <c r="GG24" s="7">
        <v>2817</v>
      </c>
      <c r="GH24" s="7">
        <v>3809</v>
      </c>
      <c r="GI24" s="7">
        <v>10279</v>
      </c>
      <c r="GJ24" s="7">
        <v>12632.2</v>
      </c>
      <c r="GK24" s="7">
        <v>17039.5</v>
      </c>
      <c r="GL24" s="7">
        <v>17065.7</v>
      </c>
      <c r="GM24" s="7">
        <v>17511.099999999999</v>
      </c>
      <c r="GN24" s="7">
        <v>17614.900000000001</v>
      </c>
      <c r="GO24" s="7">
        <v>18222.5</v>
      </c>
      <c r="GP24" s="7">
        <v>20613.2</v>
      </c>
      <c r="GQ24" s="7">
        <v>24747.200000000001</v>
      </c>
      <c r="GR24" s="7">
        <v>29408</v>
      </c>
      <c r="GS24" s="7">
        <v>62328</v>
      </c>
      <c r="GT24" s="7">
        <v>5241.8</v>
      </c>
      <c r="GU24" s="7">
        <v>8086.8</v>
      </c>
      <c r="GV24" s="7">
        <v>9274.5</v>
      </c>
      <c r="GW24" s="7">
        <v>10130.5</v>
      </c>
      <c r="GX24" s="7">
        <v>11237.4</v>
      </c>
      <c r="GY24" s="7">
        <v>11882.7</v>
      </c>
      <c r="GZ24" s="7">
        <v>12926.8</v>
      </c>
      <c r="HA24" s="7">
        <v>18014</v>
      </c>
      <c r="HB24" s="7">
        <v>21405</v>
      </c>
      <c r="HC24" s="7">
        <v>24922</v>
      </c>
      <c r="HD24" s="7">
        <v>2103.9</v>
      </c>
      <c r="HE24" s="7">
        <v>2690.3</v>
      </c>
      <c r="HF24" s="7">
        <v>2831.2</v>
      </c>
      <c r="HG24" s="7">
        <v>2995.6</v>
      </c>
      <c r="HH24" s="7">
        <v>3287.4</v>
      </c>
      <c r="HI24" s="7">
        <v>3463.3</v>
      </c>
      <c r="HJ24" s="7">
        <v>3344.3</v>
      </c>
      <c r="HK24" s="7">
        <v>3856.1</v>
      </c>
      <c r="HL24" s="7">
        <v>4380</v>
      </c>
      <c r="HM24" s="7">
        <v>9902</v>
      </c>
      <c r="HN24" s="7">
        <v>7687.8</v>
      </c>
      <c r="HO24" s="7">
        <v>12178.1</v>
      </c>
      <c r="HP24" s="7">
        <v>13719.8</v>
      </c>
      <c r="HQ24" s="7">
        <v>15050.3</v>
      </c>
      <c r="HR24" s="7">
        <v>16467.400000000001</v>
      </c>
      <c r="HS24" s="7">
        <v>17221.2</v>
      </c>
      <c r="HT24" s="7">
        <v>21211.1</v>
      </c>
      <c r="HU24" s="7">
        <v>28605.7</v>
      </c>
      <c r="HV24" s="7">
        <v>34099</v>
      </c>
      <c r="HW24" s="7">
        <v>41124</v>
      </c>
      <c r="HX24" s="9" t="s">
        <v>354</v>
      </c>
      <c r="HY24" s="7">
        <v>14134.3</v>
      </c>
      <c r="HZ24" s="7">
        <v>19770.7</v>
      </c>
      <c r="IA24" s="7">
        <v>22376</v>
      </c>
      <c r="IB24" s="7">
        <v>24113.1</v>
      </c>
      <c r="IC24" s="7">
        <v>25528.3</v>
      </c>
      <c r="ID24" s="7">
        <v>27344.9</v>
      </c>
      <c r="IE24" s="7">
        <v>30798.5</v>
      </c>
      <c r="IF24" s="7">
        <v>33144.199999999997</v>
      </c>
      <c r="IG24" s="7">
        <v>35133.800000000003</v>
      </c>
      <c r="IH24" s="7">
        <v>89535.6</v>
      </c>
      <c r="II24" s="7">
        <v>1029.3</v>
      </c>
      <c r="IJ24" s="7">
        <v>1086.3</v>
      </c>
      <c r="IK24" s="7">
        <v>1181.0999999999999</v>
      </c>
      <c r="IL24" s="7">
        <v>1310.8</v>
      </c>
      <c r="IM24" s="7">
        <v>1441.2</v>
      </c>
      <c r="IN24" s="7">
        <v>1443.4</v>
      </c>
      <c r="IO24" s="7">
        <v>1559.1</v>
      </c>
      <c r="IP24" s="7">
        <v>1733</v>
      </c>
      <c r="IQ24" s="7">
        <v>1861.1</v>
      </c>
      <c r="IR24" s="7">
        <v>1864</v>
      </c>
      <c r="IS24" s="7">
        <v>2071.5</v>
      </c>
      <c r="IT24" s="7">
        <v>2687.6</v>
      </c>
      <c r="IU24" s="7">
        <v>2872.1</v>
      </c>
      <c r="IV24" s="7">
        <v>3012.4</v>
      </c>
      <c r="IW24" s="7">
        <v>3334.1</v>
      </c>
      <c r="IX24" s="7">
        <v>3489</v>
      </c>
      <c r="IY24" s="7">
        <v>3586.2</v>
      </c>
      <c r="IZ24" s="7">
        <v>3889.3</v>
      </c>
      <c r="JA24" s="7">
        <v>4398</v>
      </c>
      <c r="JB24" s="7">
        <v>8781</v>
      </c>
      <c r="JC24" s="7">
        <v>2469.4</v>
      </c>
      <c r="JD24" s="7">
        <v>2125.5</v>
      </c>
      <c r="JE24" s="7">
        <v>2929.5</v>
      </c>
      <c r="JF24" s="7">
        <v>3221</v>
      </c>
      <c r="JG24" s="7">
        <v>3419.5</v>
      </c>
      <c r="JH24" s="7">
        <v>3316.9</v>
      </c>
      <c r="JI24" s="7">
        <v>3522.2</v>
      </c>
      <c r="JJ24" s="7">
        <v>4764.8999999999996</v>
      </c>
      <c r="JK24" s="7">
        <v>4184.2</v>
      </c>
      <c r="JL24" s="7">
        <v>4339.8</v>
      </c>
      <c r="JM24" s="7">
        <v>3863.8</v>
      </c>
      <c r="JN24" s="7">
        <v>5334.3</v>
      </c>
      <c r="JO24" s="7">
        <v>4342</v>
      </c>
      <c r="JP24" s="7">
        <v>3813.9</v>
      </c>
      <c r="JQ24" s="7">
        <v>3355.4</v>
      </c>
      <c r="JR24" s="7">
        <v>2687.6</v>
      </c>
      <c r="JS24" s="7">
        <v>2814</v>
      </c>
      <c r="JT24" s="7">
        <v>6409.7</v>
      </c>
      <c r="JU24" s="7">
        <v>12219</v>
      </c>
      <c r="JV24" s="7">
        <v>10855</v>
      </c>
      <c r="JW24" s="7">
        <v>28.8</v>
      </c>
      <c r="JX24" s="7">
        <v>34.299999999999997</v>
      </c>
      <c r="JY24" s="7">
        <v>38.6</v>
      </c>
      <c r="JZ24" s="7">
        <v>59.3</v>
      </c>
      <c r="KA24" s="7">
        <v>83.6</v>
      </c>
      <c r="KB24" s="7">
        <v>83</v>
      </c>
      <c r="KC24" s="7">
        <v>133.80000000000001</v>
      </c>
      <c r="KD24" s="7">
        <v>146.1</v>
      </c>
      <c r="KE24" s="7">
        <v>309</v>
      </c>
      <c r="KF24" s="7">
        <v>1331</v>
      </c>
      <c r="KG24" s="7">
        <v>2447.8000000000002</v>
      </c>
      <c r="KH24" s="7">
        <v>3633.8</v>
      </c>
      <c r="KI24" s="7">
        <v>4668.5</v>
      </c>
      <c r="KJ24" s="7">
        <v>5175.5</v>
      </c>
      <c r="KK24" s="7">
        <v>5340.8</v>
      </c>
      <c r="KL24" s="7">
        <v>5094</v>
      </c>
      <c r="KM24" s="7">
        <v>5647.1</v>
      </c>
      <c r="KN24" s="7">
        <v>8024.4</v>
      </c>
      <c r="KO24" s="7">
        <v>10176</v>
      </c>
      <c r="KP24" s="7">
        <v>14359</v>
      </c>
      <c r="KQ24" s="7">
        <v>8207.2000000000007</v>
      </c>
      <c r="KR24" s="7">
        <v>9230.5</v>
      </c>
      <c r="KS24" s="7">
        <v>9514.1</v>
      </c>
      <c r="KT24" s="7">
        <v>10141</v>
      </c>
      <c r="KU24" s="7">
        <v>10826.9</v>
      </c>
      <c r="KV24" s="7">
        <v>11492.3</v>
      </c>
      <c r="KW24" s="7">
        <v>12645.7</v>
      </c>
      <c r="KX24" s="7">
        <v>13260.3</v>
      </c>
      <c r="KY24" s="7">
        <v>13673.6</v>
      </c>
      <c r="KZ24" s="7">
        <v>13066.3</v>
      </c>
      <c r="LA24" s="7">
        <v>12900.3</v>
      </c>
      <c r="LB24" s="7">
        <v>18565</v>
      </c>
      <c r="LC24" s="7">
        <v>20033.8</v>
      </c>
      <c r="LD24" s="7">
        <v>21519.1</v>
      </c>
      <c r="LE24" s="7">
        <v>23374.9</v>
      </c>
      <c r="LF24" s="7">
        <v>25299.599999999999</v>
      </c>
      <c r="LG24" s="7">
        <v>28656.400000000001</v>
      </c>
      <c r="LH24" s="7">
        <v>32567.7</v>
      </c>
      <c r="LI24" s="7">
        <v>32194</v>
      </c>
      <c r="LJ24" s="7">
        <v>69859</v>
      </c>
      <c r="LK24" s="7">
        <v>10.1</v>
      </c>
      <c r="LL24" s="7">
        <v>14.3</v>
      </c>
      <c r="LM24" s="7">
        <v>19</v>
      </c>
      <c r="LN24" s="7">
        <v>14.9</v>
      </c>
      <c r="LO24" s="7">
        <v>13</v>
      </c>
      <c r="LP24" s="7">
        <v>41.7</v>
      </c>
      <c r="LQ24" s="7">
        <v>161.6</v>
      </c>
      <c r="LR24" s="7">
        <v>386.9</v>
      </c>
      <c r="LS24" s="7">
        <v>540.20000000000005</v>
      </c>
      <c r="LT24" s="7">
        <v>300.89999999999998</v>
      </c>
      <c r="LU24" s="7">
        <v>159.30000000000001</v>
      </c>
      <c r="LV24" s="7">
        <v>169.1</v>
      </c>
      <c r="LW24" s="7">
        <v>185.4</v>
      </c>
      <c r="LX24" s="7">
        <v>184.5</v>
      </c>
      <c r="LY24" s="7">
        <v>195.6</v>
      </c>
      <c r="LZ24" s="7">
        <v>187.3</v>
      </c>
      <c r="MA24" s="7">
        <v>220.4</v>
      </c>
      <c r="MB24" s="7">
        <v>332.8</v>
      </c>
      <c r="MC24" s="7">
        <v>257.2</v>
      </c>
      <c r="MD24" s="7">
        <v>773.8</v>
      </c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>
        <v>2469.4</v>
      </c>
      <c r="XF24" s="7">
        <v>2125.5</v>
      </c>
      <c r="XG24" s="7">
        <v>2929.5</v>
      </c>
      <c r="XH24" s="7">
        <v>3221</v>
      </c>
      <c r="XI24" s="7">
        <v>3419.5</v>
      </c>
      <c r="XJ24" s="7">
        <v>3316.9</v>
      </c>
      <c r="XK24" s="7">
        <v>3522.2</v>
      </c>
      <c r="XL24" s="7">
        <v>4764.8999999999996</v>
      </c>
      <c r="XM24" s="7">
        <v>4184.2</v>
      </c>
      <c r="XN24" s="7">
        <v>4339.8</v>
      </c>
      <c r="XO24" s="7">
        <v>3863.8</v>
      </c>
      <c r="XP24" s="7">
        <v>5334.3</v>
      </c>
      <c r="XQ24" s="7">
        <v>4342</v>
      </c>
      <c r="XR24" s="7">
        <v>3813.9</v>
      </c>
      <c r="XS24" s="7">
        <v>3355.4</v>
      </c>
      <c r="XT24" s="7">
        <v>2687.6</v>
      </c>
      <c r="XU24" s="7">
        <v>2814</v>
      </c>
      <c r="XV24" s="7">
        <v>6409.7</v>
      </c>
      <c r="XW24" s="7">
        <v>12219</v>
      </c>
      <c r="XX24" s="7">
        <v>10855</v>
      </c>
      <c r="XY24" s="7">
        <v>28.8</v>
      </c>
      <c r="XZ24" s="7">
        <v>34.299999999999997</v>
      </c>
      <c r="YA24" s="7">
        <v>38.6</v>
      </c>
      <c r="YB24" s="7">
        <v>59.3</v>
      </c>
      <c r="YC24" s="7">
        <v>83.6</v>
      </c>
      <c r="YD24" s="7">
        <v>83</v>
      </c>
      <c r="YE24" s="7">
        <v>133.80000000000001</v>
      </c>
      <c r="YF24" s="7">
        <v>146.1</v>
      </c>
      <c r="YG24" s="7">
        <v>309</v>
      </c>
      <c r="YH24" s="7">
        <v>1331</v>
      </c>
      <c r="YI24" s="7">
        <v>2447.8000000000002</v>
      </c>
      <c r="YJ24" s="7">
        <v>3633.8</v>
      </c>
      <c r="YK24" s="7">
        <v>4668.5</v>
      </c>
      <c r="YL24" s="7">
        <v>5175.5</v>
      </c>
      <c r="YM24" s="7">
        <v>5340.8</v>
      </c>
      <c r="YN24" s="7">
        <v>5094</v>
      </c>
      <c r="YO24" s="7">
        <v>5647.1</v>
      </c>
      <c r="YP24" s="7">
        <v>8024.4</v>
      </c>
      <c r="YQ24" s="7">
        <v>10176</v>
      </c>
      <c r="YR24" s="7">
        <v>14359</v>
      </c>
      <c r="YS24" s="7">
        <v>8207.2000000000007</v>
      </c>
      <c r="YT24" s="7">
        <v>9230.5</v>
      </c>
      <c r="YU24" s="7">
        <v>9514.1</v>
      </c>
      <c r="YV24" s="7">
        <v>10141</v>
      </c>
      <c r="YW24" s="7">
        <v>10826.9</v>
      </c>
      <c r="YX24" s="7">
        <v>11492.3</v>
      </c>
      <c r="YY24" s="7">
        <v>12645.7</v>
      </c>
      <c r="YZ24" s="7">
        <v>13260.3</v>
      </c>
      <c r="ZA24" s="7">
        <v>13673.6</v>
      </c>
      <c r="ZB24" s="7">
        <v>13066.3</v>
      </c>
      <c r="ZC24" s="7">
        <v>12900.3</v>
      </c>
      <c r="ZD24" s="7">
        <v>18565</v>
      </c>
      <c r="ZE24" s="7">
        <v>20033.8</v>
      </c>
      <c r="ZF24" s="7">
        <v>21519.1</v>
      </c>
      <c r="ZG24" s="7">
        <v>23374.9</v>
      </c>
      <c r="ZH24" s="7">
        <v>25299.599999999999</v>
      </c>
      <c r="ZI24" s="7">
        <v>28656.400000000001</v>
      </c>
      <c r="ZJ24" s="7">
        <v>32567.7</v>
      </c>
      <c r="ZK24" s="7">
        <v>32194</v>
      </c>
      <c r="ZL24" s="7">
        <v>69859</v>
      </c>
      <c r="ZM24" s="7">
        <v>10.1</v>
      </c>
    </row>
    <row r="25" spans="1:689" s="3" customFormat="1" ht="17">
      <c r="A25" s="21" t="s">
        <v>365</v>
      </c>
      <c r="B25" s="21" t="s">
        <v>366</v>
      </c>
      <c r="C25" s="25">
        <f t="shared" si="0"/>
        <v>2.3731198609532722</v>
      </c>
      <c r="D25" s="24">
        <f t="shared" si="1"/>
        <v>0.10729876451167586</v>
      </c>
      <c r="E25" s="23">
        <f t="shared" si="2"/>
        <v>0.13488274609347708</v>
      </c>
      <c r="F25" s="24">
        <f t="shared" si="3"/>
        <v>0.12116190609414258</v>
      </c>
      <c r="G25" s="18">
        <f t="shared" si="4"/>
        <v>4.2351215587875295E-2</v>
      </c>
      <c r="H25" s="23">
        <f t="shared" si="5"/>
        <v>0.13352225028183345</v>
      </c>
      <c r="I25" s="23">
        <f t="shared" si="6"/>
        <v>0.12637733626398887</v>
      </c>
      <c r="J25" s="24">
        <f>IF(AY25&gt;0,-DE25/AY25,"NA")</f>
        <v>2.1008061232798629E-2</v>
      </c>
      <c r="K25" s="15">
        <f t="shared" si="7"/>
        <v>-0.17411332255400339</v>
      </c>
      <c r="L25" s="4">
        <f>IF(AY25&gt;0,-DG25/AY25,"NA")</f>
        <v>2.4404713436551234E-2</v>
      </c>
      <c r="M25" s="4">
        <f t="shared" si="8"/>
        <v>0.13352225028183345</v>
      </c>
      <c r="N25" s="4">
        <f t="shared" si="9"/>
        <v>4.2351215587875295E-2</v>
      </c>
      <c r="O25" s="4">
        <f t="shared" si="10"/>
        <v>4.554772468143177E-2</v>
      </c>
      <c r="P25" s="4">
        <f t="shared" si="11"/>
        <v>3.3605310468814827E-2</v>
      </c>
      <c r="Q25" s="4">
        <f t="shared" si="12"/>
        <v>3.1965090935564748E-3</v>
      </c>
      <c r="R25" s="4">
        <f t="shared" si="13"/>
        <v>0.45386645501826112</v>
      </c>
      <c r="S25" s="5">
        <f t="shared" si="14"/>
        <v>0.59962415423327009</v>
      </c>
      <c r="T25" s="5">
        <f t="shared" si="15"/>
        <v>2.2330791088950985E-3</v>
      </c>
      <c r="U25" s="6">
        <f t="shared" si="16"/>
        <v>23338.7</v>
      </c>
      <c r="V25" s="6">
        <f t="shared" si="17"/>
        <v>27416.400000000001</v>
      </c>
      <c r="W25" s="6">
        <f t="shared" si="18"/>
        <v>27807.300000000003</v>
      </c>
      <c r="X25" s="6">
        <f t="shared" si="19"/>
        <v>29442.9</v>
      </c>
      <c r="Y25" s="6">
        <f t="shared" si="20"/>
        <v>30974.700000000004</v>
      </c>
      <c r="Z25" s="6">
        <f t="shared" si="21"/>
        <v>31490</v>
      </c>
      <c r="AA25" s="6">
        <f t="shared" si="22"/>
        <v>32931.699999999997</v>
      </c>
      <c r="AB25" s="6">
        <f t="shared" si="23"/>
        <v>41919.1</v>
      </c>
      <c r="AC25" s="6">
        <f t="shared" si="24"/>
        <v>50430.6</v>
      </c>
      <c r="AD25" s="6">
        <f t="shared" si="25"/>
        <v>47076.5</v>
      </c>
      <c r="AE25" s="7">
        <v>7099.9</v>
      </c>
      <c r="AF25" s="7">
        <v>2103.8000000000002</v>
      </c>
      <c r="AG25" s="7">
        <v>2532.4</v>
      </c>
      <c r="AH25" s="7">
        <v>2911.5</v>
      </c>
      <c r="AI25" s="7">
        <v>3334.4</v>
      </c>
      <c r="AJ25" s="7">
        <v>2962.5</v>
      </c>
      <c r="AK25" s="7">
        <v>3006.5</v>
      </c>
      <c r="AL25" s="7">
        <v>2997</v>
      </c>
      <c r="AM25" s="7">
        <v>3724.6</v>
      </c>
      <c r="AN25" s="7">
        <v>3240.5</v>
      </c>
      <c r="AO25" s="7">
        <v>3335.6</v>
      </c>
      <c r="AP25" s="7">
        <v>4502.8999999999996</v>
      </c>
      <c r="AQ25" s="7">
        <v>4454.3999999999996</v>
      </c>
      <c r="AR25" s="7">
        <v>3739.2</v>
      </c>
      <c r="AS25" s="7">
        <v>5554.9</v>
      </c>
      <c r="AT25" s="7">
        <v>5978.5</v>
      </c>
      <c r="AU25" s="7">
        <v>5623.2</v>
      </c>
      <c r="AV25" s="7">
        <v>6117.7</v>
      </c>
      <c r="AW25" s="7">
        <v>5482.8</v>
      </c>
      <c r="AX25" s="7">
        <v>8032.6</v>
      </c>
      <c r="AY25" s="7">
        <v>8596.7000000000007</v>
      </c>
      <c r="AZ25" s="7">
        <v>949.3</v>
      </c>
      <c r="BA25" s="7">
        <v>1117.4000000000001</v>
      </c>
      <c r="BB25" s="7">
        <v>1183.5</v>
      </c>
      <c r="BC25" s="7">
        <v>1249.0999999999999</v>
      </c>
      <c r="BD25" s="7">
        <v>1416.9</v>
      </c>
      <c r="BE25" s="7">
        <v>1647.5</v>
      </c>
      <c r="BF25" s="7">
        <v>2286.1</v>
      </c>
      <c r="BG25" s="7">
        <v>2755.7</v>
      </c>
      <c r="BH25" s="7">
        <v>3440.8</v>
      </c>
      <c r="BI25" s="7">
        <v>130.5</v>
      </c>
      <c r="BJ25" s="7">
        <v>5457.5</v>
      </c>
      <c r="BK25" s="7">
        <v>141.30000000000001</v>
      </c>
      <c r="BL25" s="7">
        <v>165.4</v>
      </c>
      <c r="BM25" s="7">
        <v>193.6</v>
      </c>
      <c r="BN25" s="7">
        <v>212.1</v>
      </c>
      <c r="BO25" s="7">
        <v>207.3</v>
      </c>
      <c r="BP25" s="7">
        <v>179</v>
      </c>
      <c r="BQ25" s="7">
        <v>208.8</v>
      </c>
      <c r="BR25" s="7">
        <v>217.5</v>
      </c>
      <c r="BS25" s="7">
        <v>238</v>
      </c>
      <c r="BT25" s="7">
        <v>237.9</v>
      </c>
      <c r="BU25" s="7">
        <v>278</v>
      </c>
      <c r="BV25" s="7">
        <v>279.3</v>
      </c>
      <c r="BW25" s="7">
        <v>304.3</v>
      </c>
      <c r="BX25" s="7">
        <v>364.1</v>
      </c>
      <c r="BY25" s="7">
        <v>454.9</v>
      </c>
      <c r="BZ25" s="7">
        <v>443.6</v>
      </c>
      <c r="CA25" s="7">
        <v>331.2</v>
      </c>
      <c r="CB25" s="7">
        <v>443.1</v>
      </c>
      <c r="CC25" s="7">
        <v>579.20000000000005</v>
      </c>
      <c r="CD25" s="7">
        <v>-144.6</v>
      </c>
      <c r="CE25" s="12">
        <v>-1.46</v>
      </c>
      <c r="CF25" s="7">
        <v>-101.2</v>
      </c>
      <c r="CG25" s="12">
        <v>-1.29</v>
      </c>
      <c r="CH25" s="7">
        <v>-101.5</v>
      </c>
      <c r="CI25" s="7">
        <v>-101</v>
      </c>
      <c r="CJ25" s="7">
        <v>-68.8</v>
      </c>
      <c r="CK25" s="7">
        <v>-15.8</v>
      </c>
      <c r="CL25" s="12">
        <v>-3.86</v>
      </c>
      <c r="CM25" s="12">
        <v>-4.3899999999999997</v>
      </c>
      <c r="CN25" s="7">
        <v>68.7</v>
      </c>
      <c r="CO25" s="7">
        <v>29.2</v>
      </c>
      <c r="CP25" s="7">
        <v>14.9</v>
      </c>
      <c r="CQ25" s="7">
        <v>78.900000000000006</v>
      </c>
      <c r="CR25" s="7">
        <v>67.7</v>
      </c>
      <c r="CS25" s="7">
        <v>31.6</v>
      </c>
      <c r="CT25" s="7">
        <v>20.8</v>
      </c>
      <c r="CU25" s="7">
        <v>12.6</v>
      </c>
      <c r="CV25" s="7">
        <v>54.4</v>
      </c>
      <c r="CW25" s="7">
        <v>16.7</v>
      </c>
      <c r="CX25" s="7">
        <v>-119.6</v>
      </c>
      <c r="CY25" s="7">
        <v>-127.2</v>
      </c>
      <c r="CZ25" s="7">
        <v>-132.19999999999999</v>
      </c>
      <c r="DA25" s="7">
        <v>-134.9</v>
      </c>
      <c r="DB25" s="7">
        <v>-144.19999999999999</v>
      </c>
      <c r="DC25" s="7">
        <v>-165.4</v>
      </c>
      <c r="DD25" s="7">
        <v>-177</v>
      </c>
      <c r="DE25" s="7">
        <v>-180.6</v>
      </c>
      <c r="DF25" s="7">
        <v>-188.8</v>
      </c>
      <c r="DG25" s="7">
        <v>-209.8</v>
      </c>
      <c r="DH25" s="7">
        <v>642.5</v>
      </c>
      <c r="DI25" s="7">
        <v>701.5</v>
      </c>
      <c r="DJ25" s="7">
        <v>749.5</v>
      </c>
      <c r="DK25" s="7">
        <v>788.4</v>
      </c>
      <c r="DL25" s="7">
        <v>892.9</v>
      </c>
      <c r="DM25" s="7">
        <v>1051.2</v>
      </c>
      <c r="DN25" s="7">
        <v>1133.8</v>
      </c>
      <c r="DO25" s="7">
        <v>1021</v>
      </c>
      <c r="DP25" s="7">
        <v>1008.8</v>
      </c>
      <c r="DQ25" s="7">
        <v>1475.7</v>
      </c>
      <c r="DR25" s="7">
        <v>21.9</v>
      </c>
      <c r="DS25" s="7">
        <v>14.5</v>
      </c>
      <c r="DT25" s="7">
        <v>12.9</v>
      </c>
      <c r="DU25" s="7">
        <v>12.1</v>
      </c>
      <c r="DV25" s="7">
        <v>26.5</v>
      </c>
      <c r="DW25" s="7">
        <v>93.3</v>
      </c>
      <c r="DX25" s="7">
        <v>129.80000000000001</v>
      </c>
      <c r="DY25" s="7">
        <v>45</v>
      </c>
      <c r="DZ25" s="7">
        <v>23.9</v>
      </c>
      <c r="EA25" s="7">
        <v>184.4</v>
      </c>
      <c r="EB25" s="7">
        <v>415.2</v>
      </c>
      <c r="EC25" s="7">
        <v>441</v>
      </c>
      <c r="ED25" s="7">
        <v>433.9</v>
      </c>
      <c r="EE25" s="7">
        <v>458.1</v>
      </c>
      <c r="EF25" s="7">
        <v>534.79999999999995</v>
      </c>
      <c r="EG25" s="7">
        <v>669</v>
      </c>
      <c r="EH25" s="7">
        <v>742</v>
      </c>
      <c r="EI25" s="7">
        <v>680.2</v>
      </c>
      <c r="EJ25" s="7">
        <v>674.6</v>
      </c>
      <c r="EK25" s="7">
        <v>771</v>
      </c>
      <c r="EL25" s="7">
        <v>227.3</v>
      </c>
      <c r="EM25" s="7">
        <v>260.5</v>
      </c>
      <c r="EN25" s="7">
        <v>315.60000000000002</v>
      </c>
      <c r="EO25" s="7">
        <v>330.3</v>
      </c>
      <c r="EP25" s="7">
        <v>358.1</v>
      </c>
      <c r="EQ25" s="7">
        <v>382.2</v>
      </c>
      <c r="ER25" s="7">
        <v>391.8</v>
      </c>
      <c r="ES25" s="7">
        <v>340.8</v>
      </c>
      <c r="ET25" s="7">
        <v>334.1</v>
      </c>
      <c r="EU25" s="7">
        <v>704.7</v>
      </c>
      <c r="EV25" s="7">
        <v>14.5</v>
      </c>
      <c r="EW25" s="7">
        <v>11</v>
      </c>
      <c r="EX25" s="12">
        <v>9.02</v>
      </c>
      <c r="EY25" s="12">
        <v>7.25</v>
      </c>
      <c r="EZ25" s="7">
        <v>17.2</v>
      </c>
      <c r="FA25" s="7">
        <v>75.3</v>
      </c>
      <c r="FB25" s="7">
        <v>99.7</v>
      </c>
      <c r="FC25" s="7">
        <v>32</v>
      </c>
      <c r="FD25" s="7">
        <v>14.5</v>
      </c>
      <c r="FE25" s="7">
        <v>140.5</v>
      </c>
      <c r="FF25" s="7">
        <v>7249.5</v>
      </c>
      <c r="FG25" s="7">
        <v>9990.6</v>
      </c>
      <c r="FH25" s="7">
        <v>10834.9</v>
      </c>
      <c r="FI25" s="7">
        <v>11673.7</v>
      </c>
      <c r="FJ25" s="7">
        <v>11262.1</v>
      </c>
      <c r="FK25" s="7">
        <v>11672.5</v>
      </c>
      <c r="FL25" s="7">
        <v>10592.4</v>
      </c>
      <c r="FM25" s="7">
        <v>9866.7999999999993</v>
      </c>
      <c r="FN25" s="7">
        <v>11088.2</v>
      </c>
      <c r="FO25" s="7">
        <v>14067.5</v>
      </c>
      <c r="FP25" s="7">
        <v>5895.4</v>
      </c>
      <c r="FQ25" s="7">
        <v>8461.2999999999993</v>
      </c>
      <c r="FR25" s="7">
        <v>9206.4</v>
      </c>
      <c r="FS25" s="7">
        <v>10203.299999999999</v>
      </c>
      <c r="FT25" s="7">
        <v>10489</v>
      </c>
      <c r="FU25" s="7">
        <v>11387.3</v>
      </c>
      <c r="FV25" s="7">
        <v>11269.6</v>
      </c>
      <c r="FW25" s="7">
        <v>10437.6</v>
      </c>
      <c r="FX25" s="7">
        <v>13924.6</v>
      </c>
      <c r="FY25" s="7">
        <v>18243.599999999999</v>
      </c>
      <c r="FZ25" s="7">
        <v>3139.7</v>
      </c>
      <c r="GA25" s="7">
        <v>2926.5</v>
      </c>
      <c r="GB25" s="7">
        <v>2663</v>
      </c>
      <c r="GC25" s="7">
        <v>2250.5</v>
      </c>
      <c r="GD25" s="7">
        <v>1432.1</v>
      </c>
      <c r="GE25" s="7">
        <v>1106.0999999999999</v>
      </c>
      <c r="GF25" s="7">
        <v>2030</v>
      </c>
      <c r="GG25" s="7">
        <v>1945.7</v>
      </c>
      <c r="GH25" s="7">
        <v>1749.2</v>
      </c>
      <c r="GI25" s="7">
        <v>2639.1</v>
      </c>
      <c r="GJ25" s="7">
        <v>11708.6</v>
      </c>
      <c r="GK25" s="7">
        <v>13443</v>
      </c>
      <c r="GL25" s="7">
        <v>13607.7</v>
      </c>
      <c r="GM25" s="7">
        <v>14822.4</v>
      </c>
      <c r="GN25" s="7">
        <v>15207.3</v>
      </c>
      <c r="GO25" s="7">
        <v>15620.6</v>
      </c>
      <c r="GP25" s="7">
        <v>16004.8</v>
      </c>
      <c r="GQ25" s="7">
        <v>19898.7</v>
      </c>
      <c r="GR25" s="7">
        <v>24272.7</v>
      </c>
      <c r="GS25" s="7">
        <v>26356</v>
      </c>
      <c r="GT25" s="7">
        <v>8311.1</v>
      </c>
      <c r="GU25" s="7">
        <v>10149.1</v>
      </c>
      <c r="GV25" s="7">
        <v>10270.200000000001</v>
      </c>
      <c r="GW25" s="7">
        <v>10513.4</v>
      </c>
      <c r="GX25" s="7">
        <v>11197.1</v>
      </c>
      <c r="GY25" s="7">
        <v>10997.5</v>
      </c>
      <c r="GZ25" s="7">
        <v>10873.6</v>
      </c>
      <c r="HA25" s="7">
        <v>15117.1</v>
      </c>
      <c r="HB25" s="7">
        <v>18423</v>
      </c>
      <c r="HC25" s="7">
        <v>17598.2</v>
      </c>
      <c r="HD25" s="7">
        <v>1958.3</v>
      </c>
      <c r="HE25" s="7">
        <v>2186.3000000000002</v>
      </c>
      <c r="HF25" s="7">
        <v>2163.9</v>
      </c>
      <c r="HG25" s="7">
        <v>2383.6999999999998</v>
      </c>
      <c r="HH25" s="7">
        <v>2570.5</v>
      </c>
      <c r="HI25" s="7">
        <v>2787</v>
      </c>
      <c r="HJ25" s="7">
        <v>3001.7</v>
      </c>
      <c r="HK25" s="7">
        <v>3203.9</v>
      </c>
      <c r="HL25" s="7">
        <v>3516.5</v>
      </c>
      <c r="HM25" s="7">
        <v>3896.7</v>
      </c>
      <c r="HN25" s="7">
        <v>8311.1</v>
      </c>
      <c r="HO25" s="7">
        <v>10149.1</v>
      </c>
      <c r="HP25" s="7">
        <v>10270.200000000001</v>
      </c>
      <c r="HQ25" s="7">
        <v>10513.4</v>
      </c>
      <c r="HR25" s="7">
        <v>11197.1</v>
      </c>
      <c r="HS25" s="7">
        <v>10997.5</v>
      </c>
      <c r="HT25" s="7">
        <v>10873.6</v>
      </c>
      <c r="HU25" s="7">
        <v>15117.1</v>
      </c>
      <c r="HV25" s="7">
        <v>18423</v>
      </c>
      <c r="HW25" s="7">
        <v>17598.2</v>
      </c>
      <c r="HX25" s="9" t="s">
        <v>327</v>
      </c>
      <c r="HY25" s="7">
        <v>13604.4</v>
      </c>
      <c r="HZ25" s="7">
        <v>15985</v>
      </c>
      <c r="IA25" s="7">
        <v>17474.3</v>
      </c>
      <c r="IB25" s="7">
        <v>17880.2</v>
      </c>
      <c r="IC25" s="7">
        <v>19537.900000000001</v>
      </c>
      <c r="ID25" s="7">
        <v>20894.900000000001</v>
      </c>
      <c r="IE25" s="7">
        <v>23112.7</v>
      </c>
      <c r="IF25" s="7">
        <v>23783.8</v>
      </c>
      <c r="IG25" s="7">
        <v>25665</v>
      </c>
      <c r="IH25" s="7">
        <v>29183.9</v>
      </c>
      <c r="II25" s="7">
        <v>770</v>
      </c>
      <c r="IJ25" s="7">
        <v>822.4</v>
      </c>
      <c r="IK25" s="7">
        <v>982.2</v>
      </c>
      <c r="IL25" s="7">
        <v>1376.9</v>
      </c>
      <c r="IM25" s="7">
        <v>1477.1</v>
      </c>
      <c r="IN25" s="7">
        <v>1763.5</v>
      </c>
      <c r="IO25" s="7">
        <v>1894.4</v>
      </c>
      <c r="IP25" s="7">
        <v>2061.6999999999998</v>
      </c>
      <c r="IQ25" s="7">
        <v>2283.5</v>
      </c>
      <c r="IR25" s="7">
        <v>2417.5</v>
      </c>
      <c r="IS25" s="7">
        <v>2369.6999999999998</v>
      </c>
      <c r="IT25" s="7">
        <v>2706.9</v>
      </c>
      <c r="IU25" s="7">
        <v>2745.9</v>
      </c>
      <c r="IV25" s="7">
        <v>2858</v>
      </c>
      <c r="IW25" s="7">
        <v>3153.4</v>
      </c>
      <c r="IX25" s="7">
        <v>3224.4</v>
      </c>
      <c r="IY25" s="7">
        <v>3767.2</v>
      </c>
      <c r="IZ25" s="7">
        <v>4147.6000000000004</v>
      </c>
      <c r="JA25" s="7">
        <v>4294.1000000000004</v>
      </c>
      <c r="JB25" s="7">
        <v>2991.8</v>
      </c>
      <c r="JC25" s="7">
        <v>2965.8</v>
      </c>
      <c r="JD25" s="7">
        <v>2974</v>
      </c>
      <c r="JE25" s="7">
        <v>3071.8</v>
      </c>
      <c r="JF25" s="7">
        <v>3341</v>
      </c>
      <c r="JG25" s="7">
        <v>3415.1</v>
      </c>
      <c r="JH25" s="7">
        <v>1000.6</v>
      </c>
      <c r="JI25" s="7">
        <v>2307.9</v>
      </c>
      <c r="JJ25" s="7">
        <v>3345.4</v>
      </c>
      <c r="JK25" s="7">
        <v>4854.6000000000004</v>
      </c>
      <c r="JL25" s="7">
        <v>6631</v>
      </c>
      <c r="JM25" s="7">
        <v>7249.5</v>
      </c>
      <c r="JN25" s="7">
        <v>9990.6</v>
      </c>
      <c r="JO25" s="7">
        <v>10834.9</v>
      </c>
      <c r="JP25" s="7">
        <v>11673.7</v>
      </c>
      <c r="JQ25" s="7">
        <v>11262.1</v>
      </c>
      <c r="JR25" s="7">
        <v>11672.5</v>
      </c>
      <c r="JS25" s="7">
        <v>10592.4</v>
      </c>
      <c r="JT25" s="7">
        <v>9866.7999999999993</v>
      </c>
      <c r="JU25" s="7">
        <v>11088.2</v>
      </c>
      <c r="JV25" s="7">
        <v>14067.5</v>
      </c>
      <c r="JW25" s="7">
        <v>2558.8000000000002</v>
      </c>
      <c r="JX25" s="7">
        <v>2612.5</v>
      </c>
      <c r="JY25" s="7">
        <v>2687.8</v>
      </c>
      <c r="JZ25" s="7">
        <v>2783.3</v>
      </c>
      <c r="KA25" s="7">
        <v>2817.9</v>
      </c>
      <c r="KB25" s="7">
        <v>2560.9</v>
      </c>
      <c r="KC25" s="7">
        <v>2582.4</v>
      </c>
      <c r="KD25" s="7">
        <v>2095.6999999999998</v>
      </c>
      <c r="KE25" s="7">
        <v>3301.1</v>
      </c>
      <c r="KF25" s="7">
        <v>2528.6999999999998</v>
      </c>
      <c r="KG25" s="7">
        <v>1785.7</v>
      </c>
      <c r="KH25" s="7">
        <v>1406.7</v>
      </c>
      <c r="KI25" s="7">
        <v>1047.9000000000001</v>
      </c>
      <c r="KJ25" s="7">
        <v>789.7</v>
      </c>
      <c r="KK25" s="7">
        <v>668.7</v>
      </c>
      <c r="KL25" s="7">
        <v>832.5</v>
      </c>
      <c r="KM25" s="7">
        <v>2738.5</v>
      </c>
      <c r="KN25" s="7">
        <v>2516.5</v>
      </c>
      <c r="KO25" s="7">
        <v>4593.5</v>
      </c>
      <c r="KP25" s="7">
        <v>6902.4</v>
      </c>
      <c r="KQ25" s="7">
        <v>4507.2</v>
      </c>
      <c r="KR25" s="7">
        <v>5089.2</v>
      </c>
      <c r="KS25" s="7">
        <v>6004.7</v>
      </c>
      <c r="KT25" s="7">
        <v>7230</v>
      </c>
      <c r="KU25" s="7">
        <v>7614.2</v>
      </c>
      <c r="KV25" s="7">
        <v>8704.9</v>
      </c>
      <c r="KW25" s="7">
        <v>8218.2999999999993</v>
      </c>
      <c r="KX25" s="7">
        <v>7990.7</v>
      </c>
      <c r="KY25" s="7">
        <v>7885</v>
      </c>
      <c r="KZ25" s="7">
        <v>9119.4</v>
      </c>
      <c r="LA25" s="7">
        <v>9423.2999999999993</v>
      </c>
      <c r="LB25" s="7">
        <v>10888</v>
      </c>
      <c r="LC25" s="7">
        <v>11350.7</v>
      </c>
      <c r="LD25" s="7">
        <v>11822.3</v>
      </c>
      <c r="LE25" s="7">
        <v>12990.3</v>
      </c>
      <c r="LF25" s="7">
        <v>13967.6</v>
      </c>
      <c r="LG25" s="7">
        <v>14618.2</v>
      </c>
      <c r="LH25" s="7">
        <v>17218.099999999999</v>
      </c>
      <c r="LI25" s="7">
        <v>16087.7</v>
      </c>
      <c r="LJ25" s="7">
        <v>16927.3</v>
      </c>
      <c r="LK25" s="7">
        <v>47.5</v>
      </c>
      <c r="LL25" s="7">
        <v>30.4</v>
      </c>
      <c r="LM25" s="7">
        <v>33.200000000000003</v>
      </c>
      <c r="LN25" s="7">
        <v>52.2</v>
      </c>
      <c r="LO25" s="7">
        <v>24.4</v>
      </c>
      <c r="LP25" s="7">
        <v>65.2</v>
      </c>
      <c r="LQ25" s="7">
        <v>146.9</v>
      </c>
      <c r="LR25" s="7">
        <v>137.1</v>
      </c>
      <c r="LS25" s="7">
        <v>94.3</v>
      </c>
      <c r="LT25" s="7">
        <v>89.7</v>
      </c>
      <c r="LU25" s="7">
        <v>57.9</v>
      </c>
      <c r="LV25" s="7">
        <v>59.9</v>
      </c>
      <c r="LW25" s="7">
        <v>83.5</v>
      </c>
      <c r="LX25" s="7">
        <v>100.2</v>
      </c>
      <c r="LY25" s="7">
        <v>155.19999999999999</v>
      </c>
      <c r="LZ25" s="7">
        <v>73.7</v>
      </c>
      <c r="MA25" s="7">
        <v>108.4</v>
      </c>
      <c r="MB25" s="7">
        <v>61.4</v>
      </c>
      <c r="MC25" s="7">
        <v>54</v>
      </c>
      <c r="MD25" s="7">
        <v>37.799999999999997</v>
      </c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>
        <v>2965.8</v>
      </c>
      <c r="XF25" s="7">
        <v>2974</v>
      </c>
      <c r="XG25" s="7">
        <v>3071.8</v>
      </c>
      <c r="XH25" s="7">
        <v>3341</v>
      </c>
      <c r="XI25" s="7">
        <v>3415.1</v>
      </c>
      <c r="XJ25" s="7">
        <v>1000.6</v>
      </c>
      <c r="XK25" s="7">
        <v>2307.9</v>
      </c>
      <c r="XL25" s="7">
        <v>3345.4</v>
      </c>
      <c r="XM25" s="7">
        <v>4854.6000000000004</v>
      </c>
      <c r="XN25" s="7">
        <v>6631</v>
      </c>
      <c r="XO25" s="7">
        <v>7249.5</v>
      </c>
      <c r="XP25" s="7">
        <v>9990.6</v>
      </c>
      <c r="XQ25" s="7">
        <v>10834.9</v>
      </c>
      <c r="XR25" s="7">
        <v>11673.7</v>
      </c>
      <c r="XS25" s="7">
        <v>11262.1</v>
      </c>
      <c r="XT25" s="7">
        <v>11672.5</v>
      </c>
      <c r="XU25" s="7">
        <v>10592.4</v>
      </c>
      <c r="XV25" s="7">
        <v>9866.7999999999993</v>
      </c>
      <c r="XW25" s="7">
        <v>11088.2</v>
      </c>
      <c r="XX25" s="7">
        <v>14067.5</v>
      </c>
      <c r="XY25" s="7">
        <v>2558.8000000000002</v>
      </c>
      <c r="XZ25" s="7">
        <v>2612.5</v>
      </c>
      <c r="YA25" s="7">
        <v>2687.8</v>
      </c>
      <c r="YB25" s="7">
        <v>2783.3</v>
      </c>
      <c r="YC25" s="7">
        <v>2817.9</v>
      </c>
      <c r="YD25" s="7">
        <v>2560.9</v>
      </c>
      <c r="YE25" s="7">
        <v>2582.4</v>
      </c>
      <c r="YF25" s="7">
        <v>2095.6999999999998</v>
      </c>
      <c r="YG25" s="7">
        <v>3301.1</v>
      </c>
      <c r="YH25" s="7">
        <v>2528.6999999999998</v>
      </c>
      <c r="YI25" s="7">
        <v>1785.7</v>
      </c>
      <c r="YJ25" s="7">
        <v>1406.7</v>
      </c>
      <c r="YK25" s="7">
        <v>1047.9000000000001</v>
      </c>
      <c r="YL25" s="7">
        <v>789.7</v>
      </c>
      <c r="YM25" s="7">
        <v>668.7</v>
      </c>
      <c r="YN25" s="7">
        <v>832.5</v>
      </c>
      <c r="YO25" s="7">
        <v>2738.5</v>
      </c>
      <c r="YP25" s="7">
        <v>2516.5</v>
      </c>
      <c r="YQ25" s="7">
        <v>4593.5</v>
      </c>
      <c r="YR25" s="7">
        <v>6902.4</v>
      </c>
      <c r="YS25" s="7">
        <v>4507.2</v>
      </c>
      <c r="YT25" s="7">
        <v>5089.2</v>
      </c>
      <c r="YU25" s="7">
        <v>6004.7</v>
      </c>
      <c r="YV25" s="7">
        <v>7230</v>
      </c>
      <c r="YW25" s="7">
        <v>7614.2</v>
      </c>
      <c r="YX25" s="7">
        <v>8704.9</v>
      </c>
      <c r="YY25" s="7">
        <v>8218.2999999999993</v>
      </c>
      <c r="YZ25" s="7">
        <v>7990.7</v>
      </c>
      <c r="ZA25" s="7">
        <v>7885</v>
      </c>
      <c r="ZB25" s="7">
        <v>9119.4</v>
      </c>
      <c r="ZC25" s="7">
        <v>9423.2999999999993</v>
      </c>
      <c r="ZD25" s="7">
        <v>10888</v>
      </c>
      <c r="ZE25" s="7">
        <v>11350.7</v>
      </c>
      <c r="ZF25" s="7">
        <v>11822.3</v>
      </c>
      <c r="ZG25" s="7">
        <v>12990.3</v>
      </c>
      <c r="ZH25" s="7">
        <v>13967.6</v>
      </c>
      <c r="ZI25" s="7">
        <v>14618.2</v>
      </c>
      <c r="ZJ25" s="7">
        <v>17218.099999999999</v>
      </c>
      <c r="ZK25" s="7">
        <v>16087.7</v>
      </c>
      <c r="ZL25" s="7">
        <v>16927.3</v>
      </c>
      <c r="ZM25" s="7">
        <v>47.5</v>
      </c>
    </row>
    <row r="26" spans="1:689" s="3" customFormat="1" ht="17">
      <c r="A26" s="21" t="s">
        <v>367</v>
      </c>
      <c r="B26" s="21" t="s">
        <v>368</v>
      </c>
      <c r="C26" s="25">
        <f t="shared" si="0"/>
        <v>2.8280533809272703</v>
      </c>
      <c r="D26" s="23">
        <f t="shared" si="1"/>
        <v>5.8037794200532344E-2</v>
      </c>
      <c r="E26" s="23">
        <f t="shared" si="2"/>
        <v>0.14208826695371365</v>
      </c>
      <c r="F26" s="23">
        <f t="shared" si="3"/>
        <v>0.14674790054338877</v>
      </c>
      <c r="G26" s="18">
        <f t="shared" si="4"/>
        <v>3.8855983107375744E-2</v>
      </c>
      <c r="H26" s="23">
        <f t="shared" si="5"/>
        <v>0.14133275981868113</v>
      </c>
      <c r="I26" s="23">
        <f t="shared" si="6"/>
        <v>0</v>
      </c>
      <c r="J26" s="24">
        <f>IF(AY26&gt;0,-DE26/AY26,"NA")</f>
        <v>1.4160951878553426E-2</v>
      </c>
      <c r="K26" s="14">
        <f t="shared" si="7"/>
        <v>-0.18269737998944963</v>
      </c>
      <c r="L26" s="4">
        <f>IF(AY26&gt;0,-DG26/AY26,"NA")</f>
        <v>1.4946368911552665E-2</v>
      </c>
      <c r="M26" s="4">
        <f t="shared" si="8"/>
        <v>0.14133275981868113</v>
      </c>
      <c r="N26" s="4">
        <f t="shared" si="9"/>
        <v>3.8855983107375744E-2</v>
      </c>
      <c r="O26" s="4">
        <f t="shared" si="10"/>
        <v>4.0048288243669905E-2</v>
      </c>
      <c r="P26" s="4">
        <f t="shared" si="11"/>
        <v>2.6436349981224183E-2</v>
      </c>
      <c r="Q26" s="4">
        <f t="shared" si="12"/>
        <v>1.1923051362941594E-3</v>
      </c>
      <c r="R26" s="4">
        <f t="shared" si="13"/>
        <v>0.32549690997160513</v>
      </c>
      <c r="S26" s="5">
        <f t="shared" si="14"/>
        <v>0.60648457626257302</v>
      </c>
      <c r="T26" s="5">
        <f t="shared" si="15"/>
        <v>1.2393982541942673E-2</v>
      </c>
      <c r="U26" s="6">
        <f t="shared" si="16"/>
        <v>21520.399999999998</v>
      </c>
      <c r="V26" s="6">
        <f t="shared" si="17"/>
        <v>22394.9</v>
      </c>
      <c r="W26" s="6">
        <f t="shared" si="18"/>
        <v>23063.600000000002</v>
      </c>
      <c r="X26" s="6">
        <f t="shared" si="19"/>
        <v>23763.599999999999</v>
      </c>
      <c r="Y26" s="6">
        <f t="shared" si="20"/>
        <v>23382.1</v>
      </c>
      <c r="Z26" s="6">
        <f t="shared" si="21"/>
        <v>24016.6</v>
      </c>
      <c r="AA26" s="6">
        <f t="shared" si="22"/>
        <v>23991.9</v>
      </c>
      <c r="AB26" s="6">
        <f t="shared" si="23"/>
        <v>31176</v>
      </c>
      <c r="AC26" s="6">
        <f t="shared" si="24"/>
        <v>35291.300000000003</v>
      </c>
      <c r="AD26" s="6">
        <f t="shared" si="25"/>
        <v>28252.499999999996</v>
      </c>
      <c r="AE26" s="7">
        <v>6972</v>
      </c>
      <c r="AF26" s="7">
        <v>3346.7</v>
      </c>
      <c r="AG26" s="7">
        <v>3481.7</v>
      </c>
      <c r="AH26" s="7">
        <v>3567.4</v>
      </c>
      <c r="AI26" s="7">
        <v>3424.4</v>
      </c>
      <c r="AJ26" s="7">
        <v>3229</v>
      </c>
      <c r="AK26" s="7">
        <v>3332.1</v>
      </c>
      <c r="AL26" s="7">
        <v>3209.3</v>
      </c>
      <c r="AM26" s="7">
        <v>3461.8</v>
      </c>
      <c r="AN26" s="7">
        <v>3389.9</v>
      </c>
      <c r="AO26" s="7">
        <v>3213.8</v>
      </c>
      <c r="AP26" s="7">
        <v>4305</v>
      </c>
      <c r="AQ26" s="7">
        <v>4187.7</v>
      </c>
      <c r="AR26" s="7">
        <v>4146.1000000000004</v>
      </c>
      <c r="AS26" s="7">
        <v>5863.1</v>
      </c>
      <c r="AT26" s="7">
        <v>6245.3</v>
      </c>
      <c r="AU26" s="7">
        <v>6287.5</v>
      </c>
      <c r="AV26" s="7">
        <v>7655.5</v>
      </c>
      <c r="AW26" s="7">
        <v>7694.9</v>
      </c>
      <c r="AX26" s="7">
        <v>8384.9</v>
      </c>
      <c r="AY26" s="7">
        <v>8530.5</v>
      </c>
      <c r="AZ26" s="7">
        <v>1467.2</v>
      </c>
      <c r="BA26" s="7">
        <v>1977.5</v>
      </c>
      <c r="BB26" s="7">
        <v>2080.1</v>
      </c>
      <c r="BC26" s="7">
        <v>1839.3</v>
      </c>
      <c r="BD26" s="7">
        <v>1517</v>
      </c>
      <c r="BE26" s="7">
        <v>1978.5</v>
      </c>
      <c r="BF26" s="7">
        <v>1863.4</v>
      </c>
      <c r="BG26" s="7">
        <v>2147.1</v>
      </c>
      <c r="BH26" s="7">
        <v>3047.6</v>
      </c>
      <c r="BI26" s="7">
        <v>206.5</v>
      </c>
      <c r="BJ26" s="7">
        <v>2931.6</v>
      </c>
      <c r="BK26" s="7">
        <v>220.3</v>
      </c>
      <c r="BL26" s="7">
        <v>223.2</v>
      </c>
      <c r="BM26" s="7">
        <v>219.8</v>
      </c>
      <c r="BN26" s="7">
        <v>206.7</v>
      </c>
      <c r="BO26" s="7">
        <v>188.7</v>
      </c>
      <c r="BP26" s="7">
        <v>169.1</v>
      </c>
      <c r="BQ26" s="7">
        <v>221.7</v>
      </c>
      <c r="BR26" s="7">
        <v>256.3</v>
      </c>
      <c r="BS26" s="7">
        <v>269.3</v>
      </c>
      <c r="BT26" s="7">
        <v>261</v>
      </c>
      <c r="BU26" s="7">
        <v>261.8</v>
      </c>
      <c r="BV26" s="7">
        <v>263.7</v>
      </c>
      <c r="BW26" s="7">
        <v>275.39999999999998</v>
      </c>
      <c r="BX26" s="7">
        <v>319.39999999999998</v>
      </c>
      <c r="BY26" s="7">
        <v>433.5</v>
      </c>
      <c r="BZ26" s="7">
        <v>421.2</v>
      </c>
      <c r="CA26" s="7">
        <v>354.1</v>
      </c>
      <c r="CB26" s="7">
        <v>530.79999999999995</v>
      </c>
      <c r="CC26" s="7">
        <v>488.4</v>
      </c>
      <c r="CD26" s="7">
        <v>-69.400000000000006</v>
      </c>
      <c r="CE26" s="7">
        <v>-271</v>
      </c>
      <c r="CF26" s="7">
        <v>-123.2</v>
      </c>
      <c r="CG26" s="7">
        <v>-39.4</v>
      </c>
      <c r="CH26" s="7">
        <v>-17.8</v>
      </c>
      <c r="CI26" s="7">
        <v>-75.2</v>
      </c>
      <c r="CJ26" s="7">
        <v>-284.89999999999998</v>
      </c>
      <c r="CK26" s="7">
        <v>-54.2</v>
      </c>
      <c r="CL26" s="7">
        <v>-129.4</v>
      </c>
      <c r="CM26" s="7">
        <v>-186.6</v>
      </c>
      <c r="CN26" s="12">
        <v>9.43</v>
      </c>
      <c r="CO26" s="12">
        <v>8.65</v>
      </c>
      <c r="CP26" s="12">
        <v>1.91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7">
        <v>-82.1</v>
      </c>
      <c r="CY26" s="7">
        <v>-84.2</v>
      </c>
      <c r="CZ26" s="7">
        <v>-85</v>
      </c>
      <c r="DA26" s="7">
        <v>-87.1</v>
      </c>
      <c r="DB26" s="7">
        <v>-91.6</v>
      </c>
      <c r="DC26" s="7">
        <v>-100.2</v>
      </c>
      <c r="DD26" s="7">
        <v>-113.5</v>
      </c>
      <c r="DE26" s="7">
        <v>-120.8</v>
      </c>
      <c r="DF26" s="7">
        <v>-122.7</v>
      </c>
      <c r="DG26" s="7">
        <v>-127.5</v>
      </c>
      <c r="DH26" s="7">
        <v>650.29999999999995</v>
      </c>
      <c r="DI26" s="7">
        <v>648.29999999999995</v>
      </c>
      <c r="DJ26" s="7">
        <v>662.4</v>
      </c>
      <c r="DK26" s="7">
        <v>713.1</v>
      </c>
      <c r="DL26" s="7">
        <v>777.4</v>
      </c>
      <c r="DM26" s="7">
        <v>889.2</v>
      </c>
      <c r="DN26" s="7">
        <v>924.7</v>
      </c>
      <c r="DO26" s="7">
        <v>872.6</v>
      </c>
      <c r="DP26" s="7">
        <v>848.3</v>
      </c>
      <c r="DQ26" s="7">
        <v>999</v>
      </c>
      <c r="DR26" s="7">
        <v>30.9</v>
      </c>
      <c r="DS26" s="7">
        <v>28.1</v>
      </c>
      <c r="DT26" s="7">
        <v>28.1</v>
      </c>
      <c r="DU26" s="7">
        <v>33</v>
      </c>
      <c r="DV26" s="7">
        <v>43.7</v>
      </c>
      <c r="DW26" s="7">
        <v>65.400000000000006</v>
      </c>
      <c r="DX26" s="7">
        <v>103.4</v>
      </c>
      <c r="DY26" s="7">
        <v>42.8</v>
      </c>
      <c r="DZ26" s="7">
        <v>12.9</v>
      </c>
      <c r="EA26" s="7">
        <v>56.8</v>
      </c>
      <c r="EB26" s="7">
        <v>439.3</v>
      </c>
      <c r="EC26" s="7">
        <v>447.2</v>
      </c>
      <c r="ED26" s="7">
        <v>456.9</v>
      </c>
      <c r="EE26" s="7">
        <v>491.3</v>
      </c>
      <c r="EF26" s="7">
        <v>544.79999999999995</v>
      </c>
      <c r="EG26" s="7">
        <v>626.4</v>
      </c>
      <c r="EH26" s="7">
        <v>664.5</v>
      </c>
      <c r="EI26" s="7">
        <v>612.9</v>
      </c>
      <c r="EJ26" s="7">
        <v>571.4</v>
      </c>
      <c r="EK26" s="7">
        <v>646.9</v>
      </c>
      <c r="EL26" s="7">
        <v>211</v>
      </c>
      <c r="EM26" s="7">
        <v>201.1</v>
      </c>
      <c r="EN26" s="7">
        <v>205.6</v>
      </c>
      <c r="EO26" s="7">
        <v>221.8</v>
      </c>
      <c r="EP26" s="7">
        <v>232.6</v>
      </c>
      <c r="EQ26" s="7">
        <v>262.8</v>
      </c>
      <c r="ER26" s="7">
        <v>260.10000000000002</v>
      </c>
      <c r="ES26" s="7">
        <v>259.7</v>
      </c>
      <c r="ET26" s="7">
        <v>276.89999999999998</v>
      </c>
      <c r="EU26" s="7">
        <v>352</v>
      </c>
      <c r="EV26" s="7">
        <v>26.7</v>
      </c>
      <c r="EW26" s="7">
        <v>23.6</v>
      </c>
      <c r="EX26" s="7">
        <v>22.7</v>
      </c>
      <c r="EY26" s="7">
        <v>25.7</v>
      </c>
      <c r="EZ26" s="7">
        <v>30.8</v>
      </c>
      <c r="FA26" s="7">
        <v>45.7</v>
      </c>
      <c r="FB26" s="7">
        <v>73</v>
      </c>
      <c r="FC26" s="7">
        <v>35.700000000000003</v>
      </c>
      <c r="FD26" s="7">
        <v>11.2</v>
      </c>
      <c r="FE26" s="7">
        <v>30.5</v>
      </c>
      <c r="FF26" s="7">
        <v>7107.1</v>
      </c>
      <c r="FG26" s="7">
        <v>7657.4</v>
      </c>
      <c r="FH26" s="7">
        <v>7219.7</v>
      </c>
      <c r="FI26" s="7">
        <v>6685.3</v>
      </c>
      <c r="FJ26" s="7">
        <v>5585.1</v>
      </c>
      <c r="FK26" s="7">
        <v>5065.3999999999996</v>
      </c>
      <c r="FL26" s="7">
        <v>4772.2</v>
      </c>
      <c r="FM26" s="7">
        <v>6342.8</v>
      </c>
      <c r="FN26" s="7">
        <v>9184</v>
      </c>
      <c r="FO26" s="7">
        <v>7795</v>
      </c>
      <c r="FP26" s="7">
        <v>8915.7000000000007</v>
      </c>
      <c r="FQ26" s="7">
        <v>9523.6</v>
      </c>
      <c r="FR26" s="7">
        <v>9777</v>
      </c>
      <c r="FS26" s="7">
        <v>9649.2000000000007</v>
      </c>
      <c r="FT26" s="7">
        <v>8725.4</v>
      </c>
      <c r="FU26" s="7">
        <v>8538</v>
      </c>
      <c r="FV26" s="7">
        <v>8571.6</v>
      </c>
      <c r="FW26" s="7">
        <v>12449.3</v>
      </c>
      <c r="FX26" s="7">
        <v>14450</v>
      </c>
      <c r="FY26" s="7">
        <v>12238.3</v>
      </c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7">
        <v>11091.9</v>
      </c>
      <c r="GK26" s="7">
        <v>11420</v>
      </c>
      <c r="GL26" s="7">
        <v>11619.9</v>
      </c>
      <c r="GM26" s="7">
        <v>12143.9</v>
      </c>
      <c r="GN26" s="7">
        <v>12134.3</v>
      </c>
      <c r="GO26" s="7">
        <v>12271.3</v>
      </c>
      <c r="GP26" s="7">
        <v>12247.9</v>
      </c>
      <c r="GQ26" s="7">
        <v>15134.3</v>
      </c>
      <c r="GR26" s="7">
        <v>17034</v>
      </c>
      <c r="GS26" s="7">
        <v>15514.3</v>
      </c>
      <c r="GT26" s="7">
        <v>6750.7</v>
      </c>
      <c r="GU26" s="7">
        <v>6812</v>
      </c>
      <c r="GV26" s="7">
        <v>7146.4</v>
      </c>
      <c r="GW26" s="7">
        <v>7429.4</v>
      </c>
      <c r="GX26" s="7">
        <v>7159</v>
      </c>
      <c r="GY26" s="7">
        <v>6980.3</v>
      </c>
      <c r="GZ26" s="7">
        <v>6890.7</v>
      </c>
      <c r="HA26" s="7">
        <v>10497.6</v>
      </c>
      <c r="HB26" s="7">
        <v>11772.4</v>
      </c>
      <c r="HC26" s="7">
        <v>10066.4</v>
      </c>
      <c r="HD26" s="7">
        <v>2061.8000000000002</v>
      </c>
      <c r="HE26" s="7">
        <v>2131.1999999999998</v>
      </c>
      <c r="HF26" s="7">
        <v>2196.3000000000002</v>
      </c>
      <c r="HG26" s="7">
        <v>2352.1999999999998</v>
      </c>
      <c r="HH26" s="7">
        <v>2567.3000000000002</v>
      </c>
      <c r="HI26" s="7">
        <v>2861</v>
      </c>
      <c r="HJ26" s="7">
        <v>2890.3</v>
      </c>
      <c r="HK26" s="7">
        <v>2950.9</v>
      </c>
      <c r="HL26" s="7">
        <v>3225</v>
      </c>
      <c r="HM26" s="7">
        <v>3417.2</v>
      </c>
      <c r="HN26" s="7">
        <v>6750.7</v>
      </c>
      <c r="HO26" s="7">
        <v>6812</v>
      </c>
      <c r="HP26" s="7">
        <v>7146.4</v>
      </c>
      <c r="HQ26" s="7">
        <v>7429.4</v>
      </c>
      <c r="HR26" s="7">
        <v>7159</v>
      </c>
      <c r="HS26" s="7">
        <v>6980.3</v>
      </c>
      <c r="HT26" s="7">
        <v>6890.7</v>
      </c>
      <c r="HU26" s="7">
        <v>10497.6</v>
      </c>
      <c r="HV26" s="7">
        <v>11772.4</v>
      </c>
      <c r="HW26" s="7">
        <v>10066.4</v>
      </c>
      <c r="HX26" s="9" t="s">
        <v>327</v>
      </c>
      <c r="HY26" s="7">
        <v>14660.5</v>
      </c>
      <c r="HZ26" s="7">
        <v>15509.1</v>
      </c>
      <c r="IA26" s="7">
        <v>17809.599999999999</v>
      </c>
      <c r="IB26" s="7">
        <v>18994.7</v>
      </c>
      <c r="IC26" s="7">
        <v>19149.900000000001</v>
      </c>
      <c r="ID26" s="7">
        <v>19104</v>
      </c>
      <c r="IE26" s="7">
        <v>19713.8</v>
      </c>
      <c r="IF26" s="7">
        <v>21516.5</v>
      </c>
      <c r="IG26" s="7">
        <v>22483.7</v>
      </c>
      <c r="IH26" s="7">
        <v>24178.400000000001</v>
      </c>
      <c r="II26" s="7">
        <v>1451</v>
      </c>
      <c r="IJ26" s="7">
        <v>1426.9</v>
      </c>
      <c r="IK26" s="7">
        <v>1337.8</v>
      </c>
      <c r="IL26" s="7">
        <v>1442.1</v>
      </c>
      <c r="IM26" s="7">
        <v>1527.7</v>
      </c>
      <c r="IN26" s="7">
        <v>1576.6</v>
      </c>
      <c r="IO26" s="7">
        <v>1884.2</v>
      </c>
      <c r="IP26" s="7">
        <v>2022</v>
      </c>
      <c r="IQ26" s="7">
        <v>2166</v>
      </c>
      <c r="IR26" s="7">
        <v>2167.1</v>
      </c>
      <c r="IS26" s="7">
        <v>2210.6</v>
      </c>
      <c r="IT26" s="7">
        <v>2185.4</v>
      </c>
      <c r="IU26" s="7">
        <v>2217.1999999999998</v>
      </c>
      <c r="IV26" s="7">
        <v>2351</v>
      </c>
      <c r="IW26" s="7">
        <v>2571.8000000000002</v>
      </c>
      <c r="IX26" s="7">
        <v>2786.5</v>
      </c>
      <c r="IY26" s="7">
        <v>2989.9</v>
      </c>
      <c r="IZ26" s="7">
        <v>3397</v>
      </c>
      <c r="JA26" s="7">
        <v>3437.3</v>
      </c>
      <c r="JB26" s="7">
        <v>2465.3000000000002</v>
      </c>
      <c r="JC26" s="7">
        <v>2238.1</v>
      </c>
      <c r="JD26" s="7">
        <v>2167</v>
      </c>
      <c r="JE26" s="7">
        <v>1428.8</v>
      </c>
      <c r="JF26" s="7">
        <v>1352.7</v>
      </c>
      <c r="JG26" s="7">
        <v>1347</v>
      </c>
      <c r="JH26" s="7">
        <v>1548.8</v>
      </c>
      <c r="JI26" s="7">
        <v>3519.4</v>
      </c>
      <c r="JJ26" s="7">
        <v>4855.6000000000004</v>
      </c>
      <c r="JK26" s="7">
        <v>5722.3</v>
      </c>
      <c r="JL26" s="7">
        <v>7177.5</v>
      </c>
      <c r="JM26" s="7">
        <v>7107.1</v>
      </c>
      <c r="JN26" s="7">
        <v>7657.4</v>
      </c>
      <c r="JO26" s="7">
        <v>7219.7</v>
      </c>
      <c r="JP26" s="7">
        <v>6685.3</v>
      </c>
      <c r="JQ26" s="7">
        <v>5585.1</v>
      </c>
      <c r="JR26" s="7">
        <v>5065.3999999999996</v>
      </c>
      <c r="JS26" s="7">
        <v>4772.2</v>
      </c>
      <c r="JT26" s="7">
        <v>6342.8</v>
      </c>
      <c r="JU26" s="7">
        <v>9184</v>
      </c>
      <c r="JV26" s="7">
        <v>7795</v>
      </c>
      <c r="JW26" s="7">
        <v>2800.4</v>
      </c>
      <c r="JX26" s="7">
        <v>2661</v>
      </c>
      <c r="JY26" s="7">
        <v>2316.4</v>
      </c>
      <c r="JZ26" s="7">
        <v>2136.9</v>
      </c>
      <c r="KA26" s="7">
        <v>1923.5</v>
      </c>
      <c r="KB26" s="7">
        <v>2331.9</v>
      </c>
      <c r="KC26" s="7">
        <v>2871</v>
      </c>
      <c r="KD26" s="7">
        <v>2947</v>
      </c>
      <c r="KE26" s="7">
        <v>4423</v>
      </c>
      <c r="KF26" s="7">
        <v>3618</v>
      </c>
      <c r="KG26" s="7">
        <v>3019.3</v>
      </c>
      <c r="KH26" s="7">
        <v>2976.5</v>
      </c>
      <c r="KI26" s="7">
        <v>3498.2</v>
      </c>
      <c r="KJ26" s="7">
        <v>3741.6</v>
      </c>
      <c r="KK26" s="7">
        <v>3946.7</v>
      </c>
      <c r="KL26" s="7">
        <v>4262.7</v>
      </c>
      <c r="KM26" s="7">
        <v>4747.7</v>
      </c>
      <c r="KN26" s="7">
        <v>7073.2</v>
      </c>
      <c r="KO26" s="7">
        <v>7049.5</v>
      </c>
      <c r="KP26" s="7">
        <v>5520</v>
      </c>
      <c r="KQ26" s="7">
        <v>8007.5</v>
      </c>
      <c r="KR26" s="7">
        <v>8173</v>
      </c>
      <c r="KS26" s="7">
        <v>8764.6</v>
      </c>
      <c r="KT26" s="7">
        <v>9549.7999999999993</v>
      </c>
      <c r="KU26" s="7">
        <v>10471.799999999999</v>
      </c>
      <c r="KV26" s="7">
        <v>11110.6</v>
      </c>
      <c r="KW26" s="7">
        <v>9950.7999999999993</v>
      </c>
      <c r="KX26" s="7">
        <v>9213.4</v>
      </c>
      <c r="KY26" s="7">
        <v>8992.9</v>
      </c>
      <c r="KZ26" s="7">
        <v>9658.9</v>
      </c>
      <c r="LA26" s="7">
        <v>10795.3</v>
      </c>
      <c r="LB26" s="7">
        <v>11312.7</v>
      </c>
      <c r="LC26" s="7">
        <v>12285.2</v>
      </c>
      <c r="LD26" s="7">
        <v>13256.8</v>
      </c>
      <c r="LE26" s="7">
        <v>13824.1</v>
      </c>
      <c r="LF26" s="7">
        <v>13980.4</v>
      </c>
      <c r="LG26" s="7">
        <v>14577.1</v>
      </c>
      <c r="LH26" s="7">
        <v>16108.8</v>
      </c>
      <c r="LI26" s="7">
        <v>15026.3</v>
      </c>
      <c r="LJ26" s="7">
        <v>16153</v>
      </c>
      <c r="LK26" s="7">
        <v>32.5</v>
      </c>
      <c r="LL26" s="7">
        <v>17.600000000000001</v>
      </c>
      <c r="LM26" s="12">
        <v>9.85</v>
      </c>
      <c r="LN26" s="7">
        <v>16.7</v>
      </c>
      <c r="LO26" s="7">
        <v>19.7</v>
      </c>
      <c r="LP26" s="7">
        <v>72.900000000000006</v>
      </c>
      <c r="LQ26" s="7">
        <v>115</v>
      </c>
      <c r="LR26" s="7">
        <v>123.7</v>
      </c>
      <c r="LS26" s="7">
        <v>128.80000000000001</v>
      </c>
      <c r="LT26" s="7">
        <v>112.1</v>
      </c>
      <c r="LU26" s="7">
        <v>104.3</v>
      </c>
      <c r="LV26" s="7">
        <v>77.7</v>
      </c>
      <c r="LW26" s="7">
        <v>63</v>
      </c>
      <c r="LX26" s="7">
        <v>62.5</v>
      </c>
      <c r="LY26" s="7">
        <v>112.7</v>
      </c>
      <c r="LZ26" s="7">
        <v>76.599999999999994</v>
      </c>
      <c r="MA26" s="7">
        <v>70.3</v>
      </c>
      <c r="MB26" s="7">
        <v>155.19999999999999</v>
      </c>
      <c r="MC26" s="7">
        <v>65.400000000000006</v>
      </c>
      <c r="MD26" s="7">
        <v>200.2</v>
      </c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>
        <v>2238.1</v>
      </c>
      <c r="XF26" s="7">
        <v>2167</v>
      </c>
      <c r="XG26" s="7">
        <v>1428.8</v>
      </c>
      <c r="XH26" s="7">
        <v>1352.7</v>
      </c>
      <c r="XI26" s="7">
        <v>1347</v>
      </c>
      <c r="XJ26" s="7">
        <v>1548.8</v>
      </c>
      <c r="XK26" s="7">
        <v>3519.4</v>
      </c>
      <c r="XL26" s="7">
        <v>4855.6000000000004</v>
      </c>
      <c r="XM26" s="7">
        <v>5722.3</v>
      </c>
      <c r="XN26" s="7">
        <v>7177.5</v>
      </c>
      <c r="XO26" s="7">
        <v>7107.1</v>
      </c>
      <c r="XP26" s="7">
        <v>7657.4</v>
      </c>
      <c r="XQ26" s="7">
        <v>7219.7</v>
      </c>
      <c r="XR26" s="7">
        <v>6685.3</v>
      </c>
      <c r="XS26" s="7">
        <v>5585.1</v>
      </c>
      <c r="XT26" s="7">
        <v>5065.3999999999996</v>
      </c>
      <c r="XU26" s="7">
        <v>4772.2</v>
      </c>
      <c r="XV26" s="7">
        <v>6342.8</v>
      </c>
      <c r="XW26" s="7">
        <v>9184</v>
      </c>
      <c r="XX26" s="7">
        <v>7795</v>
      </c>
      <c r="XY26" s="7">
        <v>2800.4</v>
      </c>
      <c r="XZ26" s="7">
        <v>2661</v>
      </c>
      <c r="YA26" s="7">
        <v>2316.4</v>
      </c>
      <c r="YB26" s="7">
        <v>2136.9</v>
      </c>
      <c r="YC26" s="7">
        <v>1923.5</v>
      </c>
      <c r="YD26" s="7">
        <v>2331.9</v>
      </c>
      <c r="YE26" s="7">
        <v>2871</v>
      </c>
      <c r="YF26" s="7">
        <v>2947</v>
      </c>
      <c r="YG26" s="7">
        <v>4423</v>
      </c>
      <c r="YH26" s="7">
        <v>3618</v>
      </c>
      <c r="YI26" s="7">
        <v>3019.3</v>
      </c>
      <c r="YJ26" s="7">
        <v>2976.5</v>
      </c>
      <c r="YK26" s="7">
        <v>3498.2</v>
      </c>
      <c r="YL26" s="7">
        <v>3741.6</v>
      </c>
      <c r="YM26" s="7">
        <v>3946.7</v>
      </c>
      <c r="YN26" s="7">
        <v>4262.7</v>
      </c>
      <c r="YO26" s="7">
        <v>4747.7</v>
      </c>
      <c r="YP26" s="7">
        <v>7073.2</v>
      </c>
      <c r="YQ26" s="7">
        <v>7049.5</v>
      </c>
      <c r="YR26" s="7">
        <v>5520</v>
      </c>
      <c r="YS26" s="7">
        <v>8007.5</v>
      </c>
      <c r="YT26" s="7">
        <v>8173</v>
      </c>
      <c r="YU26" s="7">
        <v>8764.6</v>
      </c>
      <c r="YV26" s="7">
        <v>9549.7999999999993</v>
      </c>
      <c r="YW26" s="7">
        <v>10471.799999999999</v>
      </c>
      <c r="YX26" s="7">
        <v>11110.6</v>
      </c>
      <c r="YY26" s="7">
        <v>9950.7999999999993</v>
      </c>
      <c r="YZ26" s="7">
        <v>9213.4</v>
      </c>
      <c r="ZA26" s="7">
        <v>8992.9</v>
      </c>
      <c r="ZB26" s="7">
        <v>9658.9</v>
      </c>
      <c r="ZC26" s="7">
        <v>10795.3</v>
      </c>
      <c r="ZD26" s="7">
        <v>11312.7</v>
      </c>
      <c r="ZE26" s="7">
        <v>12285.2</v>
      </c>
      <c r="ZF26" s="7">
        <v>13256.8</v>
      </c>
      <c r="ZG26" s="7">
        <v>13824.1</v>
      </c>
      <c r="ZH26" s="7">
        <v>13980.4</v>
      </c>
      <c r="ZI26" s="7">
        <v>14577.1</v>
      </c>
      <c r="ZJ26" s="7">
        <v>16108.8</v>
      </c>
      <c r="ZK26" s="7">
        <v>15026.3</v>
      </c>
      <c r="ZL26" s="7">
        <v>16153</v>
      </c>
      <c r="ZM26" s="7">
        <v>32.5</v>
      </c>
    </row>
    <row r="27" spans="1:689" ht="17">
      <c r="A27" s="27" t="s">
        <v>381</v>
      </c>
      <c r="B27" s="28"/>
      <c r="C27" s="29">
        <f t="shared" ref="C27:T27" si="30">MEDIAN(C2:C26)</f>
        <v>1.038839629915189</v>
      </c>
      <c r="D27" s="30">
        <f t="shared" si="30"/>
        <v>0.10655654947120619</v>
      </c>
      <c r="E27" s="30">
        <f t="shared" si="30"/>
        <v>0.11998681689908748</v>
      </c>
      <c r="F27" s="30">
        <f t="shared" si="30"/>
        <v>0.12116190609414258</v>
      </c>
      <c r="G27" s="30">
        <f t="shared" si="30"/>
        <v>3.8563663337620291E-2</v>
      </c>
      <c r="H27" s="30">
        <f t="shared" si="30"/>
        <v>0.11115196257070498</v>
      </c>
      <c r="I27" s="30">
        <f t="shared" si="30"/>
        <v>0.42129709697344042</v>
      </c>
      <c r="J27" s="30">
        <f t="shared" si="30"/>
        <v>3.0182965795915961E-2</v>
      </c>
      <c r="K27" s="13">
        <f t="shared" si="30"/>
        <v>-0.18269737998944963</v>
      </c>
      <c r="L27" s="13">
        <f t="shared" si="30"/>
        <v>3.1800000000000002E-2</v>
      </c>
      <c r="M27" s="13">
        <f t="shared" si="30"/>
        <v>0.11115196257070498</v>
      </c>
      <c r="N27" s="13">
        <f t="shared" si="30"/>
        <v>3.8563663337620291E-2</v>
      </c>
      <c r="O27" s="13">
        <f t="shared" si="30"/>
        <v>4.0782694347628427E-2</v>
      </c>
      <c r="P27" s="13">
        <f t="shared" si="30"/>
        <v>2.6341569609230436E-2</v>
      </c>
      <c r="Q27" s="13">
        <f t="shared" si="30"/>
        <v>2.9040849725636172E-3</v>
      </c>
      <c r="R27" s="13">
        <f t="shared" si="30"/>
        <v>0.12246809333026097</v>
      </c>
      <c r="S27" s="13">
        <f t="shared" si="30"/>
        <v>0.66686596084524008</v>
      </c>
      <c r="T27" s="13">
        <f t="shared" si="30"/>
        <v>8.9508152957842296E-3</v>
      </c>
    </row>
  </sheetData>
  <sortState xmlns:xlrd2="http://schemas.microsoft.com/office/spreadsheetml/2017/richdata2" ref="A2:ZM26">
    <sortCondition ref="C2:C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2023-05-07T01:00:08Z</dcterms:created>
  <dcterms:modified xsi:type="dcterms:W3CDTF">2025-01-25T02:59:21Z</dcterms:modified>
</cp:coreProperties>
</file>