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0077654A-55FD-1D40-A7E8-0C751FC7D57F}" xr6:coauthVersionLast="47" xr6:coauthVersionMax="47" xr10:uidLastSave="{00000000-0000-0000-0000-000000000000}"/>
  <bookViews>
    <workbookView xWindow="0" yWindow="760" windowWidth="25600" windowHeight="16860" tabRatio="500" xr2:uid="{00000000-000D-0000-FFFF-FFFF00000000}"/>
  </bookViews>
  <sheets>
    <sheet name="Sheet1" sheetId="1" r:id="rId1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0" i="1" l="1"/>
  <c r="E24" i="1"/>
  <c r="B5" i="1"/>
  <c r="B3" i="1"/>
  <c r="B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D2" authorId="0" shapeId="0" xr:uid="{00000000-0006-0000-0000-000001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If you see potential for an immediate increase in revenues, this is the place to show it.</t>
        </r>
      </text>
    </comment>
    <comment ref="D6" authorId="0" shapeId="0" xr:uid="{00000000-0006-0000-0000-000002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Do not input. This will be recalculated if you change your debt ratio.</t>
        </r>
      </text>
    </comment>
  </commentList>
</comments>
</file>

<file path=xl/sharedStrings.xml><?xml version="1.0" encoding="utf-8"?>
<sst xmlns="http://schemas.openxmlformats.org/spreadsheetml/2006/main" count="26" uniqueCount="26">
  <si>
    <t>Cost of Equity =</t>
  </si>
  <si>
    <t>After-tax cost of debt =</t>
  </si>
  <si>
    <t>Cost of capital =</t>
  </si>
  <si>
    <t>After-tax return on capital =</t>
  </si>
  <si>
    <t>Reinvestment Rate =</t>
  </si>
  <si>
    <t>Expected growth rate=</t>
  </si>
  <si>
    <t>Value of firm</t>
  </si>
  <si>
    <t>PV of FCFF in high growth =</t>
  </si>
  <si>
    <t>Terminal value =</t>
  </si>
  <si>
    <t>Value of operating assets today =</t>
  </si>
  <si>
    <t>SAB Miller</t>
  </si>
  <si>
    <t>Revenues</t>
  </si>
  <si>
    <t>Operating Margin</t>
  </si>
  <si>
    <t>Operating Income (EBIT)</t>
  </si>
  <si>
    <t>Invested Capital</t>
  </si>
  <si>
    <t>Beta</t>
  </si>
  <si>
    <t>ERP</t>
  </si>
  <si>
    <t>Debt to Capital Ratio</t>
  </si>
  <si>
    <t>Number of years of growth</t>
  </si>
  <si>
    <t xml:space="preserve"> + Share of Associates</t>
  </si>
  <si>
    <t>SAB Miller Consolidated</t>
  </si>
  <si>
    <t xml:space="preserve"> + Cash</t>
  </si>
  <si>
    <t xml:space="preserve"> - Debt</t>
  </si>
  <si>
    <t xml:space="preserve"> - Minority Interests</t>
  </si>
  <si>
    <t>Value of equity</t>
  </si>
  <si>
    <t xml:space="preserve"> + 58% of Coors JV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</si>
</sst>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0.0000"/>
  </numFmts>
  <fonts count="1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9"/>
      <color indexed="81"/>
      <name val="Geneva"/>
      <family val="2"/>
    </font>
    <font>
      <sz val="9"/>
      <color indexed="81"/>
      <name val="Geneva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0" fontId="3" fillId="0" borderId="0" xfId="0" applyFont="1"/>
    <xf numFmtId="0" fontId="8" fillId="0" borderId="1" xfId="0" applyFont="1" applyBorder="1"/>
    <xf numFmtId="0" fontId="9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/>
    <xf numFmtId="0" fontId="10" fillId="0" borderId="1" xfId="0" applyFont="1" applyBorder="1"/>
    <xf numFmtId="164" fontId="1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/>
    </xf>
    <xf numFmtId="0" fontId="10" fillId="0" borderId="8" xfId="0" applyFont="1" applyBorder="1"/>
    <xf numFmtId="10" fontId="10" fillId="2" borderId="1" xfId="1" applyNumberFormat="1" applyFont="1" applyFill="1" applyBorder="1" applyAlignment="1">
      <alignment horizontal="center"/>
    </xf>
    <xf numFmtId="10" fontId="11" fillId="2" borderId="1" xfId="1" applyNumberFormat="1" applyFont="1" applyFill="1" applyBorder="1" applyAlignment="1">
      <alignment horizontal="center"/>
    </xf>
    <xf numFmtId="165" fontId="10" fillId="2" borderId="1" xfId="0" applyNumberFormat="1" applyFont="1" applyFill="1" applyBorder="1" applyAlignment="1">
      <alignment horizontal="center"/>
    </xf>
    <xf numFmtId="165" fontId="11" fillId="2" borderId="1" xfId="0" applyNumberFormat="1" applyFont="1" applyFill="1" applyBorder="1" applyAlignment="1">
      <alignment horizontal="center"/>
    </xf>
    <xf numFmtId="0" fontId="11" fillId="0" borderId="1" xfId="0" applyFont="1" applyBorder="1"/>
    <xf numFmtId="10" fontId="10" fillId="2" borderId="1" xfId="0" applyNumberFormat="1" applyFont="1" applyFill="1" applyBorder="1" applyAlignment="1">
      <alignment horizontal="center"/>
    </xf>
    <xf numFmtId="10" fontId="11" fillId="2" borderId="1" xfId="0" applyNumberFormat="1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0" fillId="0" borderId="2" xfId="0" applyFont="1" applyBorder="1"/>
    <xf numFmtId="164" fontId="10" fillId="2" borderId="2" xfId="0" applyNumberFormat="1" applyFont="1" applyFill="1" applyBorder="1" applyAlignment="1">
      <alignment horizontal="center"/>
    </xf>
    <xf numFmtId="164" fontId="11" fillId="2" borderId="2" xfId="0" applyNumberFormat="1" applyFont="1" applyFill="1" applyBorder="1" applyAlignment="1">
      <alignment horizontal="center"/>
    </xf>
    <xf numFmtId="0" fontId="10" fillId="0" borderId="6" xfId="0" applyFont="1" applyBorder="1"/>
    <xf numFmtId="0" fontId="12" fillId="0" borderId="4" xfId="0" applyFont="1" applyBorder="1"/>
    <xf numFmtId="164" fontId="12" fillId="2" borderId="5" xfId="0" applyNumberFormat="1" applyFont="1" applyFill="1" applyBorder="1" applyAlignment="1">
      <alignment horizontal="center"/>
    </xf>
    <xf numFmtId="164" fontId="13" fillId="2" borderId="5" xfId="0" applyNumberFormat="1" applyFont="1" applyFill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0" fillId="0" borderId="4" xfId="0" applyFont="1" applyBorder="1"/>
    <xf numFmtId="0" fontId="10" fillId="0" borderId="5" xfId="0" applyFont="1" applyBorder="1"/>
    <xf numFmtId="0" fontId="11" fillId="0" borderId="5" xfId="0" applyFont="1" applyBorder="1" applyAlignment="1">
      <alignment horizontal="center"/>
    </xf>
    <xf numFmtId="0" fontId="10" fillId="0" borderId="0" xfId="0" applyFont="1"/>
    <xf numFmtId="0" fontId="11" fillId="0" borderId="0" xfId="0" applyFont="1" applyAlignment="1">
      <alignment horizontal="center"/>
    </xf>
    <xf numFmtId="164" fontId="12" fillId="3" borderId="7" xfId="0" applyNumberFormat="1" applyFont="1" applyFill="1" applyBorder="1" applyAlignment="1">
      <alignment horizontal="center"/>
    </xf>
    <xf numFmtId="164" fontId="10" fillId="3" borderId="6" xfId="0" applyNumberFormat="1" applyFont="1" applyFill="1" applyBorder="1" applyAlignment="1">
      <alignment horizontal="center"/>
    </xf>
    <xf numFmtId="164" fontId="10" fillId="3" borderId="1" xfId="0" applyNumberFormat="1" applyFont="1" applyFill="1" applyBorder="1" applyAlignment="1">
      <alignment horizontal="center"/>
    </xf>
    <xf numFmtId="164" fontId="10" fillId="3" borderId="2" xfId="0" applyNumberFormat="1" applyFont="1" applyFill="1" applyBorder="1" applyAlignment="1">
      <alignment horizontal="center"/>
    </xf>
    <xf numFmtId="164" fontId="13" fillId="3" borderId="3" xfId="0" applyNumberFormat="1" applyFont="1" applyFill="1" applyBorder="1" applyAlignment="1">
      <alignment horizontal="center"/>
    </xf>
  </cellXfs>
  <cellStyles count="6">
    <cellStyle name="Followed Hyperlink" xfId="3" builtinId="9" hidden="1"/>
    <cellStyle name="Followed Hyperlink" xfId="5" builtinId="9" hidden="1"/>
    <cellStyle name="Hyperlink" xfId="2" builtinId="8" hidden="1"/>
    <cellStyle name="Hyperlink" xfId="4" builtinId="8" hidden="1"/>
    <cellStyle name="Normal" xfId="0" builtinId="0"/>
    <cellStyle name="Percent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E24" sqref="A1:E24"/>
    </sheetView>
  </sheetViews>
  <sheetFormatPr baseColWidth="10" defaultRowHeight="16" x14ac:dyDescent="0.2"/>
  <cols>
    <col min="1" max="1" width="30" style="33" bestFit="1" customWidth="1"/>
    <col min="2" max="2" width="19.83203125" style="33" customWidth="1"/>
    <col min="3" max="4" width="19.83203125" style="34" customWidth="1"/>
    <col min="5" max="5" width="19.83203125" style="33" customWidth="1"/>
  </cols>
  <sheetData>
    <row r="1" spans="1:5" s="2" customFormat="1" x14ac:dyDescent="0.2">
      <c r="A1" s="3"/>
      <c r="B1" s="4" t="s">
        <v>10</v>
      </c>
      <c r="C1" s="5" t="s">
        <v>25</v>
      </c>
      <c r="D1" s="5" t="s">
        <v>19</v>
      </c>
      <c r="E1" s="6" t="s">
        <v>20</v>
      </c>
    </row>
    <row r="2" spans="1:5" x14ac:dyDescent="0.2">
      <c r="A2" s="7" t="s">
        <v>11</v>
      </c>
      <c r="B2" s="8">
        <v>22130</v>
      </c>
      <c r="C2" s="9">
        <v>5201</v>
      </c>
      <c r="D2" s="9">
        <v>6099</v>
      </c>
      <c r="E2" s="10"/>
    </row>
    <row r="3" spans="1:5" x14ac:dyDescent="0.2">
      <c r="A3" s="7" t="s">
        <v>12</v>
      </c>
      <c r="B3" s="11">
        <f>4420/B2</f>
        <v>0.19972887483054677</v>
      </c>
      <c r="C3" s="12">
        <v>0.15381657373582003</v>
      </c>
      <c r="D3" s="12">
        <v>0.10723069355632071</v>
      </c>
      <c r="E3" s="10"/>
    </row>
    <row r="4" spans="1:5" x14ac:dyDescent="0.2">
      <c r="A4" s="7" t="s">
        <v>13</v>
      </c>
      <c r="B4" s="8">
        <f>B3*B2</f>
        <v>4420</v>
      </c>
      <c r="C4" s="9">
        <v>800</v>
      </c>
      <c r="D4" s="9">
        <v>654</v>
      </c>
      <c r="E4" s="10"/>
    </row>
    <row r="5" spans="1:5" x14ac:dyDescent="0.2">
      <c r="A5" s="7" t="s">
        <v>14</v>
      </c>
      <c r="B5" s="8">
        <f>31060+466</f>
        <v>31526</v>
      </c>
      <c r="C5" s="9">
        <v>5428</v>
      </c>
      <c r="D5" s="9">
        <v>4459</v>
      </c>
      <c r="E5" s="10"/>
    </row>
    <row r="6" spans="1:5" x14ac:dyDescent="0.2">
      <c r="A6" s="7" t="s">
        <v>15</v>
      </c>
      <c r="B6" s="13">
        <v>0.79769999999999996</v>
      </c>
      <c r="C6" s="14">
        <v>0.68715490002045909</v>
      </c>
      <c r="D6" s="14">
        <v>0.68715490002045909</v>
      </c>
      <c r="E6" s="10"/>
    </row>
    <row r="7" spans="1:5" x14ac:dyDescent="0.2">
      <c r="A7" s="15" t="s">
        <v>16</v>
      </c>
      <c r="B7" s="16">
        <v>8.8999999999999996E-2</v>
      </c>
      <c r="C7" s="17">
        <v>0.06</v>
      </c>
      <c r="D7" s="17">
        <v>7.9000000000000001E-2</v>
      </c>
      <c r="E7" s="10"/>
    </row>
    <row r="8" spans="1:5" x14ac:dyDescent="0.2">
      <c r="A8" s="7" t="s">
        <v>0</v>
      </c>
      <c r="B8" s="16">
        <v>9.0964089044164947E-2</v>
      </c>
      <c r="C8" s="17">
        <v>6.1229294001227549E-2</v>
      </c>
      <c r="D8" s="12">
        <v>7.4273125419085984E-2</v>
      </c>
      <c r="E8" s="10"/>
    </row>
    <row r="9" spans="1:5" x14ac:dyDescent="0.2">
      <c r="A9" s="7" t="s">
        <v>1</v>
      </c>
      <c r="B9" s="16">
        <v>2.24E-2</v>
      </c>
      <c r="C9" s="17">
        <v>2.0800000000000003E-2</v>
      </c>
      <c r="D9" s="17">
        <v>2.24E-2</v>
      </c>
      <c r="E9" s="10"/>
    </row>
    <row r="10" spans="1:5" x14ac:dyDescent="0.2">
      <c r="A10" s="7" t="s">
        <v>17</v>
      </c>
      <c r="B10" s="16">
        <v>0.1467</v>
      </c>
      <c r="C10" s="17">
        <v>0</v>
      </c>
      <c r="D10" s="17">
        <v>0</v>
      </c>
      <c r="E10" s="10"/>
    </row>
    <row r="11" spans="1:5" x14ac:dyDescent="0.2">
      <c r="A11" s="7" t="s">
        <v>2</v>
      </c>
      <c r="B11" s="16">
        <v>8.0905737181385939E-2</v>
      </c>
      <c r="C11" s="17">
        <v>6.1229294001227549E-2</v>
      </c>
      <c r="D11" s="17">
        <v>7.4273125419085984E-2</v>
      </c>
      <c r="E11" s="10"/>
    </row>
    <row r="12" spans="1:5" x14ac:dyDescent="0.2">
      <c r="A12" s="7"/>
      <c r="B12" s="18"/>
      <c r="C12" s="19"/>
      <c r="D12" s="19"/>
      <c r="E12" s="10"/>
    </row>
    <row r="13" spans="1:5" x14ac:dyDescent="0.2">
      <c r="A13" s="7" t="s">
        <v>3</v>
      </c>
      <c r="B13" s="16">
        <v>0.10325001717337651</v>
      </c>
      <c r="C13" s="17">
        <v>0.11053795136330141</v>
      </c>
      <c r="D13" s="17">
        <v>0.11000224265530388</v>
      </c>
      <c r="E13" s="10"/>
    </row>
    <row r="14" spans="1:5" x14ac:dyDescent="0.2">
      <c r="A14" s="7" t="s">
        <v>4</v>
      </c>
      <c r="B14" s="16">
        <v>0.16020000000000001</v>
      </c>
      <c r="C14" s="17">
        <v>0.4</v>
      </c>
      <c r="D14" s="17">
        <v>0.4</v>
      </c>
      <c r="E14" s="10"/>
    </row>
    <row r="15" spans="1:5" x14ac:dyDescent="0.2">
      <c r="A15" s="7" t="s">
        <v>5</v>
      </c>
      <c r="B15" s="16">
        <v>1.6540652751174917E-2</v>
      </c>
      <c r="C15" s="17">
        <v>4.4215180545320566E-2</v>
      </c>
      <c r="D15" s="17">
        <v>4.4000897062121555E-2</v>
      </c>
      <c r="E15" s="10"/>
    </row>
    <row r="16" spans="1:5" x14ac:dyDescent="0.2">
      <c r="A16" s="7" t="s">
        <v>18</v>
      </c>
      <c r="B16" s="18">
        <v>5</v>
      </c>
      <c r="C16" s="19">
        <v>5</v>
      </c>
      <c r="D16" s="19">
        <v>5</v>
      </c>
      <c r="E16" s="10"/>
    </row>
    <row r="17" spans="1:5" x14ac:dyDescent="0.2">
      <c r="A17" s="3" t="s">
        <v>6</v>
      </c>
      <c r="B17" s="18"/>
      <c r="C17" s="19"/>
      <c r="D17" s="19"/>
      <c r="E17" s="10"/>
    </row>
    <row r="18" spans="1:5" x14ac:dyDescent="0.2">
      <c r="A18" s="7" t="s">
        <v>7</v>
      </c>
      <c r="B18" s="8">
        <v>11411.724641911593</v>
      </c>
      <c r="C18" s="9">
        <v>1715.2533048180671</v>
      </c>
      <c r="D18" s="9">
        <v>1351.6788594264251</v>
      </c>
      <c r="E18" s="10"/>
    </row>
    <row r="19" spans="1:5" ht="17" thickBot="1" x14ac:dyDescent="0.25">
      <c r="A19" s="20" t="s">
        <v>8</v>
      </c>
      <c r="B19" s="21">
        <v>47711.044814033114</v>
      </c>
      <c r="C19" s="22">
        <v>15094.362961028222</v>
      </c>
      <c r="D19" s="22">
        <v>9354.28295368211</v>
      </c>
      <c r="E19" s="23"/>
    </row>
    <row r="20" spans="1:5" s="1" customFormat="1" ht="17" thickBot="1" x14ac:dyDescent="0.25">
      <c r="A20" s="24" t="s">
        <v>9</v>
      </c>
      <c r="B20" s="25">
        <v>43747.242252379954</v>
      </c>
      <c r="C20" s="26">
        <v>12929.462168414591</v>
      </c>
      <c r="D20" s="26">
        <v>7889.5588727958111</v>
      </c>
      <c r="E20" s="35">
        <f>SUM(B20:D20)</f>
        <v>64566.263293590353</v>
      </c>
    </row>
    <row r="21" spans="1:5" x14ac:dyDescent="0.2">
      <c r="A21" s="23" t="s">
        <v>21</v>
      </c>
      <c r="B21" s="23"/>
      <c r="C21" s="27"/>
      <c r="D21" s="27"/>
      <c r="E21" s="36">
        <v>1027</v>
      </c>
    </row>
    <row r="22" spans="1:5" x14ac:dyDescent="0.2">
      <c r="A22" s="7" t="s">
        <v>22</v>
      </c>
      <c r="B22" s="7"/>
      <c r="C22" s="28"/>
      <c r="D22" s="28"/>
      <c r="E22" s="37">
        <v>12918</v>
      </c>
    </row>
    <row r="23" spans="1:5" ht="17" thickBot="1" x14ac:dyDescent="0.25">
      <c r="A23" s="20" t="s">
        <v>23</v>
      </c>
      <c r="B23" s="20"/>
      <c r="C23" s="29"/>
      <c r="D23" s="29"/>
      <c r="E23" s="38">
        <v>1183</v>
      </c>
    </row>
    <row r="24" spans="1:5" ht="17" thickBot="1" x14ac:dyDescent="0.25">
      <c r="A24" s="30" t="s">
        <v>24</v>
      </c>
      <c r="B24" s="31"/>
      <c r="C24" s="32"/>
      <c r="D24" s="32"/>
      <c r="E24" s="39">
        <f>E20+E21-E22-E23</f>
        <v>51492.263293590353</v>
      </c>
    </row>
  </sheetData>
  <pageMargins left="0.75" right="0.75" top="1" bottom="1" header="0.5" footer="0.5"/>
  <pageSetup orientation="portrait" horizontalDpi="0" verticalDpi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Stern School of Business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2015-10-20T17:28:16Z</dcterms:created>
  <dcterms:modified xsi:type="dcterms:W3CDTF">2025-01-25T03:26:36Z</dcterms:modified>
</cp:coreProperties>
</file>