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0FC6913A-2C78-5943-9CFB-0CBB466AAF0B}" xr6:coauthVersionLast="47" xr6:coauthVersionMax="47" xr10:uidLastSave="{00000000-0000-0000-0000-000000000000}"/>
  <bookViews>
    <workbookView xWindow="100" yWindow="1320" windowWidth="24840" windowHeight="13440" xr2:uid="{47BC290F-997C-5B4F-B14C-830811B1A7D1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" i="1" l="1"/>
  <c r="B7" i="1"/>
  <c r="E6" i="1"/>
  <c r="E5" i="1"/>
  <c r="E4" i="1"/>
  <c r="E3" i="1"/>
  <c r="E7" i="1" s="1"/>
  <c r="F4" i="1" l="1"/>
  <c r="F5" i="1"/>
  <c r="F6" i="1"/>
  <c r="F3" i="1"/>
  <c r="D7" i="1" s="1"/>
  <c r="B17" i="1" s="1"/>
  <c r="F7" i="1" l="1"/>
</calcChain>
</file>

<file path=xl/sharedStrings.xml><?xml version="1.0" encoding="utf-8"?>
<sst xmlns="http://schemas.openxmlformats.org/spreadsheetml/2006/main" count="19" uniqueCount="19">
  <si>
    <t>Business</t>
  </si>
  <si>
    <t>Revenues</t>
  </si>
  <si>
    <t>EV/Sales</t>
  </si>
  <si>
    <t>Engineering/Construction</t>
  </si>
  <si>
    <t>Real Estate (General/Diversified)</t>
  </si>
  <si>
    <t>Transportation</t>
  </si>
  <si>
    <t>Power</t>
  </si>
  <si>
    <t>Unlevered Beta</t>
  </si>
  <si>
    <t>Weight</t>
  </si>
  <si>
    <t>Enka Operations</t>
  </si>
  <si>
    <t>Value</t>
  </si>
  <si>
    <t>Industry Average</t>
  </si>
  <si>
    <t>Enka</t>
  </si>
  <si>
    <t>Market Capitalization</t>
  </si>
  <si>
    <t>Total Debt</t>
  </si>
  <si>
    <t>Cash</t>
  </si>
  <si>
    <t>Debt to Equity</t>
  </si>
  <si>
    <t xml:space="preserve">Levered Beta </t>
  </si>
  <si>
    <t xml:space="preserve">Marginal tax rate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</si>
</sst>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₺-41F]#,##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indexed="8"/>
      <name val="Times New Roman"/>
      <family val="1"/>
    </font>
    <font>
      <i/>
      <sz val="12"/>
      <name val="Times New Roman"/>
      <family val="1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1" xfId="0" applyFont="1" applyBorder="1"/>
    <xf numFmtId="10" fontId="0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0" fontId="0" fillId="0" borderId="1" xfId="1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/>
    <xf numFmtId="164" fontId="5" fillId="0" borderId="1" xfId="0" applyNumberFormat="1" applyFon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EC129-7084-7641-A22E-E9AFB0573A68}">
  <dimension ref="A1:F17"/>
  <sheetViews>
    <sheetView tabSelected="1" workbookViewId="0">
      <selection activeCell="I14" sqref="I14"/>
    </sheetView>
  </sheetViews>
  <sheetFormatPr baseColWidth="10" defaultRowHeight="16" x14ac:dyDescent="0.2"/>
  <cols>
    <col min="1" max="1" width="23.33203125" bestFit="1" customWidth="1"/>
    <col min="2" max="2" width="11.33203125" style="3" bestFit="1" customWidth="1"/>
    <col min="3" max="4" width="12.33203125" style="3" customWidth="1"/>
    <col min="5" max="5" width="12.33203125" style="3" bestFit="1" customWidth="1"/>
    <col min="6" max="6" width="10.83203125" style="3"/>
  </cols>
  <sheetData>
    <row r="1" spans="1:6" x14ac:dyDescent="0.2">
      <c r="C1" s="17" t="s">
        <v>11</v>
      </c>
      <c r="D1" s="17"/>
    </row>
    <row r="2" spans="1:6" x14ac:dyDescent="0.2">
      <c r="A2" s="9" t="s">
        <v>0</v>
      </c>
      <c r="B2" s="10" t="s">
        <v>1</v>
      </c>
      <c r="C2" s="10" t="s">
        <v>2</v>
      </c>
      <c r="D2" s="10" t="s">
        <v>7</v>
      </c>
      <c r="E2" s="10" t="s">
        <v>10</v>
      </c>
      <c r="F2" s="10" t="s">
        <v>8</v>
      </c>
    </row>
    <row r="3" spans="1:6" x14ac:dyDescent="0.2">
      <c r="A3" s="1" t="s">
        <v>3</v>
      </c>
      <c r="B3" s="11">
        <v>32015.238000000001</v>
      </c>
      <c r="C3" s="8">
        <v>0.59716246513510773</v>
      </c>
      <c r="D3" s="8">
        <v>0.73013745206540159</v>
      </c>
      <c r="E3" s="13">
        <f>B3*C3</f>
        <v>19118.298445967175</v>
      </c>
      <c r="F3" s="4">
        <f>E3/$E$7</f>
        <v>0.23599603032199507</v>
      </c>
    </row>
    <row r="4" spans="1:6" x14ac:dyDescent="0.2">
      <c r="A4" s="1" t="s">
        <v>4</v>
      </c>
      <c r="B4" s="11">
        <v>5702.674</v>
      </c>
      <c r="C4" s="8">
        <v>3.4160312457346205</v>
      </c>
      <c r="D4" s="8">
        <v>0.52970275755712826</v>
      </c>
      <c r="E4" s="13">
        <f>B4*C4</f>
        <v>19480.512568238431</v>
      </c>
      <c r="F4" s="4">
        <f t="shared" ref="F4:F6" si="0">E4/$E$7</f>
        <v>0.24046719679238843</v>
      </c>
    </row>
    <row r="5" spans="1:6" x14ac:dyDescent="0.2">
      <c r="A5" s="1" t="s">
        <v>5</v>
      </c>
      <c r="B5" s="11">
        <v>4084.7950000000001</v>
      </c>
      <c r="C5" s="8">
        <v>0.98900039785159</v>
      </c>
      <c r="D5" s="8">
        <v>0.83086798417579999</v>
      </c>
      <c r="E5" s="13">
        <f t="shared" ref="E5:E6" si="1">B5*C5</f>
        <v>4039.8638801421857</v>
      </c>
      <c r="F5" s="4">
        <f t="shared" si="0"/>
        <v>4.9868027818965079E-2</v>
      </c>
    </row>
    <row r="6" spans="1:6" x14ac:dyDescent="0.2">
      <c r="A6" s="1" t="s">
        <v>6</v>
      </c>
      <c r="B6" s="11">
        <v>21494.37</v>
      </c>
      <c r="C6" s="8">
        <v>1.7852315254855147</v>
      </c>
      <c r="D6" s="8">
        <v>0.44330464743495768</v>
      </c>
      <c r="E6" s="13">
        <f t="shared" si="1"/>
        <v>38372.426944450082</v>
      </c>
      <c r="F6" s="4">
        <f t="shared" si="0"/>
        <v>0.4736687450666513</v>
      </c>
    </row>
    <row r="7" spans="1:6" x14ac:dyDescent="0.2">
      <c r="A7" s="1" t="s">
        <v>9</v>
      </c>
      <c r="B7" s="12">
        <f>SUM(B3:B6)</f>
        <v>63297.077000000005</v>
      </c>
      <c r="C7" s="5"/>
      <c r="D7" s="6">
        <f>D3*F3+D4*F4+D5*F5+D6*F6</f>
        <v>0.55109898130130841</v>
      </c>
      <c r="E7" s="12">
        <f t="shared" ref="E7" si="2">SUM(E3:E6)</f>
        <v>81011.101838797884</v>
      </c>
      <c r="F7" s="7">
        <f>SUM(F3:F6)</f>
        <v>0.99999999999999978</v>
      </c>
    </row>
    <row r="9" spans="1:6" x14ac:dyDescent="0.2">
      <c r="A9" s="14" t="s">
        <v>12</v>
      </c>
    </row>
    <row r="10" spans="1:6" x14ac:dyDescent="0.2">
      <c r="A10" s="1" t="s">
        <v>13</v>
      </c>
      <c r="B10" s="12">
        <v>190358</v>
      </c>
    </row>
    <row r="11" spans="1:6" x14ac:dyDescent="0.2">
      <c r="A11" s="1" t="s">
        <v>14</v>
      </c>
      <c r="B11" s="12">
        <v>2665</v>
      </c>
    </row>
    <row r="12" spans="1:6" x14ac:dyDescent="0.2">
      <c r="A12" s="1" t="s">
        <v>15</v>
      </c>
      <c r="B12" s="15">
        <v>46829</v>
      </c>
    </row>
    <row r="13" spans="1:6" x14ac:dyDescent="0.2">
      <c r="A13" s="1" t="s">
        <v>18</v>
      </c>
      <c r="B13" s="16">
        <v>0.23</v>
      </c>
    </row>
    <row r="14" spans="1:6" x14ac:dyDescent="0.2">
      <c r="A14" s="1" t="s">
        <v>16</v>
      </c>
      <c r="B14" s="2">
        <f>B11/B10</f>
        <v>1.3999936960884229E-2</v>
      </c>
    </row>
    <row r="15" spans="1:6" x14ac:dyDescent="0.2">
      <c r="A15" s="14"/>
    </row>
    <row r="17" spans="1:2" x14ac:dyDescent="0.2">
      <c r="A17" s="14" t="s">
        <v>17</v>
      </c>
      <c r="B17" s="3">
        <f>D7*(1+(1-B13)*B14)</f>
        <v>0.5570398015693262</v>
      </c>
    </row>
  </sheetData>
  <mergeCells count="1"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2024-04-19T14:26:15Z</dcterms:created>
  <dcterms:modified xsi:type="dcterms:W3CDTF">2025-01-24T21:22:37Z</dcterms:modified>
</cp:coreProperties>
</file>