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106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All My Stuff/Numbers &amp; Narrative/Figures/"/>
    </mc:Choice>
  </mc:AlternateContent>
  <bookViews>
    <workbookView xWindow="0" yWindow="460" windowWidth="24900" windowHeight="15080" tabRatio="500" firstSheet="2" activeTab="3"/>
  </bookViews>
  <sheets>
    <sheet name="aaplprices.txt" sheetId="1" r:id="rId1"/>
    <sheet name="Chart2" sheetId="4" r:id="rId2"/>
    <sheet name="Newestchart" sheetId="5" r:id="rId3"/>
    <sheet name="New Price vs Value chart" sheetId="6" r:id="rId4"/>
    <sheet name="Price versus Value data" sheetId="3" r:id="rId5"/>
  </sheets>
  <calcPr calcId="150001" iterate="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53" i="3" l="1"/>
  <c r="L53" i="3"/>
  <c r="J50" i="3"/>
  <c r="L50" i="3"/>
  <c r="J46" i="3"/>
  <c r="L46" i="3"/>
  <c r="J42" i="3"/>
  <c r="K42" i="3"/>
  <c r="L42" i="3"/>
  <c r="J39" i="3"/>
  <c r="K39" i="3"/>
  <c r="L39" i="3"/>
  <c r="J35" i="3"/>
  <c r="K35" i="3"/>
  <c r="L35" i="3"/>
  <c r="J30" i="3"/>
  <c r="K30" i="3"/>
  <c r="L30" i="3"/>
  <c r="J27" i="3"/>
  <c r="K27" i="3"/>
  <c r="L27" i="3"/>
  <c r="J23" i="3"/>
  <c r="K23" i="3"/>
  <c r="L23" i="3"/>
  <c r="J21" i="3"/>
  <c r="K21" i="3"/>
  <c r="L21" i="3"/>
  <c r="J18" i="3"/>
  <c r="K18" i="3"/>
  <c r="L18" i="3"/>
  <c r="J15" i="3"/>
  <c r="K15" i="3"/>
  <c r="L15" i="3"/>
  <c r="J11" i="3"/>
  <c r="K11" i="3"/>
  <c r="L11" i="3"/>
  <c r="J6" i="3"/>
  <c r="K6" i="3"/>
  <c r="L6" i="3"/>
  <c r="J3" i="3"/>
  <c r="K3" i="3"/>
  <c r="L3" i="3"/>
  <c r="I53" i="3"/>
  <c r="H53" i="3"/>
  <c r="J52" i="3"/>
  <c r="I52" i="3"/>
  <c r="H52" i="3"/>
  <c r="J51" i="3"/>
  <c r="I51" i="3"/>
  <c r="H51" i="3"/>
  <c r="I50" i="3"/>
  <c r="H50" i="3"/>
  <c r="J49" i="3"/>
  <c r="I49" i="3"/>
  <c r="H49" i="3"/>
  <c r="J48" i="3"/>
  <c r="I48" i="3"/>
  <c r="H48" i="3"/>
  <c r="J47" i="3"/>
  <c r="I47" i="3"/>
  <c r="H47" i="3"/>
  <c r="G53" i="3"/>
  <c r="G52" i="3"/>
  <c r="G51" i="3"/>
  <c r="G50" i="3"/>
  <c r="G49" i="3"/>
  <c r="G48" i="3"/>
  <c r="G47" i="3"/>
  <c r="I46" i="3"/>
  <c r="H46" i="3"/>
  <c r="J45" i="3"/>
  <c r="I45" i="3"/>
  <c r="H45" i="3"/>
  <c r="J44" i="3"/>
  <c r="I44" i="3"/>
  <c r="B44" i="3"/>
  <c r="H44" i="3"/>
  <c r="J43" i="3"/>
  <c r="I43" i="3"/>
  <c r="H43" i="3"/>
  <c r="I42" i="3"/>
  <c r="H42" i="3"/>
  <c r="J41" i="3"/>
  <c r="I41" i="3"/>
  <c r="H41" i="3"/>
  <c r="J40" i="3"/>
  <c r="I40" i="3"/>
  <c r="H40" i="3"/>
  <c r="I39" i="3"/>
  <c r="H39" i="3"/>
  <c r="J38" i="3"/>
  <c r="I38" i="3"/>
  <c r="H38" i="3"/>
  <c r="J37" i="3"/>
  <c r="I37" i="3"/>
  <c r="H37" i="3"/>
  <c r="J36" i="3"/>
  <c r="I36" i="3"/>
  <c r="H36" i="3"/>
  <c r="I35" i="3"/>
  <c r="H35" i="3"/>
  <c r="J34" i="3"/>
  <c r="I34" i="3"/>
  <c r="H34" i="3"/>
  <c r="J33" i="3"/>
  <c r="I33" i="3"/>
  <c r="H33" i="3"/>
  <c r="J32" i="3"/>
  <c r="I32" i="3"/>
  <c r="H32" i="3"/>
  <c r="J31" i="3"/>
  <c r="I31" i="3"/>
  <c r="H31" i="3"/>
  <c r="I30" i="3"/>
  <c r="H30" i="3"/>
  <c r="J29" i="3"/>
  <c r="I29" i="3"/>
  <c r="H29" i="3"/>
  <c r="J28" i="3"/>
  <c r="I28" i="3"/>
  <c r="H28" i="3"/>
  <c r="I27" i="3"/>
  <c r="H27" i="3"/>
  <c r="J26" i="3"/>
  <c r="I26" i="3"/>
  <c r="H26" i="3"/>
  <c r="J25" i="3"/>
  <c r="I25" i="3"/>
  <c r="H25" i="3"/>
  <c r="J24" i="3"/>
  <c r="I24" i="3"/>
  <c r="H24" i="3"/>
  <c r="I23" i="3"/>
  <c r="H23" i="3"/>
  <c r="J22" i="3"/>
  <c r="I22" i="3"/>
  <c r="H22" i="3"/>
  <c r="I21" i="3"/>
  <c r="H21" i="3"/>
  <c r="J20" i="3"/>
  <c r="I20" i="3"/>
  <c r="H20" i="3"/>
  <c r="J19" i="3"/>
  <c r="I19" i="3"/>
  <c r="H19" i="3"/>
  <c r="I18" i="3"/>
  <c r="H18" i="3"/>
  <c r="J17" i="3"/>
  <c r="I17" i="3"/>
  <c r="H17" i="3"/>
  <c r="J16" i="3"/>
  <c r="I16" i="3"/>
  <c r="H16" i="3"/>
  <c r="I15" i="3"/>
  <c r="H15" i="3"/>
  <c r="J14" i="3"/>
  <c r="I14" i="3"/>
  <c r="H14" i="3"/>
  <c r="J13" i="3"/>
  <c r="I13" i="3"/>
  <c r="H13" i="3"/>
  <c r="J12" i="3"/>
  <c r="I12" i="3"/>
  <c r="H12" i="3"/>
  <c r="I11" i="3"/>
  <c r="H11" i="3"/>
  <c r="J10" i="3"/>
  <c r="I10" i="3"/>
  <c r="H10" i="3"/>
  <c r="J9" i="3"/>
  <c r="I9" i="3"/>
  <c r="H9" i="3"/>
  <c r="J8" i="3"/>
  <c r="I8" i="3"/>
  <c r="H8" i="3"/>
  <c r="J7" i="3"/>
  <c r="I7" i="3"/>
  <c r="H7" i="3"/>
  <c r="I6" i="3"/>
  <c r="H6" i="3"/>
  <c r="J5" i="3"/>
  <c r="I5" i="3"/>
  <c r="H5" i="3"/>
  <c r="J4" i="3"/>
  <c r="I4" i="3"/>
  <c r="H4" i="3"/>
  <c r="I3" i="3"/>
  <c r="H3" i="3"/>
  <c r="J2" i="3"/>
  <c r="I2" i="3"/>
  <c r="H2" i="3"/>
  <c r="F42" i="3"/>
  <c r="F41" i="3"/>
  <c r="F40" i="3"/>
  <c r="F39" i="3"/>
  <c r="F38" i="3"/>
  <c r="F37" i="3"/>
  <c r="F36" i="3"/>
  <c r="F35" i="3"/>
  <c r="F34" i="3"/>
  <c r="F33" i="3"/>
  <c r="F32" i="3"/>
  <c r="F31" i="3"/>
  <c r="F30" i="3"/>
  <c r="F29" i="3"/>
  <c r="F28" i="3"/>
  <c r="F27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</calcChain>
</file>

<file path=xl/sharedStrings.xml><?xml version="1.0" encoding="utf-8"?>
<sst xmlns="http://schemas.openxmlformats.org/spreadsheetml/2006/main" count="20" uniqueCount="17">
  <si>
    <t>Date</t>
  </si>
  <si>
    <t>Start of month</t>
  </si>
  <si>
    <t>High</t>
  </si>
  <si>
    <t>Low</t>
  </si>
  <si>
    <t>Close</t>
  </si>
  <si>
    <t>Volume</t>
  </si>
  <si>
    <t>Price</t>
  </si>
  <si>
    <t>DCF value</t>
  </si>
  <si>
    <t>Monthly price (high)</t>
  </si>
  <si>
    <t>Monthly price (low)</t>
  </si>
  <si>
    <t>Monthly price (close)</t>
  </si>
  <si>
    <t>% Gap</t>
  </si>
  <si>
    <t>Monthly price close (adj)</t>
  </si>
  <si>
    <t>Monthly price low (adj)</t>
  </si>
  <si>
    <t>Monthly price high (adj)</t>
  </si>
  <si>
    <t>DCF Value</t>
  </si>
  <si>
    <t>% Under or Over Valued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</si>
</sst>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09]mmm\-yy;@"/>
    <numFmt numFmtId="165" formatCode="&quot;$&quot;#,##0.00"/>
    <numFmt numFmtId="166" formatCode="&quot;$&quot;#,##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6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0" fontId="0" fillId="0" borderId="0" xfId="5" applyNumberFormat="1" applyFont="1"/>
  </cellXfs>
  <cellStyles count="36">
    <cellStyle name="Followed Hyperlink" xfId="2" builtinId="9" hidden="1"/>
    <cellStyle name="Followed Hyperlink" xfId="4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Hyperlink" xfId="1" builtinId="8" hidden="1"/>
    <cellStyle name="Hyperlink" xfId="3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Normal" xfId="0" builtinId="0"/>
    <cellStyle name="Percent" xfId="5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2.xml"/><Relationship Id="rId4" Type="http://schemas.openxmlformats.org/officeDocument/2006/relationships/chartsheet" Target="chartsheets/sheet3.xml"/><Relationship Id="rId5" Type="http://schemas.openxmlformats.org/officeDocument/2006/relationships/worksheet" Target="worksheets/sheet2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9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chartsheet" Target="chart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lineChart>
        <c:grouping val="standard"/>
        <c:varyColors val="0"/>
        <c:ser>
          <c:idx val="1"/>
          <c:order val="1"/>
          <c:tx>
            <c:strRef>
              <c:f>'Price versus Value data'!$B$1</c:f>
              <c:strCache>
                <c:ptCount val="1"/>
                <c:pt idx="0">
                  <c:v>Monthly price (high)</c:v>
                </c:pt>
              </c:strCache>
            </c:strRef>
          </c:tx>
          <c:marker>
            <c:symbol val="none"/>
          </c:marker>
          <c:cat>
            <c:numRef>
              <c:f>'Price versus Value data'!$A$2:$A$42</c:f>
              <c:numCache>
                <c:formatCode>[$-409]mmm\-yy;@</c:formatCode>
                <c:ptCount val="41"/>
                <c:pt idx="0">
                  <c:v>39063.0</c:v>
                </c:pt>
                <c:pt idx="1">
                  <c:v>39084.0</c:v>
                </c:pt>
                <c:pt idx="2">
                  <c:v>39113.0</c:v>
                </c:pt>
                <c:pt idx="3">
                  <c:v>39141.0</c:v>
                </c:pt>
                <c:pt idx="4">
                  <c:v>39172.0</c:v>
                </c:pt>
                <c:pt idx="5">
                  <c:v>39203.0</c:v>
                </c:pt>
                <c:pt idx="6">
                  <c:v>39233.0</c:v>
                </c:pt>
                <c:pt idx="7">
                  <c:v>39263.0</c:v>
                </c:pt>
                <c:pt idx="8">
                  <c:v>39294.0</c:v>
                </c:pt>
                <c:pt idx="9">
                  <c:v>39325.0</c:v>
                </c:pt>
                <c:pt idx="10">
                  <c:v>39357.0</c:v>
                </c:pt>
                <c:pt idx="11">
                  <c:v>39386.0</c:v>
                </c:pt>
                <c:pt idx="12">
                  <c:v>39416.0</c:v>
                </c:pt>
                <c:pt idx="13">
                  <c:v>39449.0</c:v>
                </c:pt>
                <c:pt idx="14">
                  <c:v>39478.0</c:v>
                </c:pt>
                <c:pt idx="15">
                  <c:v>39507.0</c:v>
                </c:pt>
                <c:pt idx="16">
                  <c:v>39539.0</c:v>
                </c:pt>
                <c:pt idx="17">
                  <c:v>39568.0</c:v>
                </c:pt>
                <c:pt idx="18">
                  <c:v>39599.0</c:v>
                </c:pt>
                <c:pt idx="19">
                  <c:v>39630.0</c:v>
                </c:pt>
                <c:pt idx="20">
                  <c:v>39660.0</c:v>
                </c:pt>
                <c:pt idx="21">
                  <c:v>39694.0</c:v>
                </c:pt>
                <c:pt idx="22">
                  <c:v>39721.0</c:v>
                </c:pt>
                <c:pt idx="23">
                  <c:v>39752.0</c:v>
                </c:pt>
                <c:pt idx="24">
                  <c:v>39784.0</c:v>
                </c:pt>
                <c:pt idx="25">
                  <c:v>39814.0</c:v>
                </c:pt>
                <c:pt idx="26">
                  <c:v>39844.0</c:v>
                </c:pt>
                <c:pt idx="27">
                  <c:v>39872.0</c:v>
                </c:pt>
                <c:pt idx="28">
                  <c:v>39903.0</c:v>
                </c:pt>
                <c:pt idx="29">
                  <c:v>39933.0</c:v>
                </c:pt>
                <c:pt idx="30">
                  <c:v>39966.0</c:v>
                </c:pt>
                <c:pt idx="31">
                  <c:v>39994.0</c:v>
                </c:pt>
                <c:pt idx="32">
                  <c:v>40025.0</c:v>
                </c:pt>
                <c:pt idx="33">
                  <c:v>40058.0</c:v>
                </c:pt>
                <c:pt idx="34">
                  <c:v>40086.0</c:v>
                </c:pt>
                <c:pt idx="35">
                  <c:v>40117.0</c:v>
                </c:pt>
                <c:pt idx="36">
                  <c:v>40148.0</c:v>
                </c:pt>
                <c:pt idx="37">
                  <c:v>40179.0</c:v>
                </c:pt>
                <c:pt idx="38">
                  <c:v>40211.0</c:v>
                </c:pt>
                <c:pt idx="39">
                  <c:v>40239.0</c:v>
                </c:pt>
                <c:pt idx="40">
                  <c:v>40268.0</c:v>
                </c:pt>
              </c:numCache>
            </c:numRef>
          </c:cat>
          <c:val>
            <c:numRef>
              <c:f>'Price versus Value data'!$B$2:$B$42</c:f>
              <c:numCache>
                <c:formatCode>General</c:formatCode>
                <c:ptCount val="41"/>
                <c:pt idx="0">
                  <c:v>326.66</c:v>
                </c:pt>
                <c:pt idx="1">
                  <c:v>348.6</c:v>
                </c:pt>
                <c:pt idx="2">
                  <c:v>364.9</c:v>
                </c:pt>
                <c:pt idx="3">
                  <c:v>361.67</c:v>
                </c:pt>
                <c:pt idx="4">
                  <c:v>355.13</c:v>
                </c:pt>
                <c:pt idx="5">
                  <c:v>351.83</c:v>
                </c:pt>
                <c:pt idx="6">
                  <c:v>352.13</c:v>
                </c:pt>
                <c:pt idx="7">
                  <c:v>404.5</c:v>
                </c:pt>
                <c:pt idx="8">
                  <c:v>399.5</c:v>
                </c:pt>
                <c:pt idx="9">
                  <c:v>422.86</c:v>
                </c:pt>
                <c:pt idx="10">
                  <c:v>426.7</c:v>
                </c:pt>
                <c:pt idx="11">
                  <c:v>408.0</c:v>
                </c:pt>
                <c:pt idx="12">
                  <c:v>409.09</c:v>
                </c:pt>
                <c:pt idx="13">
                  <c:v>458.24</c:v>
                </c:pt>
                <c:pt idx="14">
                  <c:v>547.61</c:v>
                </c:pt>
                <c:pt idx="15">
                  <c:v>621.45</c:v>
                </c:pt>
                <c:pt idx="16">
                  <c:v>644.0</c:v>
                </c:pt>
                <c:pt idx="17">
                  <c:v>596.76</c:v>
                </c:pt>
                <c:pt idx="18">
                  <c:v>590.0</c:v>
                </c:pt>
                <c:pt idx="19">
                  <c:v>619.87</c:v>
                </c:pt>
                <c:pt idx="20">
                  <c:v>680.87</c:v>
                </c:pt>
                <c:pt idx="21">
                  <c:v>705.07</c:v>
                </c:pt>
                <c:pt idx="22">
                  <c:v>676.75</c:v>
                </c:pt>
                <c:pt idx="23">
                  <c:v>603.0</c:v>
                </c:pt>
                <c:pt idx="24">
                  <c:v>594.59</c:v>
                </c:pt>
                <c:pt idx="25">
                  <c:v>555.0</c:v>
                </c:pt>
                <c:pt idx="26">
                  <c:v>484.94</c:v>
                </c:pt>
                <c:pt idx="27">
                  <c:v>469.95</c:v>
                </c:pt>
                <c:pt idx="28">
                  <c:v>445.25</c:v>
                </c:pt>
                <c:pt idx="29">
                  <c:v>465.75</c:v>
                </c:pt>
                <c:pt idx="30">
                  <c:v>454.43</c:v>
                </c:pt>
                <c:pt idx="31">
                  <c:v>457.34</c:v>
                </c:pt>
                <c:pt idx="32">
                  <c:v>513.74</c:v>
                </c:pt>
                <c:pt idx="33">
                  <c:v>507.92</c:v>
                </c:pt>
                <c:pt idx="34">
                  <c:v>539.25</c:v>
                </c:pt>
                <c:pt idx="35">
                  <c:v>558.33</c:v>
                </c:pt>
                <c:pt idx="36">
                  <c:v>575.14</c:v>
                </c:pt>
                <c:pt idx="37">
                  <c:v>560.2</c:v>
                </c:pt>
                <c:pt idx="38">
                  <c:v>551.19</c:v>
                </c:pt>
                <c:pt idx="39">
                  <c:v>549.0</c:v>
                </c:pt>
                <c:pt idx="40">
                  <c:v>599.4299999999999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069503600"/>
        <c:axId val="1449576336"/>
      </c:lineChart>
      <c:lineChart>
        <c:grouping val="standard"/>
        <c:varyColors val="0"/>
        <c:ser>
          <c:idx val="0"/>
          <c:order val="0"/>
          <c:tx>
            <c:strRef>
              <c:f>'Price versus Value data'!#REF!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none"/>
          </c:marker>
          <c:cat>
            <c:numRef>
              <c:f>'Price versus Value data'!$A$2:$A$42</c:f>
              <c:numCache>
                <c:formatCode>[$-409]mmm\-yy;@</c:formatCode>
                <c:ptCount val="41"/>
                <c:pt idx="0">
                  <c:v>39063.0</c:v>
                </c:pt>
                <c:pt idx="1">
                  <c:v>39084.0</c:v>
                </c:pt>
                <c:pt idx="2">
                  <c:v>39113.0</c:v>
                </c:pt>
                <c:pt idx="3">
                  <c:v>39141.0</c:v>
                </c:pt>
                <c:pt idx="4">
                  <c:v>39172.0</c:v>
                </c:pt>
                <c:pt idx="5">
                  <c:v>39203.0</c:v>
                </c:pt>
                <c:pt idx="6">
                  <c:v>39233.0</c:v>
                </c:pt>
                <c:pt idx="7">
                  <c:v>39263.0</c:v>
                </c:pt>
                <c:pt idx="8">
                  <c:v>39294.0</c:v>
                </c:pt>
                <c:pt idx="9">
                  <c:v>39325.0</c:v>
                </c:pt>
                <c:pt idx="10">
                  <c:v>39357.0</c:v>
                </c:pt>
                <c:pt idx="11">
                  <c:v>39386.0</c:v>
                </c:pt>
                <c:pt idx="12">
                  <c:v>39416.0</c:v>
                </c:pt>
                <c:pt idx="13">
                  <c:v>39449.0</c:v>
                </c:pt>
                <c:pt idx="14">
                  <c:v>39478.0</c:v>
                </c:pt>
                <c:pt idx="15">
                  <c:v>39507.0</c:v>
                </c:pt>
                <c:pt idx="16">
                  <c:v>39539.0</c:v>
                </c:pt>
                <c:pt idx="17">
                  <c:v>39568.0</c:v>
                </c:pt>
                <c:pt idx="18">
                  <c:v>39599.0</c:v>
                </c:pt>
                <c:pt idx="19">
                  <c:v>39630.0</c:v>
                </c:pt>
                <c:pt idx="20">
                  <c:v>39660.0</c:v>
                </c:pt>
                <c:pt idx="21">
                  <c:v>39694.0</c:v>
                </c:pt>
                <c:pt idx="22">
                  <c:v>39721.0</c:v>
                </c:pt>
                <c:pt idx="23">
                  <c:v>39752.0</c:v>
                </c:pt>
                <c:pt idx="24">
                  <c:v>39784.0</c:v>
                </c:pt>
                <c:pt idx="25">
                  <c:v>39814.0</c:v>
                </c:pt>
                <c:pt idx="26">
                  <c:v>39844.0</c:v>
                </c:pt>
                <c:pt idx="27">
                  <c:v>39872.0</c:v>
                </c:pt>
                <c:pt idx="28">
                  <c:v>39903.0</c:v>
                </c:pt>
                <c:pt idx="29">
                  <c:v>39933.0</c:v>
                </c:pt>
                <c:pt idx="30">
                  <c:v>39966.0</c:v>
                </c:pt>
                <c:pt idx="31">
                  <c:v>39994.0</c:v>
                </c:pt>
                <c:pt idx="32">
                  <c:v>40025.0</c:v>
                </c:pt>
                <c:pt idx="33">
                  <c:v>40058.0</c:v>
                </c:pt>
                <c:pt idx="34">
                  <c:v>40086.0</c:v>
                </c:pt>
                <c:pt idx="35">
                  <c:v>40117.0</c:v>
                </c:pt>
                <c:pt idx="36">
                  <c:v>40148.0</c:v>
                </c:pt>
                <c:pt idx="37">
                  <c:v>40179.0</c:v>
                </c:pt>
                <c:pt idx="38">
                  <c:v>40211.0</c:v>
                </c:pt>
                <c:pt idx="39">
                  <c:v>40239.0</c:v>
                </c:pt>
                <c:pt idx="40">
                  <c:v>40268.0</c:v>
                </c:pt>
              </c:numCache>
            </c:numRef>
          </c:cat>
          <c:val>
            <c:numRef>
              <c:f>'Price versus Value data'!#REF!</c:f>
              <c:numCache>
                <c:formatCode>General</c:formatCode>
                <c:ptCount val="1"/>
                <c:pt idx="0">
                  <c:v>1.0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2081339056"/>
        <c:axId val="1449468544"/>
      </c:lineChart>
      <c:dateAx>
        <c:axId val="-2069503600"/>
        <c:scaling>
          <c:orientation val="minMax"/>
        </c:scaling>
        <c:delete val="0"/>
        <c:axPos val="b"/>
        <c:numFmt formatCode="[$-409]mmm\-yy;@" sourceLinked="1"/>
        <c:majorTickMark val="out"/>
        <c:minorTickMark val="none"/>
        <c:tickLblPos val="nextTo"/>
        <c:crossAx val="1449576336"/>
        <c:crosses val="autoZero"/>
        <c:auto val="1"/>
        <c:lblOffset val="100"/>
        <c:baseTimeUnit val="days"/>
      </c:dateAx>
      <c:valAx>
        <c:axId val="14495763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069503600"/>
        <c:crosses val="autoZero"/>
        <c:crossBetween val="between"/>
      </c:valAx>
      <c:valAx>
        <c:axId val="1449468544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crossAx val="-2081339056"/>
        <c:crosses val="max"/>
        <c:crossBetween val="between"/>
      </c:valAx>
      <c:dateAx>
        <c:axId val="-2081339056"/>
        <c:scaling>
          <c:orientation val="minMax"/>
        </c:scaling>
        <c:delete val="1"/>
        <c:axPos val="b"/>
        <c:numFmt formatCode="[$-409]mmm\-yy;@" sourceLinked="1"/>
        <c:majorTickMark val="out"/>
        <c:minorTickMark val="none"/>
        <c:tickLblPos val="nextTo"/>
        <c:crossAx val="1449468544"/>
        <c:crosses val="autoZero"/>
        <c:auto val="1"/>
        <c:lblOffset val="100"/>
        <c:baseTimeUnit val="days"/>
      </c:date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b="0" i="1"/>
            </a:pPr>
            <a:r>
              <a:rPr lang="en-US" b="0" i="1"/>
              <a:t>Apple: Price versus Value-</a:t>
            </a:r>
            <a:r>
              <a:rPr lang="en-US" b="0" i="1" baseline="0"/>
              <a:t> December 2010 to April 2014</a:t>
            </a:r>
            <a:endParaRPr lang="en-US" b="0" i="1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'Price versus Value data'!$B$1</c:f>
              <c:strCache>
                <c:ptCount val="1"/>
                <c:pt idx="0">
                  <c:v>Monthly price (high)</c:v>
                </c:pt>
              </c:strCache>
            </c:strRef>
          </c:tx>
          <c:marker>
            <c:symbol val="none"/>
          </c:marker>
          <c:cat>
            <c:numRef>
              <c:f>'Price versus Value data'!$A$2:$A$42</c:f>
              <c:numCache>
                <c:formatCode>[$-409]mmm\-yy;@</c:formatCode>
                <c:ptCount val="41"/>
                <c:pt idx="0">
                  <c:v>39063.0</c:v>
                </c:pt>
                <c:pt idx="1">
                  <c:v>39084.0</c:v>
                </c:pt>
                <c:pt idx="2">
                  <c:v>39113.0</c:v>
                </c:pt>
                <c:pt idx="3">
                  <c:v>39141.0</c:v>
                </c:pt>
                <c:pt idx="4">
                  <c:v>39172.0</c:v>
                </c:pt>
                <c:pt idx="5">
                  <c:v>39203.0</c:v>
                </c:pt>
                <c:pt idx="6">
                  <c:v>39233.0</c:v>
                </c:pt>
                <c:pt idx="7">
                  <c:v>39263.0</c:v>
                </c:pt>
                <c:pt idx="8">
                  <c:v>39294.0</c:v>
                </c:pt>
                <c:pt idx="9">
                  <c:v>39325.0</c:v>
                </c:pt>
                <c:pt idx="10">
                  <c:v>39357.0</c:v>
                </c:pt>
                <c:pt idx="11">
                  <c:v>39386.0</c:v>
                </c:pt>
                <c:pt idx="12">
                  <c:v>39416.0</c:v>
                </c:pt>
                <c:pt idx="13">
                  <c:v>39449.0</c:v>
                </c:pt>
                <c:pt idx="14">
                  <c:v>39478.0</c:v>
                </c:pt>
                <c:pt idx="15">
                  <c:v>39507.0</c:v>
                </c:pt>
                <c:pt idx="16">
                  <c:v>39539.0</c:v>
                </c:pt>
                <c:pt idx="17">
                  <c:v>39568.0</c:v>
                </c:pt>
                <c:pt idx="18">
                  <c:v>39599.0</c:v>
                </c:pt>
                <c:pt idx="19">
                  <c:v>39630.0</c:v>
                </c:pt>
                <c:pt idx="20">
                  <c:v>39660.0</c:v>
                </c:pt>
                <c:pt idx="21">
                  <c:v>39694.0</c:v>
                </c:pt>
                <c:pt idx="22">
                  <c:v>39721.0</c:v>
                </c:pt>
                <c:pt idx="23">
                  <c:v>39752.0</c:v>
                </c:pt>
                <c:pt idx="24">
                  <c:v>39784.0</c:v>
                </c:pt>
                <c:pt idx="25">
                  <c:v>39814.0</c:v>
                </c:pt>
                <c:pt idx="26">
                  <c:v>39844.0</c:v>
                </c:pt>
                <c:pt idx="27">
                  <c:v>39872.0</c:v>
                </c:pt>
                <c:pt idx="28">
                  <c:v>39903.0</c:v>
                </c:pt>
                <c:pt idx="29">
                  <c:v>39933.0</c:v>
                </c:pt>
                <c:pt idx="30">
                  <c:v>39966.0</c:v>
                </c:pt>
                <c:pt idx="31">
                  <c:v>39994.0</c:v>
                </c:pt>
                <c:pt idx="32">
                  <c:v>40025.0</c:v>
                </c:pt>
                <c:pt idx="33">
                  <c:v>40058.0</c:v>
                </c:pt>
                <c:pt idx="34">
                  <c:v>40086.0</c:v>
                </c:pt>
                <c:pt idx="35">
                  <c:v>40117.0</c:v>
                </c:pt>
                <c:pt idx="36">
                  <c:v>40148.0</c:v>
                </c:pt>
                <c:pt idx="37">
                  <c:v>40179.0</c:v>
                </c:pt>
                <c:pt idx="38">
                  <c:v>40211.0</c:v>
                </c:pt>
                <c:pt idx="39">
                  <c:v>40239.0</c:v>
                </c:pt>
                <c:pt idx="40">
                  <c:v>40268.0</c:v>
                </c:pt>
              </c:numCache>
            </c:numRef>
          </c:cat>
          <c:val>
            <c:numRef>
              <c:f>'Price versus Value data'!$B$2:$B$42</c:f>
              <c:numCache>
                <c:formatCode>General</c:formatCode>
                <c:ptCount val="41"/>
                <c:pt idx="0">
                  <c:v>326.66</c:v>
                </c:pt>
                <c:pt idx="1">
                  <c:v>348.6</c:v>
                </c:pt>
                <c:pt idx="2">
                  <c:v>364.9</c:v>
                </c:pt>
                <c:pt idx="3">
                  <c:v>361.67</c:v>
                </c:pt>
                <c:pt idx="4">
                  <c:v>355.13</c:v>
                </c:pt>
                <c:pt idx="5">
                  <c:v>351.83</c:v>
                </c:pt>
                <c:pt idx="6">
                  <c:v>352.13</c:v>
                </c:pt>
                <c:pt idx="7">
                  <c:v>404.5</c:v>
                </c:pt>
                <c:pt idx="8">
                  <c:v>399.5</c:v>
                </c:pt>
                <c:pt idx="9">
                  <c:v>422.86</c:v>
                </c:pt>
                <c:pt idx="10">
                  <c:v>426.7</c:v>
                </c:pt>
                <c:pt idx="11">
                  <c:v>408.0</c:v>
                </c:pt>
                <c:pt idx="12">
                  <c:v>409.09</c:v>
                </c:pt>
                <c:pt idx="13">
                  <c:v>458.24</c:v>
                </c:pt>
                <c:pt idx="14">
                  <c:v>547.61</c:v>
                </c:pt>
                <c:pt idx="15">
                  <c:v>621.45</c:v>
                </c:pt>
                <c:pt idx="16">
                  <c:v>644.0</c:v>
                </c:pt>
                <c:pt idx="17">
                  <c:v>596.76</c:v>
                </c:pt>
                <c:pt idx="18">
                  <c:v>590.0</c:v>
                </c:pt>
                <c:pt idx="19">
                  <c:v>619.87</c:v>
                </c:pt>
                <c:pt idx="20">
                  <c:v>680.87</c:v>
                </c:pt>
                <c:pt idx="21">
                  <c:v>705.07</c:v>
                </c:pt>
                <c:pt idx="22">
                  <c:v>676.75</c:v>
                </c:pt>
                <c:pt idx="23">
                  <c:v>603.0</c:v>
                </c:pt>
                <c:pt idx="24">
                  <c:v>594.59</c:v>
                </c:pt>
                <c:pt idx="25">
                  <c:v>555.0</c:v>
                </c:pt>
                <c:pt idx="26">
                  <c:v>484.94</c:v>
                </c:pt>
                <c:pt idx="27">
                  <c:v>469.95</c:v>
                </c:pt>
                <c:pt idx="28">
                  <c:v>445.25</c:v>
                </c:pt>
                <c:pt idx="29">
                  <c:v>465.75</c:v>
                </c:pt>
                <c:pt idx="30">
                  <c:v>454.43</c:v>
                </c:pt>
                <c:pt idx="31">
                  <c:v>457.34</c:v>
                </c:pt>
                <c:pt idx="32">
                  <c:v>513.74</c:v>
                </c:pt>
                <c:pt idx="33">
                  <c:v>507.92</c:v>
                </c:pt>
                <c:pt idx="34">
                  <c:v>539.25</c:v>
                </c:pt>
                <c:pt idx="35">
                  <c:v>558.33</c:v>
                </c:pt>
                <c:pt idx="36">
                  <c:v>575.14</c:v>
                </c:pt>
                <c:pt idx="37">
                  <c:v>560.2</c:v>
                </c:pt>
                <c:pt idx="38">
                  <c:v>551.19</c:v>
                </c:pt>
                <c:pt idx="39">
                  <c:v>549.0</c:v>
                </c:pt>
                <c:pt idx="40">
                  <c:v>599.4299999999999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'Price versus Value data'!$C$1</c:f>
              <c:strCache>
                <c:ptCount val="1"/>
                <c:pt idx="0">
                  <c:v>Monthly price (low)</c:v>
                </c:pt>
              </c:strCache>
            </c:strRef>
          </c:tx>
          <c:marker>
            <c:symbol val="none"/>
          </c:marker>
          <c:cat>
            <c:numRef>
              <c:f>'Price versus Value data'!$A$2:$A$42</c:f>
              <c:numCache>
                <c:formatCode>[$-409]mmm\-yy;@</c:formatCode>
                <c:ptCount val="41"/>
                <c:pt idx="0">
                  <c:v>39063.0</c:v>
                </c:pt>
                <c:pt idx="1">
                  <c:v>39084.0</c:v>
                </c:pt>
                <c:pt idx="2">
                  <c:v>39113.0</c:v>
                </c:pt>
                <c:pt idx="3">
                  <c:v>39141.0</c:v>
                </c:pt>
                <c:pt idx="4">
                  <c:v>39172.0</c:v>
                </c:pt>
                <c:pt idx="5">
                  <c:v>39203.0</c:v>
                </c:pt>
                <c:pt idx="6">
                  <c:v>39233.0</c:v>
                </c:pt>
                <c:pt idx="7">
                  <c:v>39263.0</c:v>
                </c:pt>
                <c:pt idx="8">
                  <c:v>39294.0</c:v>
                </c:pt>
                <c:pt idx="9">
                  <c:v>39325.0</c:v>
                </c:pt>
                <c:pt idx="10">
                  <c:v>39357.0</c:v>
                </c:pt>
                <c:pt idx="11">
                  <c:v>39386.0</c:v>
                </c:pt>
                <c:pt idx="12">
                  <c:v>39416.0</c:v>
                </c:pt>
                <c:pt idx="13">
                  <c:v>39449.0</c:v>
                </c:pt>
                <c:pt idx="14">
                  <c:v>39478.0</c:v>
                </c:pt>
                <c:pt idx="15">
                  <c:v>39507.0</c:v>
                </c:pt>
                <c:pt idx="16">
                  <c:v>39539.0</c:v>
                </c:pt>
                <c:pt idx="17">
                  <c:v>39568.0</c:v>
                </c:pt>
                <c:pt idx="18">
                  <c:v>39599.0</c:v>
                </c:pt>
                <c:pt idx="19">
                  <c:v>39630.0</c:v>
                </c:pt>
                <c:pt idx="20">
                  <c:v>39660.0</c:v>
                </c:pt>
                <c:pt idx="21">
                  <c:v>39694.0</c:v>
                </c:pt>
                <c:pt idx="22">
                  <c:v>39721.0</c:v>
                </c:pt>
                <c:pt idx="23">
                  <c:v>39752.0</c:v>
                </c:pt>
                <c:pt idx="24">
                  <c:v>39784.0</c:v>
                </c:pt>
                <c:pt idx="25">
                  <c:v>39814.0</c:v>
                </c:pt>
                <c:pt idx="26">
                  <c:v>39844.0</c:v>
                </c:pt>
                <c:pt idx="27">
                  <c:v>39872.0</c:v>
                </c:pt>
                <c:pt idx="28">
                  <c:v>39903.0</c:v>
                </c:pt>
                <c:pt idx="29">
                  <c:v>39933.0</c:v>
                </c:pt>
                <c:pt idx="30">
                  <c:v>39966.0</c:v>
                </c:pt>
                <c:pt idx="31">
                  <c:v>39994.0</c:v>
                </c:pt>
                <c:pt idx="32">
                  <c:v>40025.0</c:v>
                </c:pt>
                <c:pt idx="33">
                  <c:v>40058.0</c:v>
                </c:pt>
                <c:pt idx="34">
                  <c:v>40086.0</c:v>
                </c:pt>
                <c:pt idx="35">
                  <c:v>40117.0</c:v>
                </c:pt>
                <c:pt idx="36">
                  <c:v>40148.0</c:v>
                </c:pt>
                <c:pt idx="37">
                  <c:v>40179.0</c:v>
                </c:pt>
                <c:pt idx="38">
                  <c:v>40211.0</c:v>
                </c:pt>
                <c:pt idx="39">
                  <c:v>40239.0</c:v>
                </c:pt>
                <c:pt idx="40">
                  <c:v>40268.0</c:v>
                </c:pt>
              </c:numCache>
            </c:numRef>
          </c:cat>
          <c:val>
            <c:numRef>
              <c:f>'Price versus Value data'!$C$2:$C$42</c:f>
              <c:numCache>
                <c:formatCode>General</c:formatCode>
                <c:ptCount val="41"/>
                <c:pt idx="0">
                  <c:v>318.23</c:v>
                </c:pt>
                <c:pt idx="1">
                  <c:v>324.84</c:v>
                </c:pt>
                <c:pt idx="2">
                  <c:v>337.72</c:v>
                </c:pt>
                <c:pt idx="3">
                  <c:v>326.26</c:v>
                </c:pt>
                <c:pt idx="4">
                  <c:v>320.16</c:v>
                </c:pt>
                <c:pt idx="5">
                  <c:v>329.42</c:v>
                </c:pt>
                <c:pt idx="6">
                  <c:v>310.5</c:v>
                </c:pt>
                <c:pt idx="7">
                  <c:v>334.2</c:v>
                </c:pt>
                <c:pt idx="8">
                  <c:v>353.02</c:v>
                </c:pt>
                <c:pt idx="9">
                  <c:v>366.48</c:v>
                </c:pt>
                <c:pt idx="10">
                  <c:v>354.24</c:v>
                </c:pt>
                <c:pt idx="11">
                  <c:v>363.32</c:v>
                </c:pt>
                <c:pt idx="12">
                  <c:v>377.68</c:v>
                </c:pt>
                <c:pt idx="13">
                  <c:v>409.0</c:v>
                </c:pt>
                <c:pt idx="14">
                  <c:v>453.98</c:v>
                </c:pt>
                <c:pt idx="15">
                  <c:v>516.22</c:v>
                </c:pt>
                <c:pt idx="16">
                  <c:v>555.0</c:v>
                </c:pt>
                <c:pt idx="17">
                  <c:v>522.18</c:v>
                </c:pt>
                <c:pt idx="18">
                  <c:v>548.5</c:v>
                </c:pt>
                <c:pt idx="19">
                  <c:v>570.0</c:v>
                </c:pt>
                <c:pt idx="20">
                  <c:v>600.25</c:v>
                </c:pt>
                <c:pt idx="21">
                  <c:v>656.0</c:v>
                </c:pt>
                <c:pt idx="22">
                  <c:v>587.7</c:v>
                </c:pt>
                <c:pt idx="23">
                  <c:v>505.75</c:v>
                </c:pt>
                <c:pt idx="24">
                  <c:v>501.23</c:v>
                </c:pt>
                <c:pt idx="25">
                  <c:v>435.0</c:v>
                </c:pt>
                <c:pt idx="26">
                  <c:v>437.66</c:v>
                </c:pt>
                <c:pt idx="27">
                  <c:v>419.0</c:v>
                </c:pt>
                <c:pt idx="28">
                  <c:v>385.1</c:v>
                </c:pt>
                <c:pt idx="29">
                  <c:v>418.9</c:v>
                </c:pt>
                <c:pt idx="30">
                  <c:v>388.87</c:v>
                </c:pt>
                <c:pt idx="31">
                  <c:v>401.22</c:v>
                </c:pt>
                <c:pt idx="32">
                  <c:v>453.26</c:v>
                </c:pt>
                <c:pt idx="33">
                  <c:v>447.22</c:v>
                </c:pt>
                <c:pt idx="34">
                  <c:v>478.28</c:v>
                </c:pt>
                <c:pt idx="35">
                  <c:v>512.38</c:v>
                </c:pt>
                <c:pt idx="36">
                  <c:v>538.8</c:v>
                </c:pt>
                <c:pt idx="37">
                  <c:v>493.55</c:v>
                </c:pt>
                <c:pt idx="38">
                  <c:v>499.3</c:v>
                </c:pt>
                <c:pt idx="39">
                  <c:v>522.8099999999999</c:v>
                </c:pt>
                <c:pt idx="40">
                  <c:v>511.33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'Price versus Value data'!$D$1</c:f>
              <c:strCache>
                <c:ptCount val="1"/>
                <c:pt idx="0">
                  <c:v>Monthly price (close)</c:v>
                </c:pt>
              </c:strCache>
            </c:strRef>
          </c:tx>
          <c:marker>
            <c:symbol val="none"/>
          </c:marker>
          <c:cat>
            <c:numRef>
              <c:f>'Price versus Value data'!$A$2:$A$42</c:f>
              <c:numCache>
                <c:formatCode>[$-409]mmm\-yy;@</c:formatCode>
                <c:ptCount val="41"/>
                <c:pt idx="0">
                  <c:v>39063.0</c:v>
                </c:pt>
                <c:pt idx="1">
                  <c:v>39084.0</c:v>
                </c:pt>
                <c:pt idx="2">
                  <c:v>39113.0</c:v>
                </c:pt>
                <c:pt idx="3">
                  <c:v>39141.0</c:v>
                </c:pt>
                <c:pt idx="4">
                  <c:v>39172.0</c:v>
                </c:pt>
                <c:pt idx="5">
                  <c:v>39203.0</c:v>
                </c:pt>
                <c:pt idx="6">
                  <c:v>39233.0</c:v>
                </c:pt>
                <c:pt idx="7">
                  <c:v>39263.0</c:v>
                </c:pt>
                <c:pt idx="8">
                  <c:v>39294.0</c:v>
                </c:pt>
                <c:pt idx="9">
                  <c:v>39325.0</c:v>
                </c:pt>
                <c:pt idx="10">
                  <c:v>39357.0</c:v>
                </c:pt>
                <c:pt idx="11">
                  <c:v>39386.0</c:v>
                </c:pt>
                <c:pt idx="12">
                  <c:v>39416.0</c:v>
                </c:pt>
                <c:pt idx="13">
                  <c:v>39449.0</c:v>
                </c:pt>
                <c:pt idx="14">
                  <c:v>39478.0</c:v>
                </c:pt>
                <c:pt idx="15">
                  <c:v>39507.0</c:v>
                </c:pt>
                <c:pt idx="16">
                  <c:v>39539.0</c:v>
                </c:pt>
                <c:pt idx="17">
                  <c:v>39568.0</c:v>
                </c:pt>
                <c:pt idx="18">
                  <c:v>39599.0</c:v>
                </c:pt>
                <c:pt idx="19">
                  <c:v>39630.0</c:v>
                </c:pt>
                <c:pt idx="20">
                  <c:v>39660.0</c:v>
                </c:pt>
                <c:pt idx="21">
                  <c:v>39694.0</c:v>
                </c:pt>
                <c:pt idx="22">
                  <c:v>39721.0</c:v>
                </c:pt>
                <c:pt idx="23">
                  <c:v>39752.0</c:v>
                </c:pt>
                <c:pt idx="24">
                  <c:v>39784.0</c:v>
                </c:pt>
                <c:pt idx="25">
                  <c:v>39814.0</c:v>
                </c:pt>
                <c:pt idx="26">
                  <c:v>39844.0</c:v>
                </c:pt>
                <c:pt idx="27">
                  <c:v>39872.0</c:v>
                </c:pt>
                <c:pt idx="28">
                  <c:v>39903.0</c:v>
                </c:pt>
                <c:pt idx="29">
                  <c:v>39933.0</c:v>
                </c:pt>
                <c:pt idx="30">
                  <c:v>39966.0</c:v>
                </c:pt>
                <c:pt idx="31">
                  <c:v>39994.0</c:v>
                </c:pt>
                <c:pt idx="32">
                  <c:v>40025.0</c:v>
                </c:pt>
                <c:pt idx="33">
                  <c:v>40058.0</c:v>
                </c:pt>
                <c:pt idx="34">
                  <c:v>40086.0</c:v>
                </c:pt>
                <c:pt idx="35">
                  <c:v>40117.0</c:v>
                </c:pt>
                <c:pt idx="36">
                  <c:v>40148.0</c:v>
                </c:pt>
                <c:pt idx="37">
                  <c:v>40179.0</c:v>
                </c:pt>
                <c:pt idx="38">
                  <c:v>40211.0</c:v>
                </c:pt>
                <c:pt idx="39">
                  <c:v>40239.0</c:v>
                </c:pt>
                <c:pt idx="40">
                  <c:v>40268.0</c:v>
                </c:pt>
              </c:numCache>
            </c:numRef>
          </c:cat>
          <c:val>
            <c:numRef>
              <c:f>'Price versus Value data'!$D$2:$D$42</c:f>
              <c:numCache>
                <c:formatCode>General</c:formatCode>
                <c:ptCount val="41"/>
                <c:pt idx="0">
                  <c:v>322.56</c:v>
                </c:pt>
                <c:pt idx="1">
                  <c:v>339.32</c:v>
                </c:pt>
                <c:pt idx="2">
                  <c:v>353.21</c:v>
                </c:pt>
                <c:pt idx="3">
                  <c:v>348.51</c:v>
                </c:pt>
                <c:pt idx="4">
                  <c:v>350.13</c:v>
                </c:pt>
                <c:pt idx="5">
                  <c:v>347.83</c:v>
                </c:pt>
                <c:pt idx="6">
                  <c:v>335.67</c:v>
                </c:pt>
                <c:pt idx="7">
                  <c:v>390.48</c:v>
                </c:pt>
                <c:pt idx="8">
                  <c:v>384.83</c:v>
                </c:pt>
                <c:pt idx="9">
                  <c:v>381.32</c:v>
                </c:pt>
                <c:pt idx="10">
                  <c:v>404.78</c:v>
                </c:pt>
                <c:pt idx="11">
                  <c:v>382.2</c:v>
                </c:pt>
                <c:pt idx="12">
                  <c:v>405.0</c:v>
                </c:pt>
                <c:pt idx="13">
                  <c:v>456.48</c:v>
                </c:pt>
                <c:pt idx="14">
                  <c:v>542.4400000000001</c:v>
                </c:pt>
                <c:pt idx="15">
                  <c:v>599.55</c:v>
                </c:pt>
                <c:pt idx="16">
                  <c:v>583.98</c:v>
                </c:pt>
                <c:pt idx="17">
                  <c:v>577.73</c:v>
                </c:pt>
                <c:pt idx="18">
                  <c:v>584.0</c:v>
                </c:pt>
                <c:pt idx="19">
                  <c:v>610.76</c:v>
                </c:pt>
                <c:pt idx="20">
                  <c:v>665.24</c:v>
                </c:pt>
                <c:pt idx="21">
                  <c:v>667.1</c:v>
                </c:pt>
                <c:pt idx="22">
                  <c:v>595.32</c:v>
                </c:pt>
                <c:pt idx="23">
                  <c:v>585.28</c:v>
                </c:pt>
                <c:pt idx="24">
                  <c:v>532.17</c:v>
                </c:pt>
                <c:pt idx="25">
                  <c:v>455.49</c:v>
                </c:pt>
                <c:pt idx="26">
                  <c:v>441.4</c:v>
                </c:pt>
                <c:pt idx="27">
                  <c:v>442.66</c:v>
                </c:pt>
                <c:pt idx="28">
                  <c:v>442.78</c:v>
                </c:pt>
                <c:pt idx="29">
                  <c:v>449.73</c:v>
                </c:pt>
                <c:pt idx="30">
                  <c:v>396.53</c:v>
                </c:pt>
                <c:pt idx="31">
                  <c:v>452.53</c:v>
                </c:pt>
                <c:pt idx="32">
                  <c:v>487.22</c:v>
                </c:pt>
                <c:pt idx="33">
                  <c:v>476.75</c:v>
                </c:pt>
                <c:pt idx="34">
                  <c:v>522.7</c:v>
                </c:pt>
                <c:pt idx="35">
                  <c:v>556.07</c:v>
                </c:pt>
                <c:pt idx="36">
                  <c:v>561.02</c:v>
                </c:pt>
                <c:pt idx="37">
                  <c:v>500.6</c:v>
                </c:pt>
                <c:pt idx="38">
                  <c:v>526.24</c:v>
                </c:pt>
                <c:pt idx="39">
                  <c:v>536.74</c:v>
                </c:pt>
                <c:pt idx="40">
                  <c:v>590.09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'Price versus Value data'!$E$1</c:f>
              <c:strCache>
                <c:ptCount val="1"/>
                <c:pt idx="0">
                  <c:v>DCF value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'Price versus Value data'!$A$2:$A$42</c:f>
              <c:numCache>
                <c:formatCode>[$-409]mmm\-yy;@</c:formatCode>
                <c:ptCount val="41"/>
                <c:pt idx="0">
                  <c:v>39063.0</c:v>
                </c:pt>
                <c:pt idx="1">
                  <c:v>39084.0</c:v>
                </c:pt>
                <c:pt idx="2">
                  <c:v>39113.0</c:v>
                </c:pt>
                <c:pt idx="3">
                  <c:v>39141.0</c:v>
                </c:pt>
                <c:pt idx="4">
                  <c:v>39172.0</c:v>
                </c:pt>
                <c:pt idx="5">
                  <c:v>39203.0</c:v>
                </c:pt>
                <c:pt idx="6">
                  <c:v>39233.0</c:v>
                </c:pt>
                <c:pt idx="7">
                  <c:v>39263.0</c:v>
                </c:pt>
                <c:pt idx="8">
                  <c:v>39294.0</c:v>
                </c:pt>
                <c:pt idx="9">
                  <c:v>39325.0</c:v>
                </c:pt>
                <c:pt idx="10">
                  <c:v>39357.0</c:v>
                </c:pt>
                <c:pt idx="11">
                  <c:v>39386.0</c:v>
                </c:pt>
                <c:pt idx="12">
                  <c:v>39416.0</c:v>
                </c:pt>
                <c:pt idx="13">
                  <c:v>39449.0</c:v>
                </c:pt>
                <c:pt idx="14">
                  <c:v>39478.0</c:v>
                </c:pt>
                <c:pt idx="15">
                  <c:v>39507.0</c:v>
                </c:pt>
                <c:pt idx="16">
                  <c:v>39539.0</c:v>
                </c:pt>
                <c:pt idx="17">
                  <c:v>39568.0</c:v>
                </c:pt>
                <c:pt idx="18">
                  <c:v>39599.0</c:v>
                </c:pt>
                <c:pt idx="19">
                  <c:v>39630.0</c:v>
                </c:pt>
                <c:pt idx="20">
                  <c:v>39660.0</c:v>
                </c:pt>
                <c:pt idx="21">
                  <c:v>39694.0</c:v>
                </c:pt>
                <c:pt idx="22">
                  <c:v>39721.0</c:v>
                </c:pt>
                <c:pt idx="23">
                  <c:v>39752.0</c:v>
                </c:pt>
                <c:pt idx="24">
                  <c:v>39784.0</c:v>
                </c:pt>
                <c:pt idx="25">
                  <c:v>39814.0</c:v>
                </c:pt>
                <c:pt idx="26">
                  <c:v>39844.0</c:v>
                </c:pt>
                <c:pt idx="27">
                  <c:v>39872.0</c:v>
                </c:pt>
                <c:pt idx="28">
                  <c:v>39903.0</c:v>
                </c:pt>
                <c:pt idx="29">
                  <c:v>39933.0</c:v>
                </c:pt>
                <c:pt idx="30">
                  <c:v>39966.0</c:v>
                </c:pt>
                <c:pt idx="31">
                  <c:v>39994.0</c:v>
                </c:pt>
                <c:pt idx="32">
                  <c:v>40025.0</c:v>
                </c:pt>
                <c:pt idx="33">
                  <c:v>40058.0</c:v>
                </c:pt>
                <c:pt idx="34">
                  <c:v>40086.0</c:v>
                </c:pt>
                <c:pt idx="35">
                  <c:v>40117.0</c:v>
                </c:pt>
                <c:pt idx="36">
                  <c:v>40148.0</c:v>
                </c:pt>
                <c:pt idx="37">
                  <c:v>40179.0</c:v>
                </c:pt>
                <c:pt idx="38">
                  <c:v>40211.0</c:v>
                </c:pt>
                <c:pt idx="39">
                  <c:v>40239.0</c:v>
                </c:pt>
                <c:pt idx="40">
                  <c:v>40268.0</c:v>
                </c:pt>
              </c:numCache>
            </c:numRef>
          </c:cat>
          <c:val>
            <c:numRef>
              <c:f>'Price versus Value data'!$E$2:$E$42</c:f>
              <c:numCache>
                <c:formatCode>"$"#,##0</c:formatCode>
                <c:ptCount val="41"/>
                <c:pt idx="1">
                  <c:v>385.0</c:v>
                </c:pt>
                <c:pt idx="4">
                  <c:v>466.0</c:v>
                </c:pt>
                <c:pt idx="9">
                  <c:v>485.08</c:v>
                </c:pt>
                <c:pt idx="13">
                  <c:v>594.0</c:v>
                </c:pt>
                <c:pt idx="16">
                  <c:v>669.0</c:v>
                </c:pt>
                <c:pt idx="19">
                  <c:v>686.0</c:v>
                </c:pt>
                <c:pt idx="21">
                  <c:v>639.0</c:v>
                </c:pt>
                <c:pt idx="25">
                  <c:v>617.0</c:v>
                </c:pt>
                <c:pt idx="28">
                  <c:v>595.0</c:v>
                </c:pt>
                <c:pt idx="33">
                  <c:v>605.0</c:v>
                </c:pt>
                <c:pt idx="37">
                  <c:v>627.0</c:v>
                </c:pt>
                <c:pt idx="40">
                  <c:v>675.0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2069011408"/>
        <c:axId val="-2069492416"/>
      </c:lineChart>
      <c:dateAx>
        <c:axId val="-2069011408"/>
        <c:scaling>
          <c:orientation val="minMax"/>
        </c:scaling>
        <c:delete val="0"/>
        <c:axPos val="b"/>
        <c:numFmt formatCode="[$-409]mmm\-yy;@" sourceLinked="1"/>
        <c:majorTickMark val="out"/>
        <c:minorTickMark val="none"/>
        <c:tickLblPos val="nextTo"/>
        <c:crossAx val="-2069492416"/>
        <c:crosses val="autoZero"/>
        <c:auto val="1"/>
        <c:lblOffset val="100"/>
        <c:baseTimeUnit val="days"/>
        <c:majorUnit val="1.0"/>
        <c:majorTimeUnit val="months"/>
      </c:dateAx>
      <c:valAx>
        <c:axId val="-20694924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Price/Value per share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2069011408"/>
        <c:crosses val="autoZero"/>
        <c:crossBetween val="between"/>
      </c:valAx>
    </c:plotArea>
    <c:legend>
      <c:legendPos val="b"/>
      <c:overlay val="0"/>
    </c:legend>
    <c:plotVisOnly val="1"/>
    <c:dispBlanksAs val="span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1"/>
    <c:plotArea>
      <c:layout>
        <c:manualLayout>
          <c:layoutTarget val="inner"/>
          <c:xMode val="edge"/>
          <c:yMode val="edge"/>
          <c:x val="0.0715646648540775"/>
          <c:y val="0.106003699017643"/>
          <c:w val="0.645307133004689"/>
          <c:h val="0.807621542647331"/>
        </c:manualLayout>
      </c:layout>
      <c:barChart>
        <c:barDir val="col"/>
        <c:grouping val="clustered"/>
        <c:varyColors val="0"/>
        <c:ser>
          <c:idx val="4"/>
          <c:order val="2"/>
          <c:tx>
            <c:strRef>
              <c:f>'Price versus Value data'!$L$1</c:f>
              <c:strCache>
                <c:ptCount val="1"/>
                <c:pt idx="0">
                  <c:v>% Under or Over Valued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'Price versus Value data'!$G$2:$G$53</c:f>
              <c:numCache>
                <c:formatCode>[$-409]mmm\-yy;@</c:formatCode>
                <c:ptCount val="52"/>
                <c:pt idx="0">
                  <c:v>39063.0</c:v>
                </c:pt>
                <c:pt idx="1">
                  <c:v>39084.0</c:v>
                </c:pt>
                <c:pt idx="2">
                  <c:v>39113.0</c:v>
                </c:pt>
                <c:pt idx="3">
                  <c:v>39141.0</c:v>
                </c:pt>
                <c:pt idx="4">
                  <c:v>39172.0</c:v>
                </c:pt>
                <c:pt idx="5">
                  <c:v>39203.0</c:v>
                </c:pt>
                <c:pt idx="6">
                  <c:v>39233.0</c:v>
                </c:pt>
                <c:pt idx="7">
                  <c:v>39263.0</c:v>
                </c:pt>
                <c:pt idx="8">
                  <c:v>39294.0</c:v>
                </c:pt>
                <c:pt idx="9">
                  <c:v>39325.0</c:v>
                </c:pt>
                <c:pt idx="10">
                  <c:v>39357.0</c:v>
                </c:pt>
                <c:pt idx="11">
                  <c:v>39386.0</c:v>
                </c:pt>
                <c:pt idx="12">
                  <c:v>39416.0</c:v>
                </c:pt>
                <c:pt idx="13">
                  <c:v>39449.0</c:v>
                </c:pt>
                <c:pt idx="14">
                  <c:v>39478.0</c:v>
                </c:pt>
                <c:pt idx="15">
                  <c:v>39507.0</c:v>
                </c:pt>
                <c:pt idx="16">
                  <c:v>39539.0</c:v>
                </c:pt>
                <c:pt idx="17">
                  <c:v>39568.0</c:v>
                </c:pt>
                <c:pt idx="18">
                  <c:v>39599.0</c:v>
                </c:pt>
                <c:pt idx="19">
                  <c:v>39630.0</c:v>
                </c:pt>
                <c:pt idx="20">
                  <c:v>39660.0</c:v>
                </c:pt>
                <c:pt idx="21">
                  <c:v>39694.0</c:v>
                </c:pt>
                <c:pt idx="22">
                  <c:v>39721.0</c:v>
                </c:pt>
                <c:pt idx="23">
                  <c:v>39752.0</c:v>
                </c:pt>
                <c:pt idx="24">
                  <c:v>39784.0</c:v>
                </c:pt>
                <c:pt idx="25">
                  <c:v>39814.0</c:v>
                </c:pt>
                <c:pt idx="26">
                  <c:v>39844.0</c:v>
                </c:pt>
                <c:pt idx="27">
                  <c:v>39872.0</c:v>
                </c:pt>
                <c:pt idx="28">
                  <c:v>39903.0</c:v>
                </c:pt>
                <c:pt idx="29">
                  <c:v>39933.0</c:v>
                </c:pt>
                <c:pt idx="30">
                  <c:v>39966.0</c:v>
                </c:pt>
                <c:pt idx="31">
                  <c:v>39994.0</c:v>
                </c:pt>
                <c:pt idx="32">
                  <c:v>40025.0</c:v>
                </c:pt>
                <c:pt idx="33">
                  <c:v>40058.0</c:v>
                </c:pt>
                <c:pt idx="34">
                  <c:v>40086.0</c:v>
                </c:pt>
                <c:pt idx="35">
                  <c:v>40117.0</c:v>
                </c:pt>
                <c:pt idx="36">
                  <c:v>40148.0</c:v>
                </c:pt>
                <c:pt idx="37">
                  <c:v>40179.0</c:v>
                </c:pt>
                <c:pt idx="38">
                  <c:v>40211.0</c:v>
                </c:pt>
                <c:pt idx="39">
                  <c:v>40239.0</c:v>
                </c:pt>
                <c:pt idx="40">
                  <c:v>40268.0</c:v>
                </c:pt>
                <c:pt idx="41">
                  <c:v>40298.0</c:v>
                </c:pt>
                <c:pt idx="42">
                  <c:v>40329.0</c:v>
                </c:pt>
                <c:pt idx="43">
                  <c:v>40359.0</c:v>
                </c:pt>
                <c:pt idx="44">
                  <c:v>40390.0</c:v>
                </c:pt>
                <c:pt idx="45">
                  <c:v>40421.0</c:v>
                </c:pt>
                <c:pt idx="46">
                  <c:v>40451.0</c:v>
                </c:pt>
                <c:pt idx="47">
                  <c:v>40482.0</c:v>
                </c:pt>
                <c:pt idx="48">
                  <c:v>40512.0</c:v>
                </c:pt>
                <c:pt idx="49">
                  <c:v>40543.0</c:v>
                </c:pt>
                <c:pt idx="50">
                  <c:v>40574.0</c:v>
                </c:pt>
                <c:pt idx="51">
                  <c:v>40602.0</c:v>
                </c:pt>
              </c:numCache>
            </c:numRef>
          </c:cat>
          <c:val>
            <c:numRef>
              <c:f>'Price versus Value data'!$L$2:$L$53</c:f>
              <c:numCache>
                <c:formatCode>0.00%</c:formatCode>
                <c:ptCount val="52"/>
                <c:pt idx="1">
                  <c:v>-0.118649350649351</c:v>
                </c:pt>
                <c:pt idx="4">
                  <c:v>-0.248648068669528</c:v>
                </c:pt>
                <c:pt idx="9">
                  <c:v>-0.213902861383689</c:v>
                </c:pt>
                <c:pt idx="13">
                  <c:v>-0.231515151515152</c:v>
                </c:pt>
                <c:pt idx="16">
                  <c:v>-0.127085201793722</c:v>
                </c:pt>
                <c:pt idx="19">
                  <c:v>-0.109679300291545</c:v>
                </c:pt>
                <c:pt idx="21">
                  <c:v>0.0439749608763693</c:v>
                </c:pt>
                <c:pt idx="25">
                  <c:v>-0.261766612641815</c:v>
                </c:pt>
                <c:pt idx="28">
                  <c:v>-0.255831932773109</c:v>
                </c:pt>
                <c:pt idx="33">
                  <c:v>-0.21198347107438</c:v>
                </c:pt>
                <c:pt idx="37">
                  <c:v>-0.201594896331738</c:v>
                </c:pt>
                <c:pt idx="40">
                  <c:v>-0.125792592592593</c:v>
                </c:pt>
                <c:pt idx="44">
                  <c:v>0.0468797875600042</c:v>
                </c:pt>
                <c:pt idx="48">
                  <c:v>0.0940441978000199</c:v>
                </c:pt>
                <c:pt idx="51">
                  <c:v>0.0658534504819586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025269456"/>
        <c:axId val="-2025567552"/>
      </c:barChart>
      <c:lineChart>
        <c:grouping val="standard"/>
        <c:varyColors val="0"/>
        <c:ser>
          <c:idx val="3"/>
          <c:order val="1"/>
          <c:tx>
            <c:strRef>
              <c:f>'Price versus Value data'!$K$1</c:f>
              <c:strCache>
                <c:ptCount val="1"/>
                <c:pt idx="0">
                  <c:v>DCF Value</c:v>
                </c:pt>
              </c:strCache>
            </c:strRef>
          </c:tx>
          <c:marker>
            <c:symbol val="triangle"/>
            <c:size val="9"/>
          </c:marker>
          <c:dLbls>
            <c:spPr>
              <a:ln w="3175" cmpd="sng">
                <a:solidFill>
                  <a:schemeClr val="tx1">
                    <a:alpha val="57000"/>
                  </a:schemeClr>
                </a:solidFill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numRef>
              <c:f>'Price versus Value data'!$G$2:$G$53</c:f>
              <c:numCache>
                <c:formatCode>[$-409]mmm\-yy;@</c:formatCode>
                <c:ptCount val="52"/>
                <c:pt idx="0">
                  <c:v>39063.0</c:v>
                </c:pt>
                <c:pt idx="1">
                  <c:v>39084.0</c:v>
                </c:pt>
                <c:pt idx="2">
                  <c:v>39113.0</c:v>
                </c:pt>
                <c:pt idx="3">
                  <c:v>39141.0</c:v>
                </c:pt>
                <c:pt idx="4">
                  <c:v>39172.0</c:v>
                </c:pt>
                <c:pt idx="5">
                  <c:v>39203.0</c:v>
                </c:pt>
                <c:pt idx="6">
                  <c:v>39233.0</c:v>
                </c:pt>
                <c:pt idx="7">
                  <c:v>39263.0</c:v>
                </c:pt>
                <c:pt idx="8">
                  <c:v>39294.0</c:v>
                </c:pt>
                <c:pt idx="9">
                  <c:v>39325.0</c:v>
                </c:pt>
                <c:pt idx="10">
                  <c:v>39357.0</c:v>
                </c:pt>
                <c:pt idx="11">
                  <c:v>39386.0</c:v>
                </c:pt>
                <c:pt idx="12">
                  <c:v>39416.0</c:v>
                </c:pt>
                <c:pt idx="13">
                  <c:v>39449.0</c:v>
                </c:pt>
                <c:pt idx="14">
                  <c:v>39478.0</c:v>
                </c:pt>
                <c:pt idx="15">
                  <c:v>39507.0</c:v>
                </c:pt>
                <c:pt idx="16">
                  <c:v>39539.0</c:v>
                </c:pt>
                <c:pt idx="17">
                  <c:v>39568.0</c:v>
                </c:pt>
                <c:pt idx="18">
                  <c:v>39599.0</c:v>
                </c:pt>
                <c:pt idx="19">
                  <c:v>39630.0</c:v>
                </c:pt>
                <c:pt idx="20">
                  <c:v>39660.0</c:v>
                </c:pt>
                <c:pt idx="21">
                  <c:v>39694.0</c:v>
                </c:pt>
                <c:pt idx="22">
                  <c:v>39721.0</c:v>
                </c:pt>
                <c:pt idx="23">
                  <c:v>39752.0</c:v>
                </c:pt>
                <c:pt idx="24">
                  <c:v>39784.0</c:v>
                </c:pt>
                <c:pt idx="25">
                  <c:v>39814.0</c:v>
                </c:pt>
                <c:pt idx="26">
                  <c:v>39844.0</c:v>
                </c:pt>
                <c:pt idx="27">
                  <c:v>39872.0</c:v>
                </c:pt>
                <c:pt idx="28">
                  <c:v>39903.0</c:v>
                </c:pt>
                <c:pt idx="29">
                  <c:v>39933.0</c:v>
                </c:pt>
                <c:pt idx="30">
                  <c:v>39966.0</c:v>
                </c:pt>
                <c:pt idx="31">
                  <c:v>39994.0</c:v>
                </c:pt>
                <c:pt idx="32">
                  <c:v>40025.0</c:v>
                </c:pt>
                <c:pt idx="33">
                  <c:v>40058.0</c:v>
                </c:pt>
                <c:pt idx="34">
                  <c:v>40086.0</c:v>
                </c:pt>
                <c:pt idx="35">
                  <c:v>40117.0</c:v>
                </c:pt>
                <c:pt idx="36">
                  <c:v>40148.0</c:v>
                </c:pt>
                <c:pt idx="37">
                  <c:v>40179.0</c:v>
                </c:pt>
                <c:pt idx="38">
                  <c:v>40211.0</c:v>
                </c:pt>
                <c:pt idx="39">
                  <c:v>40239.0</c:v>
                </c:pt>
                <c:pt idx="40">
                  <c:v>40268.0</c:v>
                </c:pt>
                <c:pt idx="41">
                  <c:v>40298.0</c:v>
                </c:pt>
                <c:pt idx="42">
                  <c:v>40329.0</c:v>
                </c:pt>
                <c:pt idx="43">
                  <c:v>40359.0</c:v>
                </c:pt>
                <c:pt idx="44">
                  <c:v>40390.0</c:v>
                </c:pt>
                <c:pt idx="45">
                  <c:v>40421.0</c:v>
                </c:pt>
                <c:pt idx="46">
                  <c:v>40451.0</c:v>
                </c:pt>
                <c:pt idx="47">
                  <c:v>40482.0</c:v>
                </c:pt>
                <c:pt idx="48">
                  <c:v>40512.0</c:v>
                </c:pt>
                <c:pt idx="49">
                  <c:v>40543.0</c:v>
                </c:pt>
                <c:pt idx="50">
                  <c:v>40574.0</c:v>
                </c:pt>
                <c:pt idx="51">
                  <c:v>40602.0</c:v>
                </c:pt>
              </c:numCache>
            </c:numRef>
          </c:cat>
          <c:val>
            <c:numRef>
              <c:f>'Price versus Value data'!$K$2:$K$53</c:f>
              <c:numCache>
                <c:formatCode>"$"#,##0.00</c:formatCode>
                <c:ptCount val="52"/>
                <c:pt idx="1">
                  <c:v>55.0</c:v>
                </c:pt>
                <c:pt idx="4">
                  <c:v>66.57142857142857</c:v>
                </c:pt>
                <c:pt idx="9">
                  <c:v>69.29714285714285</c:v>
                </c:pt>
                <c:pt idx="13">
                  <c:v>84.85714285714286</c:v>
                </c:pt>
                <c:pt idx="16">
                  <c:v>95.57142857142857</c:v>
                </c:pt>
                <c:pt idx="19">
                  <c:v>98.0</c:v>
                </c:pt>
                <c:pt idx="21">
                  <c:v>91.2857142857143</c:v>
                </c:pt>
                <c:pt idx="25">
                  <c:v>88.14285714285714</c:v>
                </c:pt>
                <c:pt idx="28">
                  <c:v>85.0</c:v>
                </c:pt>
                <c:pt idx="33">
                  <c:v>86.42857142857143</c:v>
                </c:pt>
                <c:pt idx="37">
                  <c:v>89.57142857142857</c:v>
                </c:pt>
                <c:pt idx="40">
                  <c:v>96.42857142857143</c:v>
                </c:pt>
                <c:pt idx="44">
                  <c:v>97.91</c:v>
                </c:pt>
                <c:pt idx="48">
                  <c:v>100.91</c:v>
                </c:pt>
                <c:pt idx="51">
                  <c:v>117.23</c:v>
                </c:pt>
              </c:numCache>
            </c:numRef>
          </c:val>
          <c:smooth val="0"/>
        </c:ser>
        <c:ser>
          <c:idx val="2"/>
          <c:order val="0"/>
          <c:tx>
            <c:strRef>
              <c:f>'Price versus Value data'!$J$1</c:f>
              <c:strCache>
                <c:ptCount val="1"/>
                <c:pt idx="0">
                  <c:v>Monthly price close (adj)</c:v>
                </c:pt>
              </c:strCache>
            </c:strRef>
          </c:tx>
          <c:marker>
            <c:symbol val="none"/>
          </c:marker>
          <c:cat>
            <c:numRef>
              <c:f>'Price versus Value data'!$G$2:$G$53</c:f>
              <c:numCache>
                <c:formatCode>[$-409]mmm\-yy;@</c:formatCode>
                <c:ptCount val="52"/>
                <c:pt idx="0">
                  <c:v>39063.0</c:v>
                </c:pt>
                <c:pt idx="1">
                  <c:v>39084.0</c:v>
                </c:pt>
                <c:pt idx="2">
                  <c:v>39113.0</c:v>
                </c:pt>
                <c:pt idx="3">
                  <c:v>39141.0</c:v>
                </c:pt>
                <c:pt idx="4">
                  <c:v>39172.0</c:v>
                </c:pt>
                <c:pt idx="5">
                  <c:v>39203.0</c:v>
                </c:pt>
                <c:pt idx="6">
                  <c:v>39233.0</c:v>
                </c:pt>
                <c:pt idx="7">
                  <c:v>39263.0</c:v>
                </c:pt>
                <c:pt idx="8">
                  <c:v>39294.0</c:v>
                </c:pt>
                <c:pt idx="9">
                  <c:v>39325.0</c:v>
                </c:pt>
                <c:pt idx="10">
                  <c:v>39357.0</c:v>
                </c:pt>
                <c:pt idx="11">
                  <c:v>39386.0</c:v>
                </c:pt>
                <c:pt idx="12">
                  <c:v>39416.0</c:v>
                </c:pt>
                <c:pt idx="13">
                  <c:v>39449.0</c:v>
                </c:pt>
                <c:pt idx="14">
                  <c:v>39478.0</c:v>
                </c:pt>
                <c:pt idx="15">
                  <c:v>39507.0</c:v>
                </c:pt>
                <c:pt idx="16">
                  <c:v>39539.0</c:v>
                </c:pt>
                <c:pt idx="17">
                  <c:v>39568.0</c:v>
                </c:pt>
                <c:pt idx="18">
                  <c:v>39599.0</c:v>
                </c:pt>
                <c:pt idx="19">
                  <c:v>39630.0</c:v>
                </c:pt>
                <c:pt idx="20">
                  <c:v>39660.0</c:v>
                </c:pt>
                <c:pt idx="21">
                  <c:v>39694.0</c:v>
                </c:pt>
                <c:pt idx="22">
                  <c:v>39721.0</c:v>
                </c:pt>
                <c:pt idx="23">
                  <c:v>39752.0</c:v>
                </c:pt>
                <c:pt idx="24">
                  <c:v>39784.0</c:v>
                </c:pt>
                <c:pt idx="25">
                  <c:v>39814.0</c:v>
                </c:pt>
                <c:pt idx="26">
                  <c:v>39844.0</c:v>
                </c:pt>
                <c:pt idx="27">
                  <c:v>39872.0</c:v>
                </c:pt>
                <c:pt idx="28">
                  <c:v>39903.0</c:v>
                </c:pt>
                <c:pt idx="29">
                  <c:v>39933.0</c:v>
                </c:pt>
                <c:pt idx="30">
                  <c:v>39966.0</c:v>
                </c:pt>
                <c:pt idx="31">
                  <c:v>39994.0</c:v>
                </c:pt>
                <c:pt idx="32">
                  <c:v>40025.0</c:v>
                </c:pt>
                <c:pt idx="33">
                  <c:v>40058.0</c:v>
                </c:pt>
                <c:pt idx="34">
                  <c:v>40086.0</c:v>
                </c:pt>
                <c:pt idx="35">
                  <c:v>40117.0</c:v>
                </c:pt>
                <c:pt idx="36">
                  <c:v>40148.0</c:v>
                </c:pt>
                <c:pt idx="37">
                  <c:v>40179.0</c:v>
                </c:pt>
                <c:pt idx="38">
                  <c:v>40211.0</c:v>
                </c:pt>
                <c:pt idx="39">
                  <c:v>40239.0</c:v>
                </c:pt>
                <c:pt idx="40">
                  <c:v>40268.0</c:v>
                </c:pt>
                <c:pt idx="41">
                  <c:v>40298.0</c:v>
                </c:pt>
                <c:pt idx="42">
                  <c:v>40329.0</c:v>
                </c:pt>
                <c:pt idx="43">
                  <c:v>40359.0</c:v>
                </c:pt>
                <c:pt idx="44">
                  <c:v>40390.0</c:v>
                </c:pt>
                <c:pt idx="45">
                  <c:v>40421.0</c:v>
                </c:pt>
                <c:pt idx="46">
                  <c:v>40451.0</c:v>
                </c:pt>
                <c:pt idx="47">
                  <c:v>40482.0</c:v>
                </c:pt>
                <c:pt idx="48">
                  <c:v>40512.0</c:v>
                </c:pt>
                <c:pt idx="49">
                  <c:v>40543.0</c:v>
                </c:pt>
                <c:pt idx="50">
                  <c:v>40574.0</c:v>
                </c:pt>
                <c:pt idx="51">
                  <c:v>40602.0</c:v>
                </c:pt>
              </c:numCache>
            </c:numRef>
          </c:cat>
          <c:val>
            <c:numRef>
              <c:f>'Price versus Value data'!$J$2:$J$53</c:f>
              <c:numCache>
                <c:formatCode>"$"#,##0.00</c:formatCode>
                <c:ptCount val="52"/>
                <c:pt idx="0">
                  <c:v>46.08</c:v>
                </c:pt>
                <c:pt idx="1">
                  <c:v>48.47428571428571</c:v>
                </c:pt>
                <c:pt idx="2">
                  <c:v>50.45857142857142</c:v>
                </c:pt>
                <c:pt idx="3">
                  <c:v>49.78714285714285</c:v>
                </c:pt>
                <c:pt idx="4">
                  <c:v>50.01857142857142</c:v>
                </c:pt>
                <c:pt idx="5">
                  <c:v>49.69</c:v>
                </c:pt>
                <c:pt idx="6">
                  <c:v>47.95285714285715</c:v>
                </c:pt>
                <c:pt idx="7">
                  <c:v>55.78285714285714</c:v>
                </c:pt>
                <c:pt idx="8">
                  <c:v>54.97571428571428</c:v>
                </c:pt>
                <c:pt idx="9">
                  <c:v>54.47428571428571</c:v>
                </c:pt>
                <c:pt idx="10">
                  <c:v>57.82571428571428</c:v>
                </c:pt>
                <c:pt idx="11">
                  <c:v>54.6</c:v>
                </c:pt>
                <c:pt idx="12">
                  <c:v>57.85714285714285</c:v>
                </c:pt>
                <c:pt idx="13">
                  <c:v>65.21142857142857</c:v>
                </c:pt>
                <c:pt idx="14">
                  <c:v>77.49142857142858</c:v>
                </c:pt>
                <c:pt idx="15">
                  <c:v>85.65</c:v>
                </c:pt>
                <c:pt idx="16">
                  <c:v>83.4257142857143</c:v>
                </c:pt>
                <c:pt idx="17">
                  <c:v>82.53285714285714</c:v>
                </c:pt>
                <c:pt idx="18">
                  <c:v>83.42857142857143</c:v>
                </c:pt>
                <c:pt idx="19">
                  <c:v>87.25142857142858</c:v>
                </c:pt>
                <c:pt idx="20">
                  <c:v>95.03428571428571</c:v>
                </c:pt>
                <c:pt idx="21">
                  <c:v>95.3</c:v>
                </c:pt>
                <c:pt idx="22">
                  <c:v>85.0457142857143</c:v>
                </c:pt>
                <c:pt idx="23">
                  <c:v>83.61142857142856</c:v>
                </c:pt>
                <c:pt idx="24">
                  <c:v>76.02428571428571</c:v>
                </c:pt>
                <c:pt idx="25">
                  <c:v>65.07000000000001</c:v>
                </c:pt>
                <c:pt idx="26">
                  <c:v>63.05714285714286</c:v>
                </c:pt>
                <c:pt idx="27">
                  <c:v>63.23714285714286</c:v>
                </c:pt>
                <c:pt idx="28">
                  <c:v>63.25428571428571</c:v>
                </c:pt>
                <c:pt idx="29">
                  <c:v>64.24714285714286</c:v>
                </c:pt>
                <c:pt idx="30">
                  <c:v>56.64714285714285</c:v>
                </c:pt>
                <c:pt idx="31">
                  <c:v>64.64714285714285</c:v>
                </c:pt>
                <c:pt idx="32">
                  <c:v>69.60285714285715</c:v>
                </c:pt>
                <c:pt idx="33">
                  <c:v>68.10714285714286</c:v>
                </c:pt>
                <c:pt idx="34">
                  <c:v>74.67142857142858</c:v>
                </c:pt>
                <c:pt idx="35">
                  <c:v>79.43857142857144</c:v>
                </c:pt>
                <c:pt idx="36">
                  <c:v>80.14571428571427</c:v>
                </c:pt>
                <c:pt idx="37">
                  <c:v>71.51428571428571</c:v>
                </c:pt>
                <c:pt idx="38">
                  <c:v>75.17714285714285</c:v>
                </c:pt>
                <c:pt idx="39">
                  <c:v>76.67714285714285</c:v>
                </c:pt>
                <c:pt idx="40">
                  <c:v>84.29857142857144</c:v>
                </c:pt>
                <c:pt idx="41">
                  <c:v>90.42857142857143</c:v>
                </c:pt>
                <c:pt idx="42">
                  <c:v>92.93</c:v>
                </c:pt>
                <c:pt idx="43">
                  <c:v>95.6</c:v>
                </c:pt>
                <c:pt idx="44">
                  <c:v>102.5</c:v>
                </c:pt>
                <c:pt idx="45">
                  <c:v>100.75</c:v>
                </c:pt>
                <c:pt idx="46">
                  <c:v>108.0</c:v>
                </c:pt>
                <c:pt idx="47">
                  <c:v>118.9</c:v>
                </c:pt>
                <c:pt idx="48">
                  <c:v>110.4</c:v>
                </c:pt>
                <c:pt idx="49">
                  <c:v>117.2</c:v>
                </c:pt>
                <c:pt idx="50">
                  <c:v>128.5</c:v>
                </c:pt>
                <c:pt idx="51">
                  <c:v>124.95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86939920"/>
        <c:axId val="1487448368"/>
      </c:lineChart>
      <c:dateAx>
        <c:axId val="1486939920"/>
        <c:scaling>
          <c:orientation val="minMax"/>
        </c:scaling>
        <c:delete val="0"/>
        <c:axPos val="b"/>
        <c:numFmt formatCode="[$-409]mmm\-yy;@" sourceLinked="1"/>
        <c:majorTickMark val="out"/>
        <c:minorTickMark val="none"/>
        <c:tickLblPos val="nextTo"/>
        <c:crossAx val="1487448368"/>
        <c:crosses val="autoZero"/>
        <c:auto val="1"/>
        <c:lblOffset val="100"/>
        <c:baseTimeUnit val="days"/>
      </c:dateAx>
      <c:valAx>
        <c:axId val="1487448368"/>
        <c:scaling>
          <c:orientation val="minMax"/>
        </c:scaling>
        <c:delete val="0"/>
        <c:axPos val="l"/>
        <c:majorGridlines/>
        <c:numFmt formatCode="&quot;$&quot;#,##0.00" sourceLinked="1"/>
        <c:majorTickMark val="out"/>
        <c:minorTickMark val="none"/>
        <c:tickLblPos val="nextTo"/>
        <c:crossAx val="1486939920"/>
        <c:crosses val="autoZero"/>
        <c:crossBetween val="between"/>
      </c:valAx>
      <c:valAx>
        <c:axId val="-2025567552"/>
        <c:scaling>
          <c:orientation val="minMax"/>
        </c:scaling>
        <c:delete val="0"/>
        <c:axPos val="r"/>
        <c:numFmt formatCode="0.00%" sourceLinked="0"/>
        <c:majorTickMark val="out"/>
        <c:minorTickMark val="none"/>
        <c:tickLblPos val="nextTo"/>
        <c:crossAx val="-2025269456"/>
        <c:crosses val="max"/>
        <c:crossBetween val="between"/>
      </c:valAx>
      <c:dateAx>
        <c:axId val="-2025269456"/>
        <c:scaling>
          <c:orientation val="minMax"/>
        </c:scaling>
        <c:delete val="1"/>
        <c:axPos val="b"/>
        <c:numFmt formatCode="[$-409]mmm\-yy;@" sourceLinked="1"/>
        <c:majorTickMark val="out"/>
        <c:minorTickMark val="none"/>
        <c:tickLblPos val="nextTo"/>
        <c:crossAx val="-2025567552"/>
        <c:crosses val="autoZero"/>
        <c:auto val="1"/>
        <c:lblOffset val="100"/>
        <c:baseTimeUnit val="days"/>
      </c:dateAx>
      <c:spPr>
        <a:ln>
          <a:gradFill flip="none" rotWithShape="1">
            <a:gsLst>
              <a:gs pos="0">
                <a:schemeClr val="accent1"/>
              </a:gs>
              <a:gs pos="100000">
                <a:prstClr val="white"/>
              </a:gs>
            </a:gsLst>
            <a:lin ang="0" scaled="1"/>
            <a:tileRect/>
          </a:gradFill>
        </a:ln>
      </c:spPr>
    </c:plotArea>
    <c:legend>
      <c:legendPos val="r"/>
      <c:layout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18" workbookViewId="0" zoomToFit="1"/>
  </sheetViews>
  <pageMargins left="0.75" right="0.75" top="1" bottom="1" header="0.5" footer="0.5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33" workbookViewId="0" zoomToFit="1"/>
  </sheetViews>
  <pageMargins left="0.75" right="0.75" top="1" bottom="1" header="0.5" footer="0.5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tabSelected="1" zoomScale="115" workbookViewId="0" zoomToFit="1"/>
  </sheetViews>
  <pageMargins left="0.75" right="0.75" top="1" bottom="1" header="0.5" footer="0.5"/>
  <pageSetup orientation="landscape" horizontalDpi="4294967292" verticalDpi="4294967292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567119" cy="582262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567119" cy="5822627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558696" cy="5819913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sqref="A1:H1048576"/>
    </sheetView>
  </sheetViews>
  <sheetFormatPr baseColWidth="10" defaultRowHeight="16" x14ac:dyDescent="0.2"/>
  <cols>
    <col min="1" max="1" width="10.83203125" style="1"/>
  </cols>
  <sheetData>
    <row r="1" spans="1:8" x14ac:dyDescent="0.2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2" t="s">
        <v>6</v>
      </c>
      <c r="H1" s="2" t="s">
        <v>7</v>
      </c>
    </row>
    <row r="2" spans="1:8" x14ac:dyDescent="0.2">
      <c r="A2" s="1">
        <v>39063</v>
      </c>
      <c r="B2">
        <v>324.37</v>
      </c>
      <c r="C2">
        <v>326.66000000000003</v>
      </c>
      <c r="D2">
        <v>318.23</v>
      </c>
      <c r="E2">
        <v>322.56</v>
      </c>
      <c r="F2">
        <v>10667100</v>
      </c>
      <c r="G2" s="2">
        <v>310.02999999999997</v>
      </c>
      <c r="H2" s="2"/>
    </row>
    <row r="3" spans="1:8" x14ac:dyDescent="0.2">
      <c r="A3" s="1">
        <v>39084</v>
      </c>
      <c r="B3">
        <v>325.64</v>
      </c>
      <c r="C3">
        <v>348.6</v>
      </c>
      <c r="D3">
        <v>324.83999999999997</v>
      </c>
      <c r="E3">
        <v>339.32</v>
      </c>
      <c r="F3">
        <v>20033500</v>
      </c>
      <c r="G3" s="2">
        <v>326.14</v>
      </c>
      <c r="H3" s="2"/>
    </row>
    <row r="4" spans="1:8" x14ac:dyDescent="0.2">
      <c r="A4" s="1">
        <v>39113</v>
      </c>
      <c r="B4">
        <v>341.3</v>
      </c>
      <c r="C4">
        <v>364.9</v>
      </c>
      <c r="D4">
        <v>337.72</v>
      </c>
      <c r="E4">
        <v>353.21</v>
      </c>
      <c r="F4">
        <v>18231200</v>
      </c>
      <c r="G4" s="2">
        <v>339.49</v>
      </c>
      <c r="H4" s="2"/>
    </row>
    <row r="5" spans="1:8" x14ac:dyDescent="0.2">
      <c r="A5" s="1">
        <v>39141</v>
      </c>
      <c r="B5">
        <v>355.47</v>
      </c>
      <c r="C5">
        <v>361.67</v>
      </c>
      <c r="D5">
        <v>326.26</v>
      </c>
      <c r="E5">
        <v>348.51</v>
      </c>
      <c r="F5">
        <v>17982100</v>
      </c>
      <c r="G5" s="2">
        <v>334.97</v>
      </c>
      <c r="H5" s="2"/>
    </row>
    <row r="6" spans="1:8" x14ac:dyDescent="0.2">
      <c r="A6" s="1">
        <v>39172</v>
      </c>
      <c r="B6">
        <v>351.11</v>
      </c>
      <c r="C6">
        <v>355.13</v>
      </c>
      <c r="D6">
        <v>320.16000000000003</v>
      </c>
      <c r="E6">
        <v>350.13</v>
      </c>
      <c r="F6">
        <v>18321700</v>
      </c>
      <c r="G6" s="2">
        <v>336.53</v>
      </c>
      <c r="H6" s="2">
        <v>605.36</v>
      </c>
    </row>
    <row r="7" spans="1:8" x14ac:dyDescent="0.2">
      <c r="A7" s="1">
        <v>39203</v>
      </c>
      <c r="B7">
        <v>349.74</v>
      </c>
      <c r="C7">
        <v>351.83</v>
      </c>
      <c r="D7">
        <v>329.42</v>
      </c>
      <c r="E7">
        <v>347.83</v>
      </c>
      <c r="F7">
        <v>12465600</v>
      </c>
      <c r="G7" s="2">
        <v>334.32</v>
      </c>
      <c r="H7" s="2"/>
    </row>
    <row r="8" spans="1:8" x14ac:dyDescent="0.2">
      <c r="A8" s="1">
        <v>39233</v>
      </c>
      <c r="B8">
        <v>348.87</v>
      </c>
      <c r="C8">
        <v>352.13</v>
      </c>
      <c r="D8">
        <v>310.5</v>
      </c>
      <c r="E8">
        <v>335.67</v>
      </c>
      <c r="F8">
        <v>15562900</v>
      </c>
      <c r="G8" s="2">
        <v>322.63</v>
      </c>
      <c r="H8" s="2"/>
    </row>
    <row r="9" spans="1:8" x14ac:dyDescent="0.2">
      <c r="A9" s="1">
        <v>39263</v>
      </c>
      <c r="B9">
        <v>335.95</v>
      </c>
      <c r="C9">
        <v>404.5</v>
      </c>
      <c r="D9">
        <v>334.2</v>
      </c>
      <c r="E9">
        <v>390.48</v>
      </c>
      <c r="F9">
        <v>20154500</v>
      </c>
      <c r="G9" s="2">
        <v>375.31</v>
      </c>
      <c r="H9" s="2"/>
    </row>
    <row r="10" spans="1:8" x14ac:dyDescent="0.2">
      <c r="A10" s="1">
        <v>39294</v>
      </c>
      <c r="B10">
        <v>397.78</v>
      </c>
      <c r="C10">
        <v>399.5</v>
      </c>
      <c r="D10">
        <v>353.02</v>
      </c>
      <c r="E10">
        <v>384.83</v>
      </c>
      <c r="F10">
        <v>25877600</v>
      </c>
      <c r="G10" s="2">
        <v>369.88</v>
      </c>
      <c r="H10" s="2"/>
    </row>
    <row r="11" spans="1:8" x14ac:dyDescent="0.2">
      <c r="A11" s="1">
        <v>39325</v>
      </c>
      <c r="B11">
        <v>385.82</v>
      </c>
      <c r="C11">
        <v>422.86</v>
      </c>
      <c r="D11">
        <v>366.48</v>
      </c>
      <c r="E11">
        <v>381.32</v>
      </c>
      <c r="F11">
        <v>21301100</v>
      </c>
      <c r="G11" s="2">
        <v>366.51</v>
      </c>
      <c r="H11" s="2">
        <v>635.35</v>
      </c>
    </row>
    <row r="12" spans="1:8" x14ac:dyDescent="0.2">
      <c r="A12" s="1">
        <v>39357</v>
      </c>
      <c r="B12">
        <v>380.37</v>
      </c>
      <c r="C12">
        <v>426.7</v>
      </c>
      <c r="D12">
        <v>354.24</v>
      </c>
      <c r="E12">
        <v>404.78</v>
      </c>
      <c r="F12">
        <v>23004900</v>
      </c>
      <c r="G12" s="2">
        <v>389.06</v>
      </c>
      <c r="H12" s="2"/>
    </row>
    <row r="13" spans="1:8" x14ac:dyDescent="0.2">
      <c r="A13" s="1">
        <v>39386</v>
      </c>
      <c r="B13">
        <v>397.41</v>
      </c>
      <c r="C13">
        <v>408</v>
      </c>
      <c r="D13">
        <v>363.32</v>
      </c>
      <c r="E13">
        <v>382.2</v>
      </c>
      <c r="F13">
        <v>15934700</v>
      </c>
      <c r="G13" s="2">
        <v>367.35</v>
      </c>
      <c r="H13" s="2"/>
    </row>
    <row r="14" spans="1:8" x14ac:dyDescent="0.2">
      <c r="A14" s="1">
        <v>39416</v>
      </c>
      <c r="B14">
        <v>382.54</v>
      </c>
      <c r="C14">
        <v>409.09</v>
      </c>
      <c r="D14">
        <v>377.68</v>
      </c>
      <c r="E14">
        <v>405</v>
      </c>
      <c r="F14">
        <v>11030900</v>
      </c>
      <c r="G14" s="2">
        <v>389.27</v>
      </c>
      <c r="H14" s="2"/>
    </row>
    <row r="15" spans="1:8" x14ac:dyDescent="0.2">
      <c r="A15" s="1">
        <v>39449</v>
      </c>
      <c r="B15">
        <v>409.4</v>
      </c>
      <c r="C15">
        <v>458.24</v>
      </c>
      <c r="D15">
        <v>409</v>
      </c>
      <c r="E15">
        <v>456.48</v>
      </c>
      <c r="F15">
        <v>12949100</v>
      </c>
      <c r="G15" s="2">
        <v>438.75</v>
      </c>
      <c r="H15" s="2"/>
    </row>
    <row r="16" spans="1:8" x14ac:dyDescent="0.2">
      <c r="A16" s="1">
        <v>39478</v>
      </c>
      <c r="B16">
        <v>458.41</v>
      </c>
      <c r="C16">
        <v>547.61</v>
      </c>
      <c r="D16">
        <v>453.98</v>
      </c>
      <c r="E16">
        <v>542.44000000000005</v>
      </c>
      <c r="F16">
        <v>22001000</v>
      </c>
      <c r="G16" s="2">
        <v>521.37</v>
      </c>
      <c r="H16" s="2"/>
    </row>
    <row r="17" spans="1:8" x14ac:dyDescent="0.2">
      <c r="A17" s="1">
        <v>39507</v>
      </c>
      <c r="B17">
        <v>548.16999999999996</v>
      </c>
      <c r="C17">
        <v>621.45000000000005</v>
      </c>
      <c r="D17">
        <v>516.22</v>
      </c>
      <c r="E17">
        <v>599.54999999999995</v>
      </c>
      <c r="F17">
        <v>26486000</v>
      </c>
      <c r="G17" s="2">
        <v>576.26</v>
      </c>
      <c r="H17" s="2"/>
    </row>
    <row r="18" spans="1:8" x14ac:dyDescent="0.2">
      <c r="A18" s="1">
        <v>39539</v>
      </c>
      <c r="B18">
        <v>601.83000000000004</v>
      </c>
      <c r="C18">
        <v>644</v>
      </c>
      <c r="D18">
        <v>555</v>
      </c>
      <c r="E18">
        <v>583.98</v>
      </c>
      <c r="F18">
        <v>28759100</v>
      </c>
      <c r="G18" s="2">
        <v>561.29</v>
      </c>
      <c r="H18" s="2">
        <v>709.93</v>
      </c>
    </row>
    <row r="19" spans="1:8" x14ac:dyDescent="0.2">
      <c r="A19" s="1">
        <v>39568</v>
      </c>
      <c r="B19">
        <v>584.9</v>
      </c>
      <c r="C19">
        <v>596.76</v>
      </c>
      <c r="D19">
        <v>522.17999999999995</v>
      </c>
      <c r="E19">
        <v>577.73</v>
      </c>
      <c r="F19">
        <v>18827900</v>
      </c>
      <c r="G19" s="2">
        <v>555.29</v>
      </c>
      <c r="H19" s="2"/>
    </row>
    <row r="20" spans="1:8" x14ac:dyDescent="0.2">
      <c r="A20" s="1">
        <v>39599</v>
      </c>
      <c r="B20">
        <v>569.16</v>
      </c>
      <c r="C20">
        <v>590</v>
      </c>
      <c r="D20">
        <v>548.5</v>
      </c>
      <c r="E20">
        <v>584</v>
      </c>
      <c r="F20">
        <v>14077000</v>
      </c>
      <c r="G20" s="2">
        <v>561.30999999999995</v>
      </c>
      <c r="H20" s="2"/>
    </row>
    <row r="21" spans="1:8" x14ac:dyDescent="0.2">
      <c r="A21" s="1">
        <v>39630</v>
      </c>
      <c r="B21">
        <v>584.73</v>
      </c>
      <c r="C21">
        <v>619.87</v>
      </c>
      <c r="D21">
        <v>570</v>
      </c>
      <c r="E21">
        <v>610.76</v>
      </c>
      <c r="F21">
        <v>15938700</v>
      </c>
      <c r="G21" s="2">
        <v>587.03</v>
      </c>
      <c r="H21" s="2">
        <v>718.56</v>
      </c>
    </row>
    <row r="22" spans="1:8" x14ac:dyDescent="0.2">
      <c r="A22" s="1">
        <v>39660</v>
      </c>
      <c r="B22">
        <v>615.91</v>
      </c>
      <c r="C22">
        <v>680.87</v>
      </c>
      <c r="D22">
        <v>600.25</v>
      </c>
      <c r="E22">
        <v>665.24</v>
      </c>
      <c r="F22">
        <v>13376500</v>
      </c>
      <c r="G22" s="2">
        <v>642.14</v>
      </c>
      <c r="H22" s="2"/>
    </row>
    <row r="23" spans="1:8" x14ac:dyDescent="0.2">
      <c r="A23" s="1">
        <v>39694</v>
      </c>
      <c r="B23">
        <v>665.76</v>
      </c>
      <c r="C23">
        <v>705.07</v>
      </c>
      <c r="D23">
        <v>656</v>
      </c>
      <c r="E23">
        <v>667.1</v>
      </c>
      <c r="F23">
        <v>18297200</v>
      </c>
      <c r="G23" s="2">
        <v>643.94000000000005</v>
      </c>
      <c r="H23" s="2">
        <v>643.33000000000004</v>
      </c>
    </row>
    <row r="24" spans="1:8" x14ac:dyDescent="0.2">
      <c r="A24" s="1">
        <v>39721</v>
      </c>
      <c r="B24">
        <v>671.16</v>
      </c>
      <c r="C24">
        <v>676.75</v>
      </c>
      <c r="D24">
        <v>587.70000000000005</v>
      </c>
      <c r="E24">
        <v>595.32000000000005</v>
      </c>
      <c r="F24">
        <v>21518400</v>
      </c>
      <c r="G24" s="2">
        <v>574.65</v>
      </c>
      <c r="H24" s="2"/>
    </row>
    <row r="25" spans="1:8" x14ac:dyDescent="0.2">
      <c r="A25" s="1">
        <v>39752</v>
      </c>
      <c r="B25">
        <v>598.22</v>
      </c>
      <c r="C25">
        <v>603</v>
      </c>
      <c r="D25">
        <v>505.75</v>
      </c>
      <c r="E25">
        <v>585.28</v>
      </c>
      <c r="F25">
        <v>22655000</v>
      </c>
      <c r="G25" s="2">
        <v>567.54</v>
      </c>
      <c r="H25" s="2"/>
    </row>
    <row r="26" spans="1:8" x14ac:dyDescent="0.2">
      <c r="A26" s="1">
        <v>39784</v>
      </c>
      <c r="B26">
        <v>593.65</v>
      </c>
      <c r="C26">
        <v>594.59</v>
      </c>
      <c r="D26">
        <v>501.23</v>
      </c>
      <c r="E26">
        <v>532.16999999999996</v>
      </c>
      <c r="F26">
        <v>22843200</v>
      </c>
      <c r="G26" s="2">
        <v>516.04</v>
      </c>
      <c r="H26" s="2">
        <v>608.61</v>
      </c>
    </row>
    <row r="27" spans="1:8" x14ac:dyDescent="0.2">
      <c r="A27" s="1">
        <v>39814</v>
      </c>
      <c r="B27">
        <v>553.82000000000005</v>
      </c>
      <c r="C27">
        <v>555</v>
      </c>
      <c r="D27">
        <v>435</v>
      </c>
      <c r="E27">
        <v>455.49</v>
      </c>
      <c r="F27">
        <v>22861800</v>
      </c>
      <c r="G27" s="2">
        <v>441.68</v>
      </c>
      <c r="H27" s="2"/>
    </row>
    <row r="28" spans="1:8" x14ac:dyDescent="0.2">
      <c r="A28" s="1">
        <v>39844</v>
      </c>
      <c r="B28">
        <v>459.11</v>
      </c>
      <c r="C28">
        <v>484.94</v>
      </c>
      <c r="D28">
        <v>437.66</v>
      </c>
      <c r="E28">
        <v>441.4</v>
      </c>
      <c r="F28">
        <v>18170200</v>
      </c>
      <c r="G28" s="2">
        <v>430.52</v>
      </c>
      <c r="H28" s="2"/>
    </row>
    <row r="29" spans="1:8" x14ac:dyDescent="0.2">
      <c r="A29" s="1">
        <v>39872</v>
      </c>
      <c r="B29">
        <v>438</v>
      </c>
      <c r="C29">
        <v>469.95</v>
      </c>
      <c r="D29">
        <v>419</v>
      </c>
      <c r="E29">
        <v>442.66</v>
      </c>
      <c r="F29">
        <v>17178000</v>
      </c>
      <c r="G29" s="2">
        <v>431.74</v>
      </c>
      <c r="H29" s="2">
        <v>588.22</v>
      </c>
    </row>
    <row r="30" spans="1:8" x14ac:dyDescent="0.2">
      <c r="A30" s="1">
        <v>39903</v>
      </c>
      <c r="B30">
        <v>441.9</v>
      </c>
      <c r="C30">
        <v>445.25</v>
      </c>
      <c r="D30">
        <v>385.1</v>
      </c>
      <c r="E30">
        <v>442.78</v>
      </c>
      <c r="F30">
        <v>18920500</v>
      </c>
      <c r="G30" s="2">
        <v>431.86</v>
      </c>
      <c r="H30" s="2"/>
    </row>
    <row r="31" spans="1:8" x14ac:dyDescent="0.2">
      <c r="A31" s="1">
        <v>39933</v>
      </c>
      <c r="B31">
        <v>444.46</v>
      </c>
      <c r="C31">
        <v>465.75</v>
      </c>
      <c r="D31">
        <v>418.9</v>
      </c>
      <c r="E31">
        <v>449.73</v>
      </c>
      <c r="F31">
        <v>15960700</v>
      </c>
      <c r="G31" s="2">
        <v>441.54</v>
      </c>
      <c r="H31" s="2"/>
    </row>
    <row r="32" spans="1:8" x14ac:dyDescent="0.2">
      <c r="A32" s="1">
        <v>39966</v>
      </c>
      <c r="B32">
        <v>450.73</v>
      </c>
      <c r="C32">
        <v>454.43</v>
      </c>
      <c r="D32">
        <v>388.87</v>
      </c>
      <c r="E32">
        <v>396.53</v>
      </c>
      <c r="F32">
        <v>13566100</v>
      </c>
      <c r="G32" s="2">
        <v>389.31</v>
      </c>
      <c r="H32" s="2"/>
    </row>
    <row r="33" spans="1:8" x14ac:dyDescent="0.2">
      <c r="A33" s="1">
        <v>39994</v>
      </c>
      <c r="B33">
        <v>402.69</v>
      </c>
      <c r="C33">
        <v>457.34</v>
      </c>
      <c r="D33">
        <v>401.22</v>
      </c>
      <c r="E33">
        <v>452.53</v>
      </c>
      <c r="F33">
        <v>11138100</v>
      </c>
      <c r="G33" s="2">
        <v>444.29</v>
      </c>
      <c r="H33" s="2"/>
    </row>
    <row r="34" spans="1:8" x14ac:dyDescent="0.2">
      <c r="A34" s="1">
        <v>40025</v>
      </c>
      <c r="B34">
        <v>455.75</v>
      </c>
      <c r="C34">
        <v>513.74</v>
      </c>
      <c r="D34">
        <v>453.26</v>
      </c>
      <c r="E34">
        <v>487.22</v>
      </c>
      <c r="F34">
        <v>13523700</v>
      </c>
      <c r="G34" s="2">
        <v>481.51</v>
      </c>
      <c r="H34" s="2"/>
    </row>
    <row r="35" spans="1:8" x14ac:dyDescent="0.2">
      <c r="A35" s="1">
        <v>40058</v>
      </c>
      <c r="B35">
        <v>493.1</v>
      </c>
      <c r="C35">
        <v>507.92</v>
      </c>
      <c r="D35">
        <v>447.22</v>
      </c>
      <c r="E35">
        <v>476.75</v>
      </c>
      <c r="F35">
        <v>15876900</v>
      </c>
      <c r="G35" s="2">
        <v>471.16</v>
      </c>
      <c r="H35" s="2">
        <v>606.74</v>
      </c>
    </row>
    <row r="36" spans="1:8" x14ac:dyDescent="0.2">
      <c r="A36" s="1">
        <v>40086</v>
      </c>
      <c r="B36">
        <v>478.45</v>
      </c>
      <c r="C36">
        <v>539.25</v>
      </c>
      <c r="D36">
        <v>478.28</v>
      </c>
      <c r="E36">
        <v>522.70000000000005</v>
      </c>
      <c r="F36">
        <v>12598400</v>
      </c>
      <c r="G36" s="2">
        <v>516.57000000000005</v>
      </c>
      <c r="H36" s="2"/>
    </row>
    <row r="37" spans="1:8" x14ac:dyDescent="0.2">
      <c r="A37" s="1">
        <v>40117</v>
      </c>
      <c r="B37">
        <v>524.02</v>
      </c>
      <c r="C37">
        <v>558.33000000000004</v>
      </c>
      <c r="D37">
        <v>512.38</v>
      </c>
      <c r="E37">
        <v>556.07000000000005</v>
      </c>
      <c r="F37">
        <v>9898700</v>
      </c>
      <c r="G37" s="2">
        <v>552.76</v>
      </c>
      <c r="H37" s="2"/>
    </row>
    <row r="38" spans="1:8" x14ac:dyDescent="0.2">
      <c r="A38" s="1">
        <v>40148</v>
      </c>
      <c r="B38">
        <v>558</v>
      </c>
      <c r="C38">
        <v>575.14</v>
      </c>
      <c r="D38">
        <v>538.79999999999995</v>
      </c>
      <c r="E38">
        <v>561.02</v>
      </c>
      <c r="F38">
        <v>12381700</v>
      </c>
      <c r="G38" s="2">
        <v>557.67999999999995</v>
      </c>
      <c r="H38" s="2"/>
    </row>
    <row r="39" spans="1:8" x14ac:dyDescent="0.2">
      <c r="A39" s="1">
        <v>40179</v>
      </c>
      <c r="B39">
        <v>555.67999999999995</v>
      </c>
      <c r="C39">
        <v>560.20000000000005</v>
      </c>
      <c r="D39">
        <v>493.55</v>
      </c>
      <c r="E39">
        <v>500.6</v>
      </c>
      <c r="F39">
        <v>15698500</v>
      </c>
      <c r="G39" s="2">
        <v>497.62</v>
      </c>
      <c r="H39" s="2"/>
    </row>
    <row r="40" spans="1:8" x14ac:dyDescent="0.2">
      <c r="A40" s="1">
        <v>40211</v>
      </c>
      <c r="B40">
        <v>502.61</v>
      </c>
      <c r="C40">
        <v>551.19000000000005</v>
      </c>
      <c r="D40">
        <v>499.3</v>
      </c>
      <c r="E40">
        <v>526.24</v>
      </c>
      <c r="F40">
        <v>11752500</v>
      </c>
      <c r="G40" s="2">
        <v>526.24</v>
      </c>
      <c r="H40" s="2"/>
    </row>
    <row r="41" spans="1:8" x14ac:dyDescent="0.2">
      <c r="A41" s="1">
        <v>40239</v>
      </c>
      <c r="B41">
        <v>523.41999999999996</v>
      </c>
      <c r="C41">
        <v>549</v>
      </c>
      <c r="D41">
        <v>522.80999999999995</v>
      </c>
      <c r="E41">
        <v>536.74</v>
      </c>
      <c r="F41">
        <v>8793100</v>
      </c>
      <c r="G41" s="2">
        <v>536.74</v>
      </c>
      <c r="H41" s="2"/>
    </row>
    <row r="42" spans="1:8" x14ac:dyDescent="0.2">
      <c r="A42" s="1">
        <v>40268</v>
      </c>
      <c r="B42">
        <v>537.76</v>
      </c>
      <c r="C42">
        <v>571.99</v>
      </c>
      <c r="D42">
        <v>511.33</v>
      </c>
      <c r="E42">
        <v>571.94000000000005</v>
      </c>
      <c r="F42">
        <v>10624300</v>
      </c>
      <c r="G42" s="2">
        <v>571.94000000000005</v>
      </c>
      <c r="H42" s="2">
        <v>652.61</v>
      </c>
    </row>
  </sheetData>
  <sortState ref="A2:G42">
    <sortCondition ref="A2:A42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workbookViewId="0">
      <selection activeCell="L2" sqref="L2"/>
    </sheetView>
  </sheetViews>
  <sheetFormatPr baseColWidth="10" defaultRowHeight="16" x14ac:dyDescent="0.2"/>
  <cols>
    <col min="1" max="1" width="10.83203125" style="1"/>
    <col min="2" max="2" width="18.5" customWidth="1"/>
    <col min="3" max="3" width="24.5" customWidth="1"/>
    <col min="5" max="5" width="10.83203125" style="3"/>
    <col min="7" max="7" width="10.83203125" style="1"/>
    <col min="11" max="11" width="10.83203125" style="2"/>
  </cols>
  <sheetData>
    <row r="1" spans="1:12" x14ac:dyDescent="0.2">
      <c r="A1" s="1" t="s">
        <v>0</v>
      </c>
      <c r="B1" t="s">
        <v>8</v>
      </c>
      <c r="C1" t="s">
        <v>9</v>
      </c>
      <c r="D1" t="s">
        <v>10</v>
      </c>
      <c r="E1" s="3" t="s">
        <v>7</v>
      </c>
      <c r="F1" t="s">
        <v>11</v>
      </c>
      <c r="G1" s="1" t="s">
        <v>0</v>
      </c>
      <c r="H1" t="s">
        <v>14</v>
      </c>
      <c r="I1" t="s">
        <v>13</v>
      </c>
      <c r="J1" t="s">
        <v>12</v>
      </c>
      <c r="K1" s="2" t="s">
        <v>15</v>
      </c>
      <c r="L1" t="s">
        <v>16</v>
      </c>
    </row>
    <row r="2" spans="1:12" x14ac:dyDescent="0.2">
      <c r="A2" s="1">
        <v>39063</v>
      </c>
      <c r="B2">
        <v>326.66000000000003</v>
      </c>
      <c r="C2">
        <v>318.23</v>
      </c>
      <c r="D2">
        <v>322.56</v>
      </c>
      <c r="G2" s="1">
        <v>39063</v>
      </c>
      <c r="H2" s="2">
        <f>B2/7</f>
        <v>46.665714285714287</v>
      </c>
      <c r="I2" s="2">
        <f>C2/7</f>
        <v>45.461428571428577</v>
      </c>
      <c r="J2" s="2">
        <f>D2/7</f>
        <v>46.08</v>
      </c>
    </row>
    <row r="3" spans="1:12" x14ac:dyDescent="0.2">
      <c r="A3" s="1">
        <v>39084</v>
      </c>
      <c r="B3">
        <v>348.6</v>
      </c>
      <c r="C3">
        <v>324.83999999999997</v>
      </c>
      <c r="D3">
        <v>339.32</v>
      </c>
      <c r="E3" s="3">
        <v>385</v>
      </c>
      <c r="F3" s="4">
        <f>D3/E3-1</f>
        <v>-0.11864935064935067</v>
      </c>
      <c r="G3" s="1">
        <v>39084</v>
      </c>
      <c r="H3" s="2">
        <f t="shared" ref="H3:H43" si="0">B3/7</f>
        <v>49.800000000000004</v>
      </c>
      <c r="I3" s="2">
        <f>C3/7</f>
        <v>46.405714285714282</v>
      </c>
      <c r="J3" s="2">
        <f>D3/7</f>
        <v>48.474285714285713</v>
      </c>
      <c r="K3" s="2">
        <f>E3/7</f>
        <v>55</v>
      </c>
      <c r="L3" s="4">
        <f>J3/K3-1</f>
        <v>-0.11864935064935067</v>
      </c>
    </row>
    <row r="4" spans="1:12" x14ac:dyDescent="0.2">
      <c r="A4" s="1">
        <v>39113</v>
      </c>
      <c r="B4">
        <v>364.9</v>
      </c>
      <c r="C4">
        <v>337.72</v>
      </c>
      <c r="D4">
        <v>353.21</v>
      </c>
      <c r="F4" s="4" t="e">
        <f t="shared" ref="F4:F42" si="1">D4/E4-1</f>
        <v>#DIV/0!</v>
      </c>
      <c r="G4" s="1">
        <v>39113</v>
      </c>
      <c r="H4" s="2">
        <f t="shared" si="0"/>
        <v>52.128571428571426</v>
      </c>
      <c r="I4" s="2">
        <f t="shared" ref="I4:I43" si="2">C4/7</f>
        <v>48.245714285714293</v>
      </c>
      <c r="J4" s="2">
        <f t="shared" ref="J4:J43" si="3">D4/7</f>
        <v>50.458571428571425</v>
      </c>
    </row>
    <row r="5" spans="1:12" x14ac:dyDescent="0.2">
      <c r="A5" s="1">
        <v>39141</v>
      </c>
      <c r="B5">
        <v>361.67</v>
      </c>
      <c r="C5">
        <v>326.26</v>
      </c>
      <c r="D5">
        <v>348.51</v>
      </c>
      <c r="F5" s="4" t="e">
        <f t="shared" si="1"/>
        <v>#DIV/0!</v>
      </c>
      <c r="G5" s="1">
        <v>39141</v>
      </c>
      <c r="H5" s="2">
        <f t="shared" si="0"/>
        <v>51.667142857142856</v>
      </c>
      <c r="I5" s="2">
        <f t="shared" si="2"/>
        <v>46.60857142857143</v>
      </c>
      <c r="J5" s="2">
        <f t="shared" si="3"/>
        <v>49.787142857142854</v>
      </c>
    </row>
    <row r="6" spans="1:12" x14ac:dyDescent="0.2">
      <c r="A6" s="1">
        <v>39172</v>
      </c>
      <c r="B6">
        <v>355.13</v>
      </c>
      <c r="C6">
        <v>320.16000000000003</v>
      </c>
      <c r="D6">
        <v>350.13</v>
      </c>
      <c r="E6" s="3">
        <v>466</v>
      </c>
      <c r="F6" s="4">
        <f t="shared" si="1"/>
        <v>-0.24864806866952793</v>
      </c>
      <c r="G6" s="1">
        <v>39172</v>
      </c>
      <c r="H6" s="2">
        <f t="shared" si="0"/>
        <v>50.732857142857142</v>
      </c>
      <c r="I6" s="2">
        <f t="shared" si="2"/>
        <v>45.737142857142864</v>
      </c>
      <c r="J6" s="2">
        <f t="shared" si="3"/>
        <v>50.018571428571427</v>
      </c>
      <c r="K6" s="2">
        <f>E6/7</f>
        <v>66.571428571428569</v>
      </c>
      <c r="L6" s="4">
        <f>J6/K6-1</f>
        <v>-0.24864806866952793</v>
      </c>
    </row>
    <row r="7" spans="1:12" x14ac:dyDescent="0.2">
      <c r="A7" s="1">
        <v>39203</v>
      </c>
      <c r="B7">
        <v>351.83</v>
      </c>
      <c r="C7">
        <v>329.42</v>
      </c>
      <c r="D7">
        <v>347.83</v>
      </c>
      <c r="F7" s="4" t="e">
        <f t="shared" si="1"/>
        <v>#DIV/0!</v>
      </c>
      <c r="G7" s="1">
        <v>39203</v>
      </c>
      <c r="H7" s="2">
        <f t="shared" si="0"/>
        <v>50.261428571428567</v>
      </c>
      <c r="I7" s="2">
        <f t="shared" si="2"/>
        <v>47.06</v>
      </c>
      <c r="J7" s="2">
        <f t="shared" si="3"/>
        <v>49.69</v>
      </c>
    </row>
    <row r="8" spans="1:12" x14ac:dyDescent="0.2">
      <c r="A8" s="1">
        <v>39233</v>
      </c>
      <c r="B8">
        <v>352.13</v>
      </c>
      <c r="C8">
        <v>310.5</v>
      </c>
      <c r="D8">
        <v>335.67</v>
      </c>
      <c r="F8" s="4" t="e">
        <f t="shared" si="1"/>
        <v>#DIV/0!</v>
      </c>
      <c r="G8" s="1">
        <v>39233</v>
      </c>
      <c r="H8" s="2">
        <f t="shared" si="0"/>
        <v>50.304285714285712</v>
      </c>
      <c r="I8" s="2">
        <f t="shared" si="2"/>
        <v>44.357142857142854</v>
      </c>
      <c r="J8" s="2">
        <f t="shared" si="3"/>
        <v>47.952857142857148</v>
      </c>
    </row>
    <row r="9" spans="1:12" x14ac:dyDescent="0.2">
      <c r="A9" s="1">
        <v>39263</v>
      </c>
      <c r="B9">
        <v>404.5</v>
      </c>
      <c r="C9">
        <v>334.2</v>
      </c>
      <c r="D9">
        <v>390.48</v>
      </c>
      <c r="F9" s="4" t="e">
        <f t="shared" si="1"/>
        <v>#DIV/0!</v>
      </c>
      <c r="G9" s="1">
        <v>39263</v>
      </c>
      <c r="H9" s="2">
        <f t="shared" si="0"/>
        <v>57.785714285714285</v>
      </c>
      <c r="I9" s="2">
        <f t="shared" si="2"/>
        <v>47.74285714285714</v>
      </c>
      <c r="J9" s="2">
        <f t="shared" si="3"/>
        <v>55.782857142857146</v>
      </c>
    </row>
    <row r="10" spans="1:12" x14ac:dyDescent="0.2">
      <c r="A10" s="1">
        <v>39294</v>
      </c>
      <c r="B10">
        <v>399.5</v>
      </c>
      <c r="C10">
        <v>353.02</v>
      </c>
      <c r="D10">
        <v>384.83</v>
      </c>
      <c r="F10" s="4" t="e">
        <f t="shared" si="1"/>
        <v>#DIV/0!</v>
      </c>
      <c r="G10" s="1">
        <v>39294</v>
      </c>
      <c r="H10" s="2">
        <f t="shared" si="0"/>
        <v>57.071428571428569</v>
      </c>
      <c r="I10" s="2">
        <f t="shared" si="2"/>
        <v>50.431428571428569</v>
      </c>
      <c r="J10" s="2">
        <f t="shared" si="3"/>
        <v>54.975714285714282</v>
      </c>
    </row>
    <row r="11" spans="1:12" x14ac:dyDescent="0.2">
      <c r="A11" s="1">
        <v>39325</v>
      </c>
      <c r="B11">
        <v>422.86</v>
      </c>
      <c r="C11">
        <v>366.48</v>
      </c>
      <c r="D11">
        <v>381.32</v>
      </c>
      <c r="E11" s="3">
        <v>485.08</v>
      </c>
      <c r="F11" s="4">
        <f t="shared" si="1"/>
        <v>-0.2139028613836893</v>
      </c>
      <c r="G11" s="1">
        <v>39325</v>
      </c>
      <c r="H11" s="2">
        <f t="shared" si="0"/>
        <v>60.408571428571427</v>
      </c>
      <c r="I11" s="2">
        <f t="shared" si="2"/>
        <v>52.354285714285716</v>
      </c>
      <c r="J11" s="2">
        <f t="shared" si="3"/>
        <v>54.474285714285713</v>
      </c>
      <c r="K11" s="2">
        <f>E11/7</f>
        <v>69.297142857142859</v>
      </c>
      <c r="L11" s="4">
        <f>J11/K11-1</f>
        <v>-0.2139028613836893</v>
      </c>
    </row>
    <row r="12" spans="1:12" x14ac:dyDescent="0.2">
      <c r="A12" s="1">
        <v>39357</v>
      </c>
      <c r="B12">
        <v>426.7</v>
      </c>
      <c r="C12">
        <v>354.24</v>
      </c>
      <c r="D12">
        <v>404.78</v>
      </c>
      <c r="F12" s="4" t="e">
        <f t="shared" si="1"/>
        <v>#DIV/0!</v>
      </c>
      <c r="G12" s="1">
        <v>39357</v>
      </c>
      <c r="H12" s="2">
        <f t="shared" si="0"/>
        <v>60.957142857142856</v>
      </c>
      <c r="I12" s="2">
        <f t="shared" si="2"/>
        <v>50.605714285714285</v>
      </c>
      <c r="J12" s="2">
        <f t="shared" si="3"/>
        <v>57.825714285714284</v>
      </c>
    </row>
    <row r="13" spans="1:12" x14ac:dyDescent="0.2">
      <c r="A13" s="1">
        <v>39386</v>
      </c>
      <c r="B13">
        <v>408</v>
      </c>
      <c r="C13">
        <v>363.32</v>
      </c>
      <c r="D13">
        <v>382.2</v>
      </c>
      <c r="F13" s="4" t="e">
        <f t="shared" si="1"/>
        <v>#DIV/0!</v>
      </c>
      <c r="G13" s="1">
        <v>39386</v>
      </c>
      <c r="H13" s="2">
        <f t="shared" si="0"/>
        <v>58.285714285714285</v>
      </c>
      <c r="I13" s="2">
        <f t="shared" si="2"/>
        <v>51.902857142857144</v>
      </c>
      <c r="J13" s="2">
        <f t="shared" si="3"/>
        <v>54.6</v>
      </c>
    </row>
    <row r="14" spans="1:12" x14ac:dyDescent="0.2">
      <c r="A14" s="1">
        <v>39416</v>
      </c>
      <c r="B14">
        <v>409.09</v>
      </c>
      <c r="C14">
        <v>377.68</v>
      </c>
      <c r="D14">
        <v>405</v>
      </c>
      <c r="F14" s="4" t="e">
        <f t="shared" si="1"/>
        <v>#DIV/0!</v>
      </c>
      <c r="G14" s="1">
        <v>39416</v>
      </c>
      <c r="H14" s="2">
        <f t="shared" si="0"/>
        <v>58.441428571428567</v>
      </c>
      <c r="I14" s="2">
        <f t="shared" si="2"/>
        <v>53.954285714285717</v>
      </c>
      <c r="J14" s="2">
        <f t="shared" si="3"/>
        <v>57.857142857142854</v>
      </c>
    </row>
    <row r="15" spans="1:12" x14ac:dyDescent="0.2">
      <c r="A15" s="1">
        <v>39449</v>
      </c>
      <c r="B15">
        <v>458.24</v>
      </c>
      <c r="C15">
        <v>409</v>
      </c>
      <c r="D15">
        <v>456.48</v>
      </c>
      <c r="E15" s="3">
        <v>594</v>
      </c>
      <c r="F15" s="4">
        <f t="shared" si="1"/>
        <v>-0.23151515151515145</v>
      </c>
      <c r="G15" s="1">
        <v>39449</v>
      </c>
      <c r="H15" s="2">
        <f t="shared" si="0"/>
        <v>65.462857142857146</v>
      </c>
      <c r="I15" s="2">
        <f t="shared" si="2"/>
        <v>58.428571428571431</v>
      </c>
      <c r="J15" s="2">
        <f t="shared" si="3"/>
        <v>65.21142857142857</v>
      </c>
      <c r="K15" s="2">
        <f>E15/7</f>
        <v>84.857142857142861</v>
      </c>
      <c r="L15" s="4">
        <f>J15/K15-1</f>
        <v>-0.23151515151515156</v>
      </c>
    </row>
    <row r="16" spans="1:12" x14ac:dyDescent="0.2">
      <c r="A16" s="1">
        <v>39478</v>
      </c>
      <c r="B16">
        <v>547.61</v>
      </c>
      <c r="C16">
        <v>453.98</v>
      </c>
      <c r="D16">
        <v>542.44000000000005</v>
      </c>
      <c r="F16" s="4" t="e">
        <f t="shared" si="1"/>
        <v>#DIV/0!</v>
      </c>
      <c r="G16" s="1">
        <v>39478</v>
      </c>
      <c r="H16" s="2">
        <f t="shared" si="0"/>
        <v>78.23</v>
      </c>
      <c r="I16" s="2">
        <f t="shared" si="2"/>
        <v>64.854285714285723</v>
      </c>
      <c r="J16" s="2">
        <f t="shared" si="3"/>
        <v>77.491428571428585</v>
      </c>
    </row>
    <row r="17" spans="1:12" x14ac:dyDescent="0.2">
      <c r="A17" s="1">
        <v>39507</v>
      </c>
      <c r="B17">
        <v>621.45000000000005</v>
      </c>
      <c r="C17">
        <v>516.22</v>
      </c>
      <c r="D17">
        <v>599.54999999999995</v>
      </c>
      <c r="F17" s="4" t="e">
        <f t="shared" si="1"/>
        <v>#DIV/0!</v>
      </c>
      <c r="G17" s="1">
        <v>39507</v>
      </c>
      <c r="H17" s="2">
        <f t="shared" si="0"/>
        <v>88.778571428571439</v>
      </c>
      <c r="I17" s="2">
        <f t="shared" si="2"/>
        <v>73.745714285714286</v>
      </c>
      <c r="J17" s="2">
        <f t="shared" si="3"/>
        <v>85.649999999999991</v>
      </c>
    </row>
    <row r="18" spans="1:12" x14ac:dyDescent="0.2">
      <c r="A18" s="1">
        <v>39539</v>
      </c>
      <c r="B18">
        <v>644</v>
      </c>
      <c r="C18">
        <v>555</v>
      </c>
      <c r="D18">
        <v>583.98</v>
      </c>
      <c r="E18" s="3">
        <v>669</v>
      </c>
      <c r="F18" s="4">
        <f t="shared" si="1"/>
        <v>-0.12708520179372196</v>
      </c>
      <c r="G18" s="1">
        <v>39539</v>
      </c>
      <c r="H18" s="2">
        <f t="shared" si="0"/>
        <v>92</v>
      </c>
      <c r="I18" s="2">
        <f t="shared" si="2"/>
        <v>79.285714285714292</v>
      </c>
      <c r="J18" s="2">
        <f t="shared" si="3"/>
        <v>83.425714285714292</v>
      </c>
      <c r="K18" s="2">
        <f>E18/7</f>
        <v>95.571428571428569</v>
      </c>
      <c r="L18" s="4">
        <f>J18/K18-1</f>
        <v>-0.12708520179372185</v>
      </c>
    </row>
    <row r="19" spans="1:12" x14ac:dyDescent="0.2">
      <c r="A19" s="1">
        <v>39568</v>
      </c>
      <c r="B19">
        <v>596.76</v>
      </c>
      <c r="C19">
        <v>522.17999999999995</v>
      </c>
      <c r="D19">
        <v>577.73</v>
      </c>
      <c r="F19" s="4" t="e">
        <f t="shared" si="1"/>
        <v>#DIV/0!</v>
      </c>
      <c r="G19" s="1">
        <v>39568</v>
      </c>
      <c r="H19" s="2">
        <f t="shared" si="0"/>
        <v>85.251428571428576</v>
      </c>
      <c r="I19" s="2">
        <f t="shared" si="2"/>
        <v>74.597142857142856</v>
      </c>
      <c r="J19" s="2">
        <f t="shared" si="3"/>
        <v>82.532857142857139</v>
      </c>
    </row>
    <row r="20" spans="1:12" x14ac:dyDescent="0.2">
      <c r="A20" s="1">
        <v>39599</v>
      </c>
      <c r="B20">
        <v>590</v>
      </c>
      <c r="C20">
        <v>548.5</v>
      </c>
      <c r="D20">
        <v>584</v>
      </c>
      <c r="F20" s="4" t="e">
        <f t="shared" si="1"/>
        <v>#DIV/0!</v>
      </c>
      <c r="G20" s="1">
        <v>39599</v>
      </c>
      <c r="H20" s="2">
        <f t="shared" si="0"/>
        <v>84.285714285714292</v>
      </c>
      <c r="I20" s="2">
        <f t="shared" si="2"/>
        <v>78.357142857142861</v>
      </c>
      <c r="J20" s="2">
        <f t="shared" si="3"/>
        <v>83.428571428571431</v>
      </c>
    </row>
    <row r="21" spans="1:12" x14ac:dyDescent="0.2">
      <c r="A21" s="1">
        <v>39630</v>
      </c>
      <c r="B21">
        <v>619.87</v>
      </c>
      <c r="C21">
        <v>570</v>
      </c>
      <c r="D21">
        <v>610.76</v>
      </c>
      <c r="E21" s="3">
        <v>686</v>
      </c>
      <c r="F21" s="4">
        <f t="shared" si="1"/>
        <v>-0.10967930029154516</v>
      </c>
      <c r="G21" s="1">
        <v>39630</v>
      </c>
      <c r="H21" s="2">
        <f t="shared" si="0"/>
        <v>88.55285714285715</v>
      </c>
      <c r="I21" s="2">
        <f t="shared" si="2"/>
        <v>81.428571428571431</v>
      </c>
      <c r="J21" s="2">
        <f t="shared" si="3"/>
        <v>87.251428571428576</v>
      </c>
      <c r="K21" s="2">
        <f>E21/7</f>
        <v>98</v>
      </c>
      <c r="L21" s="4">
        <f>J21/K21-1</f>
        <v>-0.10967930029154516</v>
      </c>
    </row>
    <row r="22" spans="1:12" x14ac:dyDescent="0.2">
      <c r="A22" s="1">
        <v>39660</v>
      </c>
      <c r="B22">
        <v>680.87</v>
      </c>
      <c r="C22">
        <v>600.25</v>
      </c>
      <c r="D22">
        <v>665.24</v>
      </c>
      <c r="F22" s="4" t="e">
        <f t="shared" si="1"/>
        <v>#DIV/0!</v>
      </c>
      <c r="G22" s="1">
        <v>39660</v>
      </c>
      <c r="H22" s="2">
        <f t="shared" si="0"/>
        <v>97.267142857142858</v>
      </c>
      <c r="I22" s="2">
        <f t="shared" si="2"/>
        <v>85.75</v>
      </c>
      <c r="J22" s="2">
        <f t="shared" si="3"/>
        <v>95.034285714285716</v>
      </c>
    </row>
    <row r="23" spans="1:12" x14ac:dyDescent="0.2">
      <c r="A23" s="1">
        <v>39694</v>
      </c>
      <c r="B23">
        <v>705.07</v>
      </c>
      <c r="C23">
        <v>656</v>
      </c>
      <c r="D23">
        <v>667.1</v>
      </c>
      <c r="E23" s="3">
        <v>639</v>
      </c>
      <c r="F23" s="4">
        <f t="shared" si="1"/>
        <v>4.3974960876369318E-2</v>
      </c>
      <c r="G23" s="1">
        <v>39694</v>
      </c>
      <c r="H23" s="2">
        <f t="shared" si="0"/>
        <v>100.72428571428573</v>
      </c>
      <c r="I23" s="2">
        <f t="shared" si="2"/>
        <v>93.714285714285708</v>
      </c>
      <c r="J23" s="2">
        <f t="shared" si="3"/>
        <v>95.3</v>
      </c>
      <c r="K23" s="2">
        <f>E23/7</f>
        <v>91.285714285714292</v>
      </c>
      <c r="L23" s="4">
        <f>J23/K23-1</f>
        <v>4.3974960876369318E-2</v>
      </c>
    </row>
    <row r="24" spans="1:12" x14ac:dyDescent="0.2">
      <c r="A24" s="1">
        <v>39721</v>
      </c>
      <c r="B24">
        <v>676.75</v>
      </c>
      <c r="C24">
        <v>587.70000000000005</v>
      </c>
      <c r="D24">
        <v>595.32000000000005</v>
      </c>
      <c r="F24" s="4" t="e">
        <f t="shared" si="1"/>
        <v>#DIV/0!</v>
      </c>
      <c r="G24" s="1">
        <v>39721</v>
      </c>
      <c r="H24" s="2">
        <f t="shared" si="0"/>
        <v>96.678571428571431</v>
      </c>
      <c r="I24" s="2">
        <f t="shared" si="2"/>
        <v>83.95714285714287</v>
      </c>
      <c r="J24" s="2">
        <f t="shared" si="3"/>
        <v>85.045714285714297</v>
      </c>
    </row>
    <row r="25" spans="1:12" x14ac:dyDescent="0.2">
      <c r="A25" s="1">
        <v>39752</v>
      </c>
      <c r="B25">
        <v>603</v>
      </c>
      <c r="C25">
        <v>505.75</v>
      </c>
      <c r="D25">
        <v>585.28</v>
      </c>
      <c r="F25" s="4" t="e">
        <f t="shared" si="1"/>
        <v>#DIV/0!</v>
      </c>
      <c r="G25" s="1">
        <v>39752</v>
      </c>
      <c r="H25" s="2">
        <f t="shared" si="0"/>
        <v>86.142857142857139</v>
      </c>
      <c r="I25" s="2">
        <f t="shared" si="2"/>
        <v>72.25</v>
      </c>
      <c r="J25" s="2">
        <f t="shared" si="3"/>
        <v>83.611428571428561</v>
      </c>
    </row>
    <row r="26" spans="1:12" x14ac:dyDescent="0.2">
      <c r="A26" s="1">
        <v>39784</v>
      </c>
      <c r="B26">
        <v>594.59</v>
      </c>
      <c r="C26">
        <v>501.23</v>
      </c>
      <c r="D26">
        <v>532.16999999999996</v>
      </c>
      <c r="F26" s="4" t="e">
        <f t="shared" si="1"/>
        <v>#DIV/0!</v>
      </c>
      <c r="G26" s="1">
        <v>39784</v>
      </c>
      <c r="H26" s="2">
        <f t="shared" si="0"/>
        <v>84.941428571428574</v>
      </c>
      <c r="I26" s="2">
        <f t="shared" si="2"/>
        <v>71.604285714285723</v>
      </c>
      <c r="J26" s="2">
        <f t="shared" si="3"/>
        <v>76.02428571428571</v>
      </c>
    </row>
    <row r="27" spans="1:12" x14ac:dyDescent="0.2">
      <c r="A27" s="1">
        <v>39814</v>
      </c>
      <c r="B27">
        <v>555</v>
      </c>
      <c r="C27">
        <v>435</v>
      </c>
      <c r="D27">
        <v>455.49</v>
      </c>
      <c r="E27" s="3">
        <v>617</v>
      </c>
      <c r="F27" s="4">
        <f t="shared" si="1"/>
        <v>-0.26176661264181522</v>
      </c>
      <c r="G27" s="1">
        <v>39814</v>
      </c>
      <c r="H27" s="2">
        <f t="shared" si="0"/>
        <v>79.285714285714292</v>
      </c>
      <c r="I27" s="2">
        <f t="shared" si="2"/>
        <v>62.142857142857146</v>
      </c>
      <c r="J27" s="2">
        <f t="shared" si="3"/>
        <v>65.070000000000007</v>
      </c>
      <c r="K27" s="2">
        <f>E27/7</f>
        <v>88.142857142857139</v>
      </c>
      <c r="L27" s="4">
        <f>J27/K27-1</f>
        <v>-0.26176661264181511</v>
      </c>
    </row>
    <row r="28" spans="1:12" x14ac:dyDescent="0.2">
      <c r="A28" s="1">
        <v>39844</v>
      </c>
      <c r="B28">
        <v>484.94</v>
      </c>
      <c r="C28">
        <v>437.66</v>
      </c>
      <c r="D28">
        <v>441.4</v>
      </c>
      <c r="F28" s="4" t="e">
        <f t="shared" si="1"/>
        <v>#DIV/0!</v>
      </c>
      <c r="G28" s="1">
        <v>39844</v>
      </c>
      <c r="H28" s="2">
        <f t="shared" si="0"/>
        <v>69.277142857142863</v>
      </c>
      <c r="I28" s="2">
        <f t="shared" si="2"/>
        <v>62.522857142857148</v>
      </c>
      <c r="J28" s="2">
        <f t="shared" si="3"/>
        <v>63.057142857142857</v>
      </c>
    </row>
    <row r="29" spans="1:12" x14ac:dyDescent="0.2">
      <c r="A29" s="1">
        <v>39872</v>
      </c>
      <c r="B29">
        <v>469.95</v>
      </c>
      <c r="C29">
        <v>419</v>
      </c>
      <c r="D29">
        <v>442.66</v>
      </c>
      <c r="F29" s="4" t="e">
        <f t="shared" si="1"/>
        <v>#DIV/0!</v>
      </c>
      <c r="G29" s="1">
        <v>39872</v>
      </c>
      <c r="H29" s="2">
        <f t="shared" si="0"/>
        <v>67.135714285714286</v>
      </c>
      <c r="I29" s="2">
        <f t="shared" si="2"/>
        <v>59.857142857142854</v>
      </c>
      <c r="J29" s="2">
        <f t="shared" si="3"/>
        <v>63.237142857142864</v>
      </c>
    </row>
    <row r="30" spans="1:12" x14ac:dyDescent="0.2">
      <c r="A30" s="1">
        <v>39903</v>
      </c>
      <c r="B30">
        <v>445.25</v>
      </c>
      <c r="C30">
        <v>385.1</v>
      </c>
      <c r="D30">
        <v>442.78</v>
      </c>
      <c r="E30" s="3">
        <v>595</v>
      </c>
      <c r="F30" s="4">
        <f t="shared" si="1"/>
        <v>-0.25583193277310934</v>
      </c>
      <c r="G30" s="1">
        <v>39903</v>
      </c>
      <c r="H30" s="2">
        <f t="shared" si="0"/>
        <v>63.607142857142854</v>
      </c>
      <c r="I30" s="2">
        <f t="shared" si="2"/>
        <v>55.01428571428572</v>
      </c>
      <c r="J30" s="2">
        <f t="shared" si="3"/>
        <v>63.254285714285707</v>
      </c>
      <c r="K30" s="2">
        <f>E30/7</f>
        <v>85</v>
      </c>
      <c r="L30" s="4">
        <f>J30/K30-1</f>
        <v>-0.25583193277310934</v>
      </c>
    </row>
    <row r="31" spans="1:12" x14ac:dyDescent="0.2">
      <c r="A31" s="1">
        <v>39933</v>
      </c>
      <c r="B31">
        <v>465.75</v>
      </c>
      <c r="C31">
        <v>418.9</v>
      </c>
      <c r="D31">
        <v>449.73</v>
      </c>
      <c r="F31" s="4" t="e">
        <f t="shared" si="1"/>
        <v>#DIV/0!</v>
      </c>
      <c r="G31" s="1">
        <v>39933</v>
      </c>
      <c r="H31" s="2">
        <f t="shared" si="0"/>
        <v>66.535714285714292</v>
      </c>
      <c r="I31" s="2">
        <f t="shared" si="2"/>
        <v>59.842857142857142</v>
      </c>
      <c r="J31" s="2">
        <f t="shared" si="3"/>
        <v>64.247142857142862</v>
      </c>
    </row>
    <row r="32" spans="1:12" x14ac:dyDescent="0.2">
      <c r="A32" s="1">
        <v>39966</v>
      </c>
      <c r="B32">
        <v>454.43</v>
      </c>
      <c r="C32">
        <v>388.87</v>
      </c>
      <c r="D32">
        <v>396.53</v>
      </c>
      <c r="F32" s="4" t="e">
        <f t="shared" si="1"/>
        <v>#DIV/0!</v>
      </c>
      <c r="G32" s="1">
        <v>39966</v>
      </c>
      <c r="H32" s="2">
        <f t="shared" si="0"/>
        <v>64.918571428571425</v>
      </c>
      <c r="I32" s="2">
        <f t="shared" si="2"/>
        <v>55.552857142857142</v>
      </c>
      <c r="J32" s="2">
        <f t="shared" si="3"/>
        <v>56.647142857142853</v>
      </c>
    </row>
    <row r="33" spans="1:12" x14ac:dyDescent="0.2">
      <c r="A33" s="1">
        <v>39994</v>
      </c>
      <c r="B33">
        <v>457.34</v>
      </c>
      <c r="C33">
        <v>401.22</v>
      </c>
      <c r="D33">
        <v>452.53</v>
      </c>
      <c r="F33" s="4" t="e">
        <f t="shared" si="1"/>
        <v>#DIV/0!</v>
      </c>
      <c r="G33" s="1">
        <v>39994</v>
      </c>
      <c r="H33" s="2">
        <f t="shared" si="0"/>
        <v>65.334285714285713</v>
      </c>
      <c r="I33" s="2">
        <f t="shared" si="2"/>
        <v>57.317142857142862</v>
      </c>
      <c r="J33" s="2">
        <f t="shared" si="3"/>
        <v>64.647142857142853</v>
      </c>
    </row>
    <row r="34" spans="1:12" x14ac:dyDescent="0.2">
      <c r="A34" s="1">
        <v>40025</v>
      </c>
      <c r="B34">
        <v>513.74</v>
      </c>
      <c r="C34">
        <v>453.26</v>
      </c>
      <c r="D34">
        <v>487.22</v>
      </c>
      <c r="F34" s="4" t="e">
        <f t="shared" si="1"/>
        <v>#DIV/0!</v>
      </c>
      <c r="G34" s="1">
        <v>40025</v>
      </c>
      <c r="H34" s="2">
        <f t="shared" si="0"/>
        <v>73.391428571428577</v>
      </c>
      <c r="I34" s="2">
        <f t="shared" si="2"/>
        <v>64.751428571428576</v>
      </c>
      <c r="J34" s="2">
        <f t="shared" si="3"/>
        <v>69.602857142857147</v>
      </c>
    </row>
    <row r="35" spans="1:12" x14ac:dyDescent="0.2">
      <c r="A35" s="1">
        <v>40058</v>
      </c>
      <c r="B35">
        <v>507.92</v>
      </c>
      <c r="C35">
        <v>447.22</v>
      </c>
      <c r="D35">
        <v>476.75</v>
      </c>
      <c r="E35" s="3">
        <v>605</v>
      </c>
      <c r="F35" s="4">
        <f t="shared" si="1"/>
        <v>-0.2119834710743802</v>
      </c>
      <c r="G35" s="1">
        <v>40058</v>
      </c>
      <c r="H35" s="2">
        <f t="shared" si="0"/>
        <v>72.56</v>
      </c>
      <c r="I35" s="2">
        <f t="shared" si="2"/>
        <v>63.888571428571431</v>
      </c>
      <c r="J35" s="2">
        <f t="shared" si="3"/>
        <v>68.107142857142861</v>
      </c>
      <c r="K35" s="2">
        <f>E35/7</f>
        <v>86.428571428571431</v>
      </c>
      <c r="L35" s="4">
        <f>J35/K35-1</f>
        <v>-0.21198347107438009</v>
      </c>
    </row>
    <row r="36" spans="1:12" x14ac:dyDescent="0.2">
      <c r="A36" s="1">
        <v>40086</v>
      </c>
      <c r="B36">
        <v>539.25</v>
      </c>
      <c r="C36">
        <v>478.28</v>
      </c>
      <c r="D36">
        <v>522.70000000000005</v>
      </c>
      <c r="F36" s="4" t="e">
        <f t="shared" si="1"/>
        <v>#DIV/0!</v>
      </c>
      <c r="G36" s="1">
        <v>40086</v>
      </c>
      <c r="H36" s="2">
        <f t="shared" si="0"/>
        <v>77.035714285714292</v>
      </c>
      <c r="I36" s="2">
        <f t="shared" si="2"/>
        <v>68.325714285714284</v>
      </c>
      <c r="J36" s="2">
        <f t="shared" si="3"/>
        <v>74.671428571428578</v>
      </c>
    </row>
    <row r="37" spans="1:12" x14ac:dyDescent="0.2">
      <c r="A37" s="1">
        <v>40117</v>
      </c>
      <c r="B37">
        <v>558.33000000000004</v>
      </c>
      <c r="C37">
        <v>512.38</v>
      </c>
      <c r="D37">
        <v>556.07000000000005</v>
      </c>
      <c r="F37" s="4" t="e">
        <f t="shared" si="1"/>
        <v>#DIV/0!</v>
      </c>
      <c r="G37" s="1">
        <v>40117</v>
      </c>
      <c r="H37" s="2">
        <f t="shared" si="0"/>
        <v>79.761428571428581</v>
      </c>
      <c r="I37" s="2">
        <f t="shared" si="2"/>
        <v>73.19714285714285</v>
      </c>
      <c r="J37" s="2">
        <f t="shared" si="3"/>
        <v>79.438571428571436</v>
      </c>
    </row>
    <row r="38" spans="1:12" x14ac:dyDescent="0.2">
      <c r="A38" s="1">
        <v>40148</v>
      </c>
      <c r="B38">
        <v>575.14</v>
      </c>
      <c r="C38">
        <v>538.79999999999995</v>
      </c>
      <c r="D38">
        <v>561.02</v>
      </c>
      <c r="F38" s="4" t="e">
        <f t="shared" si="1"/>
        <v>#DIV/0!</v>
      </c>
      <c r="G38" s="1">
        <v>40148</v>
      </c>
      <c r="H38" s="2">
        <f t="shared" si="0"/>
        <v>82.162857142857135</v>
      </c>
      <c r="I38" s="2">
        <f t="shared" si="2"/>
        <v>76.971428571428561</v>
      </c>
      <c r="J38" s="2">
        <f t="shared" si="3"/>
        <v>80.145714285714277</v>
      </c>
    </row>
    <row r="39" spans="1:12" x14ac:dyDescent="0.2">
      <c r="A39" s="1">
        <v>40179</v>
      </c>
      <c r="B39">
        <v>560.20000000000005</v>
      </c>
      <c r="C39">
        <v>493.55</v>
      </c>
      <c r="D39">
        <v>500.6</v>
      </c>
      <c r="E39" s="3">
        <v>627</v>
      </c>
      <c r="F39" s="4">
        <f t="shared" si="1"/>
        <v>-0.20159489633173844</v>
      </c>
      <c r="G39" s="1">
        <v>40179</v>
      </c>
      <c r="H39" s="2">
        <f t="shared" si="0"/>
        <v>80.028571428571439</v>
      </c>
      <c r="I39" s="2">
        <f t="shared" si="2"/>
        <v>70.507142857142853</v>
      </c>
      <c r="J39" s="2">
        <f t="shared" si="3"/>
        <v>71.51428571428572</v>
      </c>
      <c r="K39" s="2">
        <f>E39/7</f>
        <v>89.571428571428569</v>
      </c>
      <c r="L39" s="4">
        <f>J39/K39-1</f>
        <v>-0.20159489633173833</v>
      </c>
    </row>
    <row r="40" spans="1:12" x14ac:dyDescent="0.2">
      <c r="A40" s="1">
        <v>40211</v>
      </c>
      <c r="B40">
        <v>551.19000000000005</v>
      </c>
      <c r="C40">
        <v>499.3</v>
      </c>
      <c r="D40">
        <v>526.24</v>
      </c>
      <c r="F40" s="4" t="e">
        <f t="shared" si="1"/>
        <v>#DIV/0!</v>
      </c>
      <c r="G40" s="1">
        <v>40211</v>
      </c>
      <c r="H40" s="2">
        <f t="shared" si="0"/>
        <v>78.741428571428585</v>
      </c>
      <c r="I40" s="2">
        <f t="shared" si="2"/>
        <v>71.328571428571436</v>
      </c>
      <c r="J40" s="2">
        <f t="shared" si="3"/>
        <v>75.177142857142854</v>
      </c>
    </row>
    <row r="41" spans="1:12" x14ac:dyDescent="0.2">
      <c r="A41" s="1">
        <v>40239</v>
      </c>
      <c r="B41">
        <v>549</v>
      </c>
      <c r="C41">
        <v>522.80999999999995</v>
      </c>
      <c r="D41">
        <v>536.74</v>
      </c>
      <c r="F41" s="4" t="e">
        <f t="shared" si="1"/>
        <v>#DIV/0!</v>
      </c>
      <c r="G41" s="1">
        <v>40239</v>
      </c>
      <c r="H41" s="2">
        <f t="shared" si="0"/>
        <v>78.428571428571431</v>
      </c>
      <c r="I41" s="2">
        <f t="shared" si="2"/>
        <v>74.687142857142845</v>
      </c>
      <c r="J41" s="2">
        <f t="shared" si="3"/>
        <v>76.677142857142854</v>
      </c>
    </row>
    <row r="42" spans="1:12" x14ac:dyDescent="0.2">
      <c r="A42" s="1">
        <v>40268</v>
      </c>
      <c r="B42">
        <v>599.42999999999995</v>
      </c>
      <c r="C42">
        <v>511.33</v>
      </c>
      <c r="D42">
        <v>590.09</v>
      </c>
      <c r="E42" s="3">
        <v>675</v>
      </c>
      <c r="F42" s="4">
        <f t="shared" si="1"/>
        <v>-0.12579259259259257</v>
      </c>
      <c r="G42" s="1">
        <v>40268</v>
      </c>
      <c r="H42" s="2">
        <f t="shared" si="0"/>
        <v>85.632857142857134</v>
      </c>
      <c r="I42" s="2">
        <f t="shared" si="2"/>
        <v>73.047142857142859</v>
      </c>
      <c r="J42" s="2">
        <f t="shared" si="3"/>
        <v>84.298571428571435</v>
      </c>
      <c r="K42" s="2">
        <f>E42/7</f>
        <v>96.428571428571431</v>
      </c>
      <c r="L42" s="4">
        <f>J42/K42-1</f>
        <v>-0.12579259259259257</v>
      </c>
    </row>
    <row r="43" spans="1:12" x14ac:dyDescent="0.2">
      <c r="A43" s="1">
        <v>40298</v>
      </c>
      <c r="B43">
        <v>644.16999999999996</v>
      </c>
      <c r="C43">
        <v>580.33000000000004</v>
      </c>
      <c r="D43">
        <v>633</v>
      </c>
      <c r="G43" s="1">
        <v>40298</v>
      </c>
      <c r="H43" s="2">
        <f t="shared" si="0"/>
        <v>92.02428571428571</v>
      </c>
      <c r="I43" s="2">
        <f t="shared" si="2"/>
        <v>82.90428571428572</v>
      </c>
      <c r="J43" s="2">
        <f t="shared" si="3"/>
        <v>90.428571428571431</v>
      </c>
    </row>
    <row r="44" spans="1:12" x14ac:dyDescent="0.2">
      <c r="A44" s="1">
        <v>40329</v>
      </c>
      <c r="B44">
        <f>651.26/7</f>
        <v>93.037142857142854</v>
      </c>
      <c r="C44">
        <v>89.65</v>
      </c>
      <c r="D44">
        <v>92.93</v>
      </c>
      <c r="G44" s="1">
        <v>40329</v>
      </c>
      <c r="H44" s="2">
        <f t="shared" ref="H44:J46" si="4">B44</f>
        <v>93.037142857142854</v>
      </c>
      <c r="I44" s="2">
        <f t="shared" si="4"/>
        <v>89.65</v>
      </c>
      <c r="J44" s="2">
        <f t="shared" si="4"/>
        <v>92.93</v>
      </c>
    </row>
    <row r="45" spans="1:12" x14ac:dyDescent="0.2">
      <c r="A45" s="1">
        <v>40359</v>
      </c>
      <c r="B45">
        <v>99.44</v>
      </c>
      <c r="C45">
        <v>92.57</v>
      </c>
      <c r="D45">
        <v>95.6</v>
      </c>
      <c r="G45" s="1">
        <v>40359</v>
      </c>
      <c r="H45" s="2">
        <f t="shared" si="4"/>
        <v>99.44</v>
      </c>
      <c r="I45" s="2">
        <f t="shared" si="4"/>
        <v>92.57</v>
      </c>
      <c r="J45" s="2">
        <f t="shared" si="4"/>
        <v>95.6</v>
      </c>
    </row>
    <row r="46" spans="1:12" x14ac:dyDescent="0.2">
      <c r="A46" s="1">
        <v>40390</v>
      </c>
      <c r="B46">
        <v>102.9</v>
      </c>
      <c r="C46">
        <v>93.28</v>
      </c>
      <c r="D46">
        <v>102.5</v>
      </c>
      <c r="G46" s="1">
        <v>40390</v>
      </c>
      <c r="H46" s="2">
        <f t="shared" si="4"/>
        <v>102.9</v>
      </c>
      <c r="I46" s="2">
        <f t="shared" si="4"/>
        <v>93.28</v>
      </c>
      <c r="J46" s="2">
        <f t="shared" si="4"/>
        <v>102.5</v>
      </c>
      <c r="K46" s="2">
        <v>97.91</v>
      </c>
      <c r="L46" s="4">
        <f>J46/K46-1</f>
        <v>4.6879787560004216E-2</v>
      </c>
    </row>
    <row r="47" spans="1:12" x14ac:dyDescent="0.2">
      <c r="A47" s="1">
        <v>40421</v>
      </c>
      <c r="B47">
        <v>103.7</v>
      </c>
      <c r="C47">
        <v>96.1</v>
      </c>
      <c r="D47">
        <v>100.75</v>
      </c>
      <c r="G47" s="1">
        <f>A47</f>
        <v>40421</v>
      </c>
      <c r="H47" s="2">
        <f t="shared" ref="H47:H53" si="5">B47</f>
        <v>103.7</v>
      </c>
      <c r="I47" s="2">
        <f t="shared" ref="I47:I53" si="6">C47</f>
        <v>96.1</v>
      </c>
      <c r="J47" s="2">
        <f t="shared" ref="J47:J53" si="7">D47</f>
        <v>100.75</v>
      </c>
    </row>
    <row r="48" spans="1:12" x14ac:dyDescent="0.2">
      <c r="A48" s="1">
        <v>40451</v>
      </c>
      <c r="B48">
        <v>109</v>
      </c>
      <c r="C48">
        <v>95.2</v>
      </c>
      <c r="D48">
        <v>108</v>
      </c>
      <c r="G48" s="1">
        <f t="shared" ref="G48:G53" si="8">A48</f>
        <v>40451</v>
      </c>
      <c r="H48" s="2">
        <f t="shared" si="5"/>
        <v>109</v>
      </c>
      <c r="I48" s="2">
        <f t="shared" si="6"/>
        <v>95.2</v>
      </c>
      <c r="J48" s="2">
        <f t="shared" si="7"/>
        <v>108</v>
      </c>
    </row>
    <row r="49" spans="1:12" x14ac:dyDescent="0.2">
      <c r="A49" s="1">
        <v>40482</v>
      </c>
      <c r="B49">
        <v>119.8</v>
      </c>
      <c r="C49">
        <v>107.7</v>
      </c>
      <c r="D49">
        <v>118.9</v>
      </c>
      <c r="G49" s="1">
        <f t="shared" si="8"/>
        <v>40482</v>
      </c>
      <c r="H49" s="2">
        <f t="shared" si="5"/>
        <v>119.8</v>
      </c>
      <c r="I49" s="2">
        <f t="shared" si="6"/>
        <v>107.7</v>
      </c>
      <c r="J49" s="2">
        <f t="shared" si="7"/>
        <v>118.9</v>
      </c>
    </row>
    <row r="50" spans="1:12" x14ac:dyDescent="0.2">
      <c r="A50" s="1">
        <v>40512</v>
      </c>
      <c r="B50">
        <v>119.3</v>
      </c>
      <c r="C50">
        <v>106.3</v>
      </c>
      <c r="D50">
        <v>110.4</v>
      </c>
      <c r="G50" s="1">
        <f t="shared" si="8"/>
        <v>40512</v>
      </c>
      <c r="H50" s="2">
        <f t="shared" si="5"/>
        <v>119.3</v>
      </c>
      <c r="I50" s="2">
        <f t="shared" si="6"/>
        <v>106.3</v>
      </c>
      <c r="J50" s="2">
        <f t="shared" si="7"/>
        <v>110.4</v>
      </c>
      <c r="K50" s="2">
        <v>100.91</v>
      </c>
      <c r="L50" s="4">
        <f>J50/K50-1</f>
        <v>9.4044197800019935E-2</v>
      </c>
    </row>
    <row r="51" spans="1:12" x14ac:dyDescent="0.2">
      <c r="A51" s="1">
        <v>40543</v>
      </c>
      <c r="B51">
        <v>120</v>
      </c>
      <c r="C51">
        <v>104.6</v>
      </c>
      <c r="D51">
        <v>117.2</v>
      </c>
      <c r="G51" s="1">
        <f t="shared" si="8"/>
        <v>40543</v>
      </c>
      <c r="H51" s="2">
        <f t="shared" si="5"/>
        <v>120</v>
      </c>
      <c r="I51" s="2">
        <f t="shared" si="6"/>
        <v>104.6</v>
      </c>
      <c r="J51" s="2">
        <f t="shared" si="7"/>
        <v>117.2</v>
      </c>
    </row>
    <row r="52" spans="1:12" x14ac:dyDescent="0.2">
      <c r="A52" s="1">
        <v>40574</v>
      </c>
      <c r="B52">
        <v>133.6</v>
      </c>
      <c r="C52">
        <v>116.1</v>
      </c>
      <c r="D52">
        <v>128.5</v>
      </c>
      <c r="G52" s="1">
        <f t="shared" si="8"/>
        <v>40574</v>
      </c>
      <c r="H52" s="2">
        <f t="shared" si="5"/>
        <v>133.6</v>
      </c>
      <c r="I52" s="2">
        <f t="shared" si="6"/>
        <v>116.1</v>
      </c>
      <c r="J52" s="2">
        <f t="shared" si="7"/>
        <v>128.5</v>
      </c>
    </row>
    <row r="53" spans="1:12" x14ac:dyDescent="0.2">
      <c r="A53" s="1">
        <v>40602</v>
      </c>
      <c r="B53">
        <v>130.30000000000001</v>
      </c>
      <c r="C53">
        <v>121.6</v>
      </c>
      <c r="D53">
        <v>124.95</v>
      </c>
      <c r="G53" s="1">
        <f t="shared" si="8"/>
        <v>40602</v>
      </c>
      <c r="H53" s="2">
        <f t="shared" si="5"/>
        <v>130.30000000000001</v>
      </c>
      <c r="I53" s="2">
        <f t="shared" si="6"/>
        <v>121.6</v>
      </c>
      <c r="J53" s="2">
        <f t="shared" si="7"/>
        <v>124.95</v>
      </c>
      <c r="K53" s="2">
        <v>117.23</v>
      </c>
      <c r="L53" s="4">
        <f>J53/K53-1</f>
        <v>6.5853450481958564E-2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3</vt:i4>
      </vt:variant>
    </vt:vector>
  </HeadingPairs>
  <TitlesOfParts>
    <vt:vector size="5" baseType="lpstr">
      <vt:lpstr>aaplprices.txt</vt:lpstr>
      <vt:lpstr>Price versus Value data</vt:lpstr>
      <vt:lpstr>Chart2</vt:lpstr>
      <vt:lpstr>Newestchart</vt:lpstr>
      <vt:lpstr>New Price vs Value chart</vt:lpstr>
    </vt:vector>
  </TitlesOfParts>
  <Company>Stern School of Business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2014-04-28T11:36:44Z</dcterms:created>
  <dcterms:modified xsi:type="dcterms:W3CDTF">2016-06-02T16:15:20Z</dcterms:modified>
</cp:coreProperties>
</file>