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360" yWindow="90" windowWidth="11295" windowHeight="5985"/>
  </bookViews>
  <sheets>
    <sheet name="CrystallBall Model" sheetId="1" r:id="rId1"/>
    <sheet name="Extracted Data" sheetId="2" r:id="rId2"/>
    <sheet name="ScreenShots" sheetId="8" r:id="rId3"/>
    <sheet name="CB_DATA_" sheetId="7" state="veryHidden" r:id="rId4"/>
  </sheets>
  <definedNames>
    <definedName name="CB_02d2717ee1824962a0bc9696113ed19e" localSheetId="0" hidden="1">'CrystallBall Model'!$N$9</definedName>
    <definedName name="CB_13d5da8e6325411682e383ad6188e34a" localSheetId="0" hidden="1">'CrystallBall Model'!$E$9</definedName>
    <definedName name="CB_146576611e4142498ad0824d5b0fc30d" localSheetId="0" hidden="1">'CrystallBall Model'!$M$9</definedName>
    <definedName name="CB_1b4fdae1c52046f98dc59088738de9b8" localSheetId="0" hidden="1">'CrystallBall Model'!$F$9</definedName>
    <definedName name="CB_32889b2ec94345e3a4f5ea1d14b1f52f" localSheetId="0" hidden="1">'CrystallBall Model'!$G$9</definedName>
    <definedName name="CB_34cc37143493446f8f5ecffd1c125cf0" localSheetId="0" hidden="1">'CrystallBall Model'!$D$9</definedName>
    <definedName name="CB_44754f4977ad460fb12496bda8e546ec" localSheetId="0" hidden="1">'CrystallBall Model'!$V$9</definedName>
    <definedName name="CB_5a0cb6c8f4da47e18c2d552028b3f739" localSheetId="0" hidden="1">'CrystallBall Model'!$K$9</definedName>
    <definedName name="CB_872b6becae87416092a14a2f6904a1c1" localSheetId="0" hidden="1">'CrystallBall Model'!$P$9</definedName>
    <definedName name="CB_90f47fe3658042f8a394b45530f371f2" localSheetId="0" hidden="1">'CrystallBall Model'!$B$9</definedName>
    <definedName name="CB_965c1c0b4d75460286d3081f64dc4aac" localSheetId="0" hidden="1">'CrystallBall Model'!$C$9</definedName>
    <definedName name="CB_9d17102110764b2fab49076505ab3ec7" localSheetId="0" hidden="1">'CrystallBall Model'!$J$9</definedName>
    <definedName name="CB_a0e7a318ca644c3d9013584e95511685" localSheetId="0" hidden="1">'CrystallBall Model'!$I$9</definedName>
    <definedName name="CB_a751d569a91942c0b53056c178bb6eb6" localSheetId="0" hidden="1">'CrystallBall Model'!$B$3</definedName>
    <definedName name="CB_ab06e06b278548edbc86aeebb929c0e4" localSheetId="0" hidden="1">'CrystallBall Model'!$Q$9</definedName>
    <definedName name="CB_b706b86b3ae044cdb4fb1786076c5a63" localSheetId="0" hidden="1">'CrystallBall Model'!$T$9</definedName>
    <definedName name="CB_Block_00000000000000000000000000000000" localSheetId="3" hidden="1">"'7.0.0.0"</definedName>
    <definedName name="CB_Block_00000000000000000000000000000000" localSheetId="0" hidden="1">"'7.0.0.0"</definedName>
    <definedName name="CB_Block_00000000000000000000000000000001" localSheetId="3" hidden="1">"'634277632708688742"</definedName>
    <definedName name="CB_Block_00000000000000000000000000000001" localSheetId="0" hidden="1">"'634277632709157531"</definedName>
    <definedName name="CB_Block_00000000000000000000000000000003" localSheetId="3" hidden="1">"'11.1.1077.0"</definedName>
    <definedName name="CB_Block_00000000000000000000000000000003" localSheetId="0" hidden="1">"'11.1.1077.0"</definedName>
    <definedName name="CB_BlockExt_00000000000000000000000000000003" localSheetId="3" hidden="1">"'11.1.1.3.00"</definedName>
    <definedName name="CB_BlockExt_00000000000000000000000000000003" localSheetId="0" hidden="1">"'11.1.1.3.00"</definedName>
    <definedName name="CB_c01600b25ebd41a38967490e4f673f73" localSheetId="0" hidden="1">'CrystallBall Model'!$L$9</definedName>
    <definedName name="CB_d03144e220384c129ec869e968d45837" localSheetId="0" hidden="1">'CrystallBall Model'!$S$9</definedName>
    <definedName name="CB_de03094638aa4cc28f1f30c26bc55311" localSheetId="0" hidden="1">'CrystallBall Model'!$U$9</definedName>
    <definedName name="CB_e65f743701f54539aca1c0792aa18506" localSheetId="0" hidden="1">'CrystallBall Model'!$O$9</definedName>
    <definedName name="CB_f9cd040b27ec4603978632761eee18a4" localSheetId="3" hidden="1">#N/A</definedName>
    <definedName name="CB_fc623bb70b6541738ba2407ce5a5e77c" localSheetId="0" hidden="1">'CrystallBall Model'!$R$9</definedName>
    <definedName name="CB_ff3760acf2464da692f2be918886a85a" localSheetId="0" hidden="1">'CrystallBall Model'!$H$9</definedName>
    <definedName name="CBCR_5b2608fd423c43598baf250d32314872" localSheetId="0" hidden="1">'CrystallBall Model'!$C$14</definedName>
    <definedName name="CBCR_9aacedfb11454f039ca9354bde6da60a" localSheetId="0" hidden="1">'CrystallBall Model'!$C$12</definedName>
    <definedName name="CBCR_b44b24b86de04a779630973e40c7d0b4" localSheetId="0" hidden="1">'CrystallBall Model'!$C$13</definedName>
    <definedName name="CBWorkbookPriority" localSheetId="3" hidden="1">-1682286344</definedName>
    <definedName name="CBx_6c10bf4b1028456c8cd6eae9c9fe932d" localSheetId="3" hidden="1">"'Spring-CB'!$A$1"</definedName>
    <definedName name="CBx_6e62e91b2476486a800d30479e89b0a3" localSheetId="3" hidden="1">"'CB_DATA_'!$A$1"</definedName>
    <definedName name="CBx_a785e2ab594045259e44828a487fdc4a" localSheetId="3" hidden="1">"'Model B'!$A$1"</definedName>
    <definedName name="CBx_f43d0e43bcb44c56a6a25f281abedaa4" localSheetId="3" hidden="1">"'Summer-CB'!$A$1"</definedName>
    <definedName name="CBx_Sheet_Guid" localSheetId="3" hidden="1">"'6e62e91b-2476-486a-800d-30479e89b0a3"</definedName>
    <definedName name="CBx_Sheet_Guid" localSheetId="0" hidden="1">"'6c10bf4b-1028-456c-8cd6-eae9c9fe932d"</definedName>
    <definedName name="CBx_SheetRef" localSheetId="3" hidden="1">CB_DATA_!$A$14</definedName>
    <definedName name="CBx_SheetRef" localSheetId="0" hidden="1">CB_DATA_!$B$14</definedName>
    <definedName name="CBx_StorageType" localSheetId="3" hidden="1">2</definedName>
    <definedName name="CBx_StorageType" localSheetId="0" hidden="1">2</definedName>
    <definedName name="RiskCollectDistributionSamples">2</definedName>
    <definedName name="RiskFixedSeed">1</definedName>
    <definedName name="RiskHasSettings">TRUE</definedName>
    <definedName name="RiskMonitorConvergence">FALSE</definedName>
    <definedName name="RiskNumIterations">1000</definedName>
    <definedName name="RiskNumSimulations">8</definedName>
    <definedName name="RiskPauseOnError">FALSE</definedName>
    <definedName name="RiskRealTimeResults">FALSE</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tandardRecalc">2</definedName>
    <definedName name="RiskStatFunctionsUpdateFreq">1</definedName>
    <definedName name="RiskUpdateDisplay">FALSE</definedName>
    <definedName name="RiskUpdateStatFunctions">TRUE</definedName>
    <definedName name="RiskUseDifferentSeedForEachSim">FALSE</definedName>
    <definedName name="RiskUseFixedSeed">FALSE</definedName>
  </definedNames>
  <calcPr calcId="125725" iterate="1" iterateCount="1000"/>
</workbook>
</file>

<file path=xl/calcChain.xml><?xml version="1.0" encoding="utf-8"?>
<calcChain xmlns="http://schemas.openxmlformats.org/spreadsheetml/2006/main">
  <c r="C1" i="1"/>
  <c r="D1" s="1"/>
  <c r="C2"/>
  <c r="D2" s="1"/>
  <c r="C3"/>
  <c r="D3" s="1"/>
  <c r="E3" s="1"/>
  <c r="F3" s="1"/>
  <c r="G3" s="1"/>
  <c r="H3" s="1"/>
  <c r="I3" s="1"/>
  <c r="J3" s="1"/>
  <c r="K3" s="1"/>
  <c r="L3" s="1"/>
  <c r="M3" s="1"/>
  <c r="N3" s="1"/>
  <c r="O3" s="1"/>
  <c r="P3" s="1"/>
  <c r="Q3" s="1"/>
  <c r="R3" s="1"/>
  <c r="S3" s="1"/>
  <c r="T3" s="1"/>
  <c r="U3" s="1"/>
  <c r="V3" s="1"/>
  <c r="J12"/>
  <c r="B7"/>
  <c r="R6"/>
  <c r="S6"/>
  <c r="T6"/>
  <c r="U6"/>
  <c r="V6"/>
  <c r="C4"/>
  <c r="C8" s="1"/>
  <c r="C9" s="1"/>
  <c r="P6"/>
  <c r="Q6"/>
  <c r="M6"/>
  <c r="N6"/>
  <c r="O6"/>
  <c r="J6"/>
  <c r="K6"/>
  <c r="L6"/>
  <c r="B11" i="7"/>
  <c r="A11"/>
  <c r="B6" i="1"/>
  <c r="B5"/>
  <c r="C6"/>
  <c r="D6"/>
  <c r="E6"/>
  <c r="F6"/>
  <c r="G6"/>
  <c r="H6"/>
  <c r="I6"/>
  <c r="B4"/>
  <c r="B8" s="1"/>
  <c r="B9" s="1"/>
  <c r="C7"/>
  <c r="C5"/>
  <c r="D7" l="1"/>
  <c r="E1"/>
  <c r="D5"/>
  <c r="E2"/>
  <c r="D4"/>
  <c r="D8" s="1"/>
  <c r="D9" s="1"/>
  <c r="F2" l="1"/>
  <c r="E4"/>
  <c r="E8" s="1"/>
  <c r="E9" s="1"/>
  <c r="E5"/>
  <c r="F1"/>
  <c r="E7"/>
  <c r="F7" l="1"/>
  <c r="G1"/>
  <c r="F5"/>
  <c r="G2"/>
  <c r="F4"/>
  <c r="F8" s="1"/>
  <c r="F9" s="1"/>
  <c r="H2" l="1"/>
  <c r="G4"/>
  <c r="G8" s="1"/>
  <c r="G9" s="1"/>
  <c r="G5"/>
  <c r="H1"/>
  <c r="G7"/>
  <c r="I1" l="1"/>
  <c r="H7"/>
  <c r="H4"/>
  <c r="I2"/>
  <c r="H5"/>
  <c r="J1" l="1"/>
  <c r="I7"/>
  <c r="J2"/>
  <c r="I4"/>
  <c r="I5"/>
  <c r="H8"/>
  <c r="H9" s="1"/>
  <c r="J4" l="1"/>
  <c r="K2"/>
  <c r="J5"/>
  <c r="K1"/>
  <c r="J7"/>
  <c r="I8"/>
  <c r="I9" s="1"/>
  <c r="L1" l="1"/>
  <c r="K7"/>
  <c r="L2"/>
  <c r="K4"/>
  <c r="K5"/>
  <c r="J8"/>
  <c r="J9" s="1"/>
  <c r="L4" l="1"/>
  <c r="M2"/>
  <c r="L5"/>
  <c r="M1"/>
  <c r="L7"/>
  <c r="K8"/>
  <c r="K9" s="1"/>
  <c r="N1" l="1"/>
  <c r="M7"/>
  <c r="N2"/>
  <c r="M4"/>
  <c r="M5"/>
  <c r="L8"/>
  <c r="L9" s="1"/>
  <c r="N4" l="1"/>
  <c r="O2"/>
  <c r="N5"/>
  <c r="O1"/>
  <c r="N7"/>
  <c r="M8"/>
  <c r="M9" s="1"/>
  <c r="P1" l="1"/>
  <c r="O7"/>
  <c r="P2"/>
  <c r="O4"/>
  <c r="O5"/>
  <c r="N8"/>
  <c r="N9" s="1"/>
  <c r="P4" l="1"/>
  <c r="Q2"/>
  <c r="P5"/>
  <c r="Q1"/>
  <c r="P7"/>
  <c r="O8"/>
  <c r="O9" s="1"/>
  <c r="R1" l="1"/>
  <c r="Q7"/>
  <c r="R2"/>
  <c r="Q4"/>
  <c r="Q5"/>
  <c r="P8"/>
  <c r="P9" s="1"/>
  <c r="R4" l="1"/>
  <c r="S2"/>
  <c r="R5"/>
  <c r="S1"/>
  <c r="R7"/>
  <c r="Q8"/>
  <c r="Q9" s="1"/>
  <c r="T1" l="1"/>
  <c r="S7"/>
  <c r="T2"/>
  <c r="S4"/>
  <c r="S5"/>
  <c r="R8"/>
  <c r="R9" s="1"/>
  <c r="T4" l="1"/>
  <c r="U2"/>
  <c r="T5"/>
  <c r="U1"/>
  <c r="T7"/>
  <c r="S8"/>
  <c r="S9" s="1"/>
  <c r="V1" l="1"/>
  <c r="V7" s="1"/>
  <c r="U7"/>
  <c r="V2"/>
  <c r="U4"/>
  <c r="U8" s="1"/>
  <c r="U9" s="1"/>
  <c r="U5"/>
  <c r="T8"/>
  <c r="T9" s="1"/>
  <c r="V5" l="1"/>
  <c r="V4"/>
  <c r="V8" s="1"/>
  <c r="V9" s="1"/>
</calcChain>
</file>

<file path=xl/comments1.xml><?xml version="1.0" encoding="utf-8"?>
<comments xmlns="http://schemas.openxmlformats.org/spreadsheetml/2006/main">
  <authors>
    <author>gwhowarth</author>
  </authors>
  <commentList>
    <comment ref="J3" authorId="0">
      <text>
        <r>
          <rPr>
            <b/>
            <sz val="10"/>
            <color indexed="81"/>
            <rFont val="Arial"/>
            <family val="2"/>
          </rPr>
          <t>=I3</t>
        </r>
      </text>
    </comment>
    <comment ref="K4" authorId="0">
      <text>
        <r>
          <rPr>
            <b/>
            <sz val="10"/>
            <color indexed="81"/>
            <rFont val="Arial"/>
            <family val="2"/>
          </rPr>
          <t>=MIN(K2,K3)</t>
        </r>
      </text>
    </comment>
    <comment ref="L5" authorId="0">
      <text>
        <r>
          <rPr>
            <b/>
            <sz val="10"/>
            <color indexed="81"/>
            <rFont val="Arial"/>
            <family val="2"/>
          </rPr>
          <t>=MAX(0,L2-L3)</t>
        </r>
      </text>
    </comment>
    <comment ref="M6" authorId="0">
      <text>
        <r>
          <rPr>
            <b/>
            <sz val="10"/>
            <color indexed="81"/>
            <rFont val="Arial"/>
            <family val="2"/>
          </rPr>
          <t>=$J$13</t>
        </r>
      </text>
    </comment>
    <comment ref="N7" authorId="0">
      <text>
        <r>
          <rPr>
            <b/>
            <sz val="10"/>
            <color indexed="81"/>
            <rFont val="Arial"/>
            <family val="2"/>
          </rPr>
          <t>=$J$12*N1</t>
        </r>
      </text>
    </comment>
    <comment ref="O8" authorId="0">
      <text>
        <r>
          <rPr>
            <b/>
            <sz val="10"/>
            <color indexed="81"/>
            <rFont val="Arial"/>
            <family val="2"/>
          </rPr>
          <t>=O4*$J$11+O5*$J$14</t>
        </r>
      </text>
    </comment>
    <comment ref="P9" authorId="0">
      <text>
        <r>
          <rPr>
            <b/>
            <sz val="10"/>
            <color indexed="81"/>
            <rFont val="Arial"/>
            <family val="2"/>
          </rPr>
          <t>=P8-(P6+P7)</t>
        </r>
      </text>
    </comment>
  </commentList>
</comments>
</file>

<file path=xl/sharedStrings.xml><?xml version="1.0" encoding="utf-8"?>
<sst xmlns="http://schemas.openxmlformats.org/spreadsheetml/2006/main" count="79" uniqueCount="71">
  <si>
    <t>㜸〱敤㝤㜹㝣ㄴ㔵搶㜶摦㑥搲㐹㌵㠱戴〲㉡㠲ㅡㄴ㤴摤戰㠳づ戲㈴散㘱〷㐱〴㐳㈷改㐰㈴ぢ愴㥢㑤㔱挱ㄹ摣㔱㐴㘴挴㜱㐱〱㌷㜰ㅤ昷㕤〶ㅤ㜴ㅣ㤷ㄹ㥤㜷㕣㐶㤱㔱㐷ㅤ昷㝤昷㝢㥥㔳昷㜶慡慡慢㥢扣㝥收昷昹挷搷搰㈷昷㥥㜳敥戹㑦㍤愷慡晡搶慤㕢摤〱ㄵ〸〴㝥挲㡢㝦昹捡㘶愱挳戴ㄵ昱㐴慣戶㔷㜱㝤㑤㑤慣㈲㔱㕤㕦ㄷ敦㌵扣愱㈱扡愲戴㍡㥥挸㠲㐳愸慣ㅡ昶㜸㑥㔹扣晡㤴㔸㕥搹搲㔸㐳ㅣ㑥㌹㠱㐰㕥㥥ㄵ㠴晤〰晤㡥㤸㡡挵㔶㔶㌶〵扣〲㔶㠸㈲㤷㈲㡦挲愲〸㔳戴愰挸愷㘸㐹搱㡡愲㠰㈲㐲戱ㅦ挵晥ㄴ慤㈹摡㔰戴愵㘰㠷搶㠱ㄴ〷㐱攴户㠳㤸㕥㍣㘲㔲昹挹㠰㍦㉤㔱摦㄰敢㔱㜸扣つ㜲㐸敦摥扤昰慦㘸攰挰㕥㐵㍤ち㡢㤷搴㈴㤶㌴挴㠶搴挵㤶㈴ㅡ愲㌵㍤ち㈷㉦㈹慦愹慥ㄸㅦ㕢㌱扤㝥㘱慣㙥㐸慣扣愸㙦㜹戴摦愰摥晤晡昷慦ㅡ㍣㜸㔰晥挱㠸㍣戱㜸挴攴㠶㔸㔵晣㤷㡡搹㥥㌱㈷ㄵ㡦攸㌵㌱㤶昸愵㘲㜶㐰㑣㠴㉣愹慦㡤㔶搷晤㐲㐱㜳㤸挴扥㈵戱㡡㙡㘶㍢ㄶ㙢愸慥㥢摦ぢ戰㕤㐴愳㌶戰搷㈸㌰㕥ㄱ㡤㈷㡡㘳㌵㌵㔳㘳㔵㑣㜴㝥㉤㌹㡢㌵挴敡㉡㘲昱㔶戵㈳㤷㔷挴㙡戴㌹㥥㔷㝢㝣戴㘱㘲戴㌶㤶捤㐲㐱慤㥤户戱㤵戱扡㐴㜵㘲㐵换摡ㄹ昱搸搴㘸摤晣ㄸ㕤㜲㙡㐷㉦愹慥捣捥㔶搹搹㠱慣愳晣挰㐸㙥㝡㡤㙡愸㈸㕥㄰㙤㐸㐸㡤㔹敢敤攷敢搸㐳〴戸ぢㄶ昷愲㐲㑦㉢愶㘹㕡㜵敤昸㔸㐳㕤慣㠶㥤㌰㜹摤㍤㑥挲㠹㑤㝤㤲ㅣ戳㌵㑣㡣㙡愱て㌰㙥ち㝢戱づ愱㌸ㄴ㈲㜴ㄸ㐴敥㤴挴㡡㘳ち晢ㄷ㔹㠵㔴㜷㠴㔰搹慦攱㈰㜵㌶攳㠱ㄲ㉣㡢〶换捡㠳㘵ㄵ挱戲捡㘰㔹㉣㔸㔶ㄵ㉣㥢ㅦ㉣㕢㄰㉣慢づ㤶㥤ㅣ㉣㕢〸ㅦ昳捡换捤つ敡㔷慦㍦㥣搳愷昸挹㝦㡦摣晡挵㝢㠷戴戹晤㡢愳ㄵ㡦㑢㌹㐰㡦㐰挱敡〴ㄱ敡っ㤱㈷㌰㝡昷㉥戲㡥愴晥㈸〸愵晥〹ㅣ挴ㄲ㕤ㅡ㙢㌳晣搰戱㈳捥㝢敥捣〹㈷ㄶ晣愹愵攲㜱㉤㐱扡搲戹ㅢ㐴愸㍢㠴扤㉤㝤㡡慣ㅥ㔴昷㠴㔰敡㙦㍡㐶㥢㠱㑦昷扢愴㕦㝤挹㐵㈷㍤晢㐳㠷晤攷㝣㥣挳搳㐲㝦㍦㌲扤㜹ㅡㅥ㡦㉦愹㕤挴㌳㤳摥㠷攴㌴㔲㕢ㄲ㑦㑣㡥㌶搴挶㝦搹㥤つ扢摡扥昶戶攱昱摡收摦摢搰挹㉦戲户㠵㡥〶捤㐷㤶搶捦㥦㔸摦㔰㡢㤳摥㠴㔸戴㙥挸攰愲ㅥ搳ㄲ㤵㈵戱愵㉣㤵搶㔷㐴㐹敥㤰摥㔶ㄱ搳搶ㅢ㈲搴㠷愲㈴㔶ㅢ慤慢戴晡㔲摢て㐲愹扦攸㘴㔶扦㌸攵晡㜶㌷㍥㍡攲慥愲攳ㅦ㕢晥㐰摤摤㡡㐷扤散㄰〳攸㍣㄰㈲㌴〸挲摥㈱晡ㄶ㔹㠳愹㍥〶㐲愹挷㜵㡣ぢ㕦㝥戱㜵攷㡡〳㠶㥦昹敦摦摥ㅣ㍤攷摦攳ㄴ搳㉡㌱㝥㐳攷㈱㄰愱攳㈰昴㥥㠹㈳㘴㈸昵挳㈰㤴㝡㐴〷㔹戸㈷戴㝤捤㔱ㅦ㡣㜹昰慣㕢晥㝢㕦搷㐷摦㔴晣㜴㤱㈰㈳攸㕣っㄱ㉡㠱搰㐱㠰㘴㈴昵愳㈰㤴扡㑦〷ㄹ㤸㈸㝢晢ぢ㌵㜸攴㡥㙢ㅥ㕤搱敤㥡㌵㈱挵㑦㈷〹㌲㠶捥㘳㈱㐲攳㈰散慤改㔷㘴㡤愷扡ㄴ㐲愹㍦敡ㄸ㙦扣㍣愹㝤攱攳摦㡣㕡晢昸扡㜳攲㙢摦扤㔷戵㠰㔹㘲㑣愴昳㈴㠸搰㘴〸㍢挶㠰㈲㙢ち搵㔳㈱㤴扡㔹挷搸㌱㙦攰㑦愳㍥扤㙥挲晡㑦ㅦ扥昸㥣戳㙥㤸慤昸搹㈸㌱愶搳㜹〶㐴攸㜸〸扤㌱〰㌲㤳晡㔹㄰㑡㕤慦㠳扣扦戰晢搹㘷摦㌲㙦昸晡㙢挶ㅤ㕤㥤㝤捤㘳㡡㥦慤ㄲ㘴㌶㥤㑦㠴〸捤㠱戰㠱っ㉡戲收㔲㝤ㄲ㠴㔲搷攸ㄸㅤ㈳〷㕥戹㌴㜲昴昸敤㘳㜳㘳㌹摢㡦晢戳攲㐷戳挴㤸㐷攷㈸㐴愸ㅣ㐲〳挱〱㕦㐱㝤㈵㠴㔲㝦搰㐱㑥㕦晣户攰㤹㙦㤴㡦摤晣攰挶㡤晢ㅤ昷晣㔵㡡ㅦ敤ㄲ愴㡡捥昳㈱㐲ぢ㈰㙣㈰㠳㡢慣㙡慡㑦㠶㔰敡㔲ㅤ㘳昷摤昹戳㕦晥晣㡤搱ㄷ昴㥣㔱搸攵㡦㕦つ㔶ㅣㄹ㐸㡣ㅡ㍡搷㐲㠴敡㈰㙣㈰㝤㡡㡡慣㝡敡ㄷ㐱㈸㜵㤱づ㌲㜶搲㤲㤲㥢㤷ㄵ㡣扡扤搳挶㠷㙥㜸㙢搴晢㡡㈳ぢ〹搲㐰攷㌸㐴㈸〱愱户㘶㘰㤱戵㠴晡愵㄰㑡㥤慢㠳散㉤改晤摣愰挲晤㑢慦摡㕤晤敥㠲ㄷ㘶つ㔴ㅣ㤹㐸㤰攵㜴㕥〱ㄱ㍡〵挲摥ㅡ㥣㐶㑦愵㝡㈵㠴㔲扦搵㌱㕡㜴㤸戳㜱挹㠴攰愸戳晥㥥㜷㔸攵慢攳㜶㈸づ㙣㈴挶改㜴㍥〳㈲戴㡡㐲捥挵㐵搶㙡㙡捦㠴㔰敡㌴ㅤ攲摦㘷㝣扥㙥㔵散敢ㄱ㕢㌶摣㌹愳攸戳挵㥦㉡づ㡢㈴挴敦攸扣〶㈲㜴ㄶ㠴摥ㄶ戰㝡㌶昵攷㐰㈸戵㑣〷ㄹ㘵㘵扤㜶搳愰㥤愵ㄷㅤ㔶戴㜳攱攳搳昶㔳ㅣ㔶㐹㤰昳攸㝣㍥㐴攸〲〸ㅤ〴晢挸㕡敡㉦㠴㔰㙡戱づ戲昰摥搰㍤㝢㡥昹㙢挹㥤摦ㅤ㜸㔶㙥捤散ち挵㘱㤹〴㔹㐷攷㡢㈱㐲敢㈱㜴㄰散昱㤷㔰扦〱㐲愹㠵㍡挸㍤挷㤶㝦ㅦ㙢ㄱㅦ㝥晥戵挳㔶扥戵敤㍦㉢ㄵ㠷㜵ㄲ㘴㈳㥤㝦てㄱ扡っ㐲〷㐱㝥㌷㔱㝦㌹㠴㔲㌱ㅤ攴㡥挰〱㡦㍥㜴搲㤶攱攷捥ㅦ摢㙡搲晣愱㜱㜵㄰捣ㄲ攴ち㍡㕦〹ㄱ扡ち挲㑥つ搲㝢㌵搵㥢㈱㤴㉡搳㌱づ摡昲㥦捤㤵㑦つ㈹㕤搷㝡搶挴㑢愷ㅣ戰㈶晦㕡㤸愷攸㑦敥㤲㠶攸㌲っ㝦ㅡ㐷㔶㝤㝡ㄵ昱摦扥㠷㤴ㄸ㔱㔶昵慦ㅡ㔸搵扢㜷㘵晦愲㘸摦㘸づ㍦晢㥢㍡㤰㘱㙡昳慢㘶㔶搷㔵搶㉦㤳㤱㑤㝥搵愸敡㥡㐴慣㐱㉡〵㔵昸㘳㡦捥愴摥戲㙡攴㜲っ㙢㉢散㐱㔰㥢慡攲㔸㐳〲挳挱挴㡡挶捦慡づ㈳愲昱㔸㘳戵扢㡥㍤愲㝥㐹㕤㘵扣扤扦㜱㕡㈲㥡㠸ㅤ散戵㌵〶㐹㘹㌶つ㐳挵㔸㕣㈰ㅤ敡㙤㜶㝣戴㘶㐹㙣昸昲㙡摢㝣㠸挷㡣㐱㘳㝤㜹㝡敢愸㠶搸攲愴㌵〵搱㜰㕣扡㉣㤵搸㈹㕢㘹㥢㙣㕣㠵挵ぢ敡攳戱㍡㠱搷扤㜶㜲㜵挵挲㔸挳戴ㄸ㉦㝣㘲㤵戲愹㙤㘹搲㈳搷敥㤳敡戰愱ㄸ㡢㔶ㅥ敥搴㤲攸㔸㕤㘵慣ㄲ㜸ㄷ㠱攵ㄵ搳愳攵㌵戱〳㕣㉥㜶㥦㌰戴㜳愹㐷搵㔷㉣㠹ㄷ搷搷㈵ㅡ敡㙢摣㤶攱㤵㑢愳ㄸ㉤㔷㑥愸慦㡣㘵换㉢㘰㑢ㄵ挸捡㔲㉡搰挵㙦愴挴搸㜱づ㑣ㅤ㍢挹挱搸㙢㌲㍢㍢㜶㈲㍡晢づ㘸㤳㤱㔱㜰散㘴昴敦㥡ㄱ㠹㜳㈷愴㜷㔱㐶㙦㥦㥤㤴㡤づ㜲ㅦ㜸扤愶㈲㍦挸㐳㑤㡣㐷㘵戰㔳晡㤰㡤晢攵㍥㤰㍡戲挲敢㕣㝡㘷㈰㑤挲㌶敥㝢捤敡ㅣっ戶搶㕢㍦㜲㈹慥㠹挶㘰〴㔶ㄳ㙢挸㜸㤵慥〸摦摡㐲戱㤵㘲ㅢ挵㜵ㄴ搷㐳攴捣挲㌹㉥㉤愳搹昰㔰换搵㡡㥣㘵搵㤵㠹〵愱〵戱敡昹ぢ昸㘱㠸慢晢扣㍣搲㝤㌷摥㥤㌰㔱㜰㉢捥愸㉦攱㙦挰扡㤱攲㈶㡡敤㄰攱㜰㈰戴〳㝦〳愱戰㜵㌳晦摣〲㔱㘰㉥ちぢ敤㍤㌳ㅣ挸㌹ㄴ敡晦晤㘵㔹㄰慤㉣戹ち挴㘵㝡㍣愷ㄶ㜱攳㔹㔹㝥㙣㡣㠹挶ㄷ㈴㜸㈰㘶㌴捡〵搸慤っ㝡ㅢ㐴晥敤㄰ㄳ挷挴㙡㜰ㄸ晦㔲㔷昸㌹㠵㠸戹捦㉢㐹㡥ㅥづ愸㥤戶愲慥㘲㐱㐳㝤ㅤ㈶㔶㑡愲㠹攸昰ち㕣㉥挷㔵㌴㔴㕢㕡㕦扣㈴ㄱ慡ㅤ㔳㡤㍦昹戵㔳㘳㡢㘲搱㐴㌱㑥搳㠹㤶戵愵戸搴㤶昳攸搸捡攵㌹戵昶㔵㜲㐹㉣㕥㘱昱㜲㝡㉣㑥㑢换㐳㈸攱㍣㥢㕦换ㄳ㑤㙣㜹㠲愱㜳㙢㜱慤㠴摤挹㠲㔳㜷㘹㘵㤷搸戲愵攸㑣敢戰慥㈱㐲㐴㡡㡥㈸㉤㐴㘱㐷ち㜰捦挱㈷㈸㍥㙡戳戵昴ㅥ㐱㌳ㄲ搵㌵昱㕥㥡摥㕥㈵昵㤸㙥㠹挹搴ㄲ㘹て㠵戰㠳㠵㌲㈶换㝢愰昳㝡㝣㔲㐵戹ㅤㄶ㔰㐶㌷搴㉦㔹挴慢愴㕦㉡づ㘳〵慣㍢㈰慥晥攴愶㘳㍢㕦㜹敢㑦晡敦ㄹ㌸㠴攴㘵昱㤲摤攲晥捥㉡晥挸换扡ぢ㝦挲㤹㙣㌹ㅤ攱攱㝢愶㑤㌳㜵挰㉢散晣㕡㙣敤昴㠶㤸捣㠵攴㐹㘵挵愲㔸换摡㤹昵つぢ换敢敢ㄷ㌲昹慤愴ㄶ㕦㄰㡢㈵㌸挱搰㐲捦愷戰慣㤴捡捡㜲㑤㈳㌸㘶㈲㍡㈰㝥攸㍥㠸㤶挳㙢㙡ち㑤挴㜸攸㝥愸戲昰㠹ㄲ㝡〰㠵愳捤㤹戶㤰ㅦ㑢㌵昱挲㥥㠵挳㙢昸㌱ㅢㅦ摥㤰挰㍥捥换挳挲挱㐵㍤㝢昷㈹敡戵扣㈶扥㕣㤵㠰ㄴ㑥ㄸ㡣㝦㈴㔲搳㈵㔲㌳昲㠲㝦扣昷敥㤳㍦㕥搲㔳ㄵ㙢㐳捡㜴挴ㄱ攸㠶㠳㈲敢㘱㡡㐷㈸ㅥ愵㜸㡣㘲㈷㠴ㅡ㠲愶㍣㠵㜵㐷㠵搷㙤收㐴愴慣㕤昴㜹㥣攲〹〸㥣㠸㈴㌱㌸て敤㐶㌵昴㈴㐴敥攸㔸㕤っ㜳㝤㘱愵㍡愱捡㜳㤰昵ㄴ挵㕦㈰搴㤱㄰㠵㜸〷慣愷㈱搲愶扣㌳㍤㔲㔲晥㉣戴㘱㉢㠳㑤ㅤ〵て愶摤㈲捤ㄶ㠹戵㐸慡敡愶戹㐸㈱愹慢㌶愴㑣户㜴㐵㌳㈱改㥦っ昲ㄲ挵换ㄴ慦㔰扣ち愱㡥搰㈴戱扦㥥㜸ㅢ㤲〲搶㙢昴㜹㥤㘲て㠴㠳愴扤搴㤱㈴㤰搳つ㝦㠴㥣㌷愹㝣ぢ㐲昵㠰㈸挴㍢㘰扤つ㤱㤶ㅣ㘶㈵㤵㥣㜷愱つ㕢ㄹ㙣㡡㈰晤挸㠹愴㈳愷㐰ㅢ㔲收㤱㡡㄰㈹挳㤰摡㌵㕢ㄳ㠱慦㙢㐸㥤㌲㔸戴㍦慦晥晦㤰昸㔷㌷㈴㜶て㠷扢㤹㌳㤳㜳㘶摡ㅥ戴捡㘰捤㌳㈰㑥㍢晣攱〸攷晦て㈸扤户㝤散〱攵愷攰㐶戵搴㈷ㄶ㤴摤㉦敢㜳搴慤㉦㈸扥㠴㜰㥣㔸扥戶慢慡㌷晥捡㐹攵ㅢ㍡㝤ぢ㤱挳愹挴捣㘳㈳ㅣ慥〵㜰捡收昴㙥换摡㤲㔸㔵ㄴ㜷㙤㘴㍣愳愲晦㉦㠷㍢搹戸㕢愶ㅡ挷㍡㤹㌷〲搸㌹㤴〸㜹㉦㤵摣㌷ㄴ㜰㥢愳ㄲ㥦㑦搳昱㤹ㅥ愷晢㉦㌵㡡昹愵攲㄰㤳昵ㅤ㠴㜹攵㘴㘳㘷㘸晡㌶㠱慥㐰敥㔲づ㐵换捡〲㜹㡣㐶㡤搵㠷㈲攵攳㤴㘳愹㜰㈶㥢敡〷㡦攴㈷㐶㠸昷㉥戳戰戳搸ㅦ愹摦晥㤸㘶摣昱㡤㌶愴㑣㔸て㐰㌴昹㐸捤㐳㈰换愲〸㔳戴愰挸㠷㔰㥦愱㈹挷ㅤ晣愴㜵㕦〰戵愲㑦〱㐵〴挲戱攷敦㑦ㅤ慦㝦挲〱挵㌹㜰搹晢摢㔰搹ㄶ㐲つ㠶慡㄰㙦摣挲㐴㌵敤㐷敡㈰㝡愴㄰搴づ㑤挲㔶〶㥢㍡〶敤㍡戲慤㘷扣戱㈷ㅤ㌹慦㙢㐳捡㑣晣㙦㄰㐵挸㌹ㅣ㥤㕡㐷㔰㤰〱慢㌳挵㤱㄰敡㈵㑤㑥〸ㄵㅥ攷ㅣ㙦慣挰挵㥡戲扡搰愷㉢㐵㌷〸〷㌹㍤愸搳攴っ㐱ㄳ㈱愷ㄷ㤵㐷㐳愸愱㔰ㄵ攲ㅤ戰㡡㔰㑤㑢捥㜱昴㐸㈱愷㉦㥡㠴慤っ㌶㌵っ敤㍡戲慤㠷㥣㈷搲㤱昳戸㌶愴摣㘱ㄸ㠱㈸㐲捥㙦搰愹㌵㠴攲㌸㡡愱ㄴ挳㈰搴㈳㥡㥣㜹昰扣ㄱ㙦㌳ㄸ㔳搶〸晡ㄴ㔳㤴㐰㌸挸ㄹ㐵㥤㈶愷ㄸ㑤㠴㥣㌱㔴㡥㠵㔰㈳愱㉡挴㍢㘰㡤㐳㌵㉤㌹㈵昴㐸㈱㘷〲㥡㠴慤っ㌶挵㘱㜵㐷戶昵㤰戳㈳ㅤ㌹摢戵㈱攵捥〹㙦㤸〸㌹挷愳㔳㙢㈶挵㉣㡡ㄳ㈸㘶㐳愸㙤㥡ㅣづ挳摤㠷搵ㅣ晡捣愵㌸〹挲㐱捥㍣敡昴㐸㜵㉣㥡〹㌹攵㔴㔶㐰愸昱㔰ㄵ攲㡤ㅢ㄰愸愶㈵㘷ㅣ㍤㔲挸㤹㡦㈶㘱㉢㠳㑤㤵愲㕤㐷戶昵㤰戳㍥ㅤ㌹ㄷ㙢㐳捡㉤愱㠹㠸㈲攴㉣㐲愷搶㘲㡡〶㡡㌸㐵〲㐲㥤慦挹攱㐴捡敦昰㌶㠷ㄵ敥㐶搰㘷ㄹ挵㜲〸〷㌹愷㔰愷昷㥣㐹㘸㈲攴慣愴昲㌴〸㌵〵慡㐲扣〳搶改愸愶㈵㘷㌲㍤㔲挸㔹㡤㈶㘱㉢㠳㑤㑤㐵扢㡥㙣敢㈱㘷㜹㍡㜲㤶㘹㐳捡扤慥改㠸㈲攴㥣㠷㑥慤昳㈹㉥愰㔸㑢㜱㈱㠴㕡慣挹㤹つ捦扦攳㙤づ慢㠰戵㡥㍥ㄷ㔳慣㠷㜰㤰戳〱搵搰愵㄰㡥ぢ挱ㄹ㘸㉡㈴㙤㘴㠳摦㐳㈸摥㐶㉢挴㍢㘰㕤㠶㙡㕡㤲㡥愷㐷ち㐹㝦㐰㤳戰㤵挱愶㘶愱㕤㐷戶昵㤰㜴㔲㍡㤲收㙡㐳捡扤㍣㙥扡㤰戴ㄵ㥤㕡摢㈸慥愳戸㥥攲〶〸㌵㔳㤳挴摢㍥㕦攱摤㐸搲㑤昴搹㑥戱〳挲㐱搲㉤搴改㍤攸㐴㌴ㄱ㜲㙥愳昲㜶〸㌵ㄷ慡㐲扣㌱㌱㠲㙡㕡㜲收搰㈳㠵㥣扢搰㈴㙣㘵戰愹㤳搰慥㈳摢㝡挸㈹㐹㐷㑥戱㌶愴摣愴㥣㠷㈸㐲捥挳攸搴㝡㠴攲㔱㡡挷㈸㜶㐲愸㈱㥡㥣㤶愸昰㈲户㤱㥣㕤昴㜹㥣攲〹〸〷㌹扢㔱つ㍤〹攱搸㠳愲㘸㉡㈴㍤〵扤昵ㄷ〸㔵〱㔵㈱摥㤸㑡㐰㌵㉤㐹攵昴㐸㈱改㔹㌴〹㕢ㄹ㙣慡ㄲ敤㍡戲慤㠷愴㙥改㐸敡慡つ㈹㌷㘱慢㄰㐵㐸晡㈷㍡戵㌸愱㙢扤㑣昱ち挵慢㄰敡〸㑤㔲㉤㍣㜷攲摤㐸搲㙢昴㜹㥤㘲て㠴㠳愴扤搴改㍤㘸㍥㥡〸㌹㙦㔲昹ㄶ㠴慡㠶慡㄰㙦㑣㈵愰㥡㤶ㅣ摥っ㑥㈵攷㕤㌴〹㕢ㄹ㙣敡㘴戴敢挸戶ㅥ㜲㈲改挸㈹搰㠶㤴扢换㌵㠸㈲攴㝣㡡㑥慤捦㈸㍥愷昸㠲攲㑢〸㘵㘹㜲㌶挳㜳ㅥ摥敤戲〲㠱㜳挵昰㌵㝤扥愱昸ㄶ挲㐱捥昷愸㠶㝥㠰㜰散㐱攴㔶㐸晡㤱つ戸㈰㑦搵㐳㔵㠸㜷挰ち〴㌳㤰㔴㐷㡦㤴㍤㈸ぢ㑤挲㔶〶㥢㕡㠴㜶ㅤ搹搶㐳搲㤷㍦愴ㄹ㌹㝦愱つ㈹㜷捦ㅢ㄰㐵㐸捡㐷愷㔶㑢㡡㔶ㄴ〵ㄴ㕣〴愸㍥㐲㔳㡥㥣㌷挳㜳ㅥ摥㠶㈴㉣攷愳㑦㙢㡡㌶㄰づ㤲づ愰㑥敦㐱㜱㌴ㄱ㜲づ愲戲ㅤ㠴㕡〲㔵㈱摥〱敢㘰㔴搳敥㐱扣㜱㤱㑡捥㈱㘸ㄲ戶㌲搸搴㔲戴昳㈳攷搵㜴攴扣愲つ㈹慢〲㤶㈳㤲㤰㜳㈴戱ㅦ㐵搱㠵愲㉢㐵㌷〸昵愲㈶㠷㔷搷㥤㤴昳昰敡㐱㥦㥥ㄴ扤㈰ㅣ攴ㄴ㔱挷㑦㌱捣搴慤㐰㌳㈱愷て㤵㝤㈱搴愹㔰ㄵ攲㡤㐵㍡愸愶㈵攷ㄴ㝡愴散㌹〳搱㈴㙣㘵戰愹㤵㘸攷㐷捥捥㜴攴㍣愶つ㈹换ㅤ㑥㐷㈴㈱㘷ㄸ戱て愷ㄸ㐱㔱㑣㔱〲愱ㅥ搰攴㤰挶㝦攱摤㜸敥ㄹ㐵㥦搱ㄴ㘳㈰ㅣ攴㡣愳㑥敦㌹㘷愰㠹㤰㔳㑡攵〴〸戵ㅡ慡㐲扣〳搶㐴㔴搳㤲戳㡡ㅥ㈹攴㑣㐱㤳戰㤵挱愶捥㐴㍢㍦㜲㙥㐸㐷捥昵摡㤰戲㤰㠳挳㍤㈱㘷㌶㍡戵㑥愴㤸㐳㌱㤷攲㈴〸㜵㡤㈶㘷㌳㍣攷攱㙤づ㉢㘵捤愳㑦㤴愲ㅣ挲㐱㑥㈵㜵㥡㥣㌵㘸㈲攴㔴㔱㌹ㅦ㐲㜱㤰㔰㠸㜷挰㕡㠰㙡㕡㜲捥愲㐷ち㌹ぢ搱㈴㙣㘵戰愹㜳搰捥㡦㥣ぢ搳㤱戳㔶ㅢ㔲ㄶ愸㥣㠷㐸㐲㑥㠲搸㤷㔰㉣愵㔸㐶戱ㅣ㐲㥤㥤㠶㥣㠰㜵ち㝤㑥愵㔸〹攱㈰攷㜴敡昴㘵挵昹攸㐰挸㔹㐵攵㙡〸戵ㄶ慡㐲扣戱〴〷搵戴攴㕣㐰㡦ㄴ㜲搶愰㐹搸捡㘰㔳ㄷ愲㥤ㅦ㌹㠹㜴攴挴戵㈱㘵攱捤㍡㐴ㄲ㜲㉥㈴昶㡢㈸搶㔱㕣㑣戱ㅥ㐲搵愶㈵㘷〳㝤㉥愵搸〸攱㈰攷㌲敡昴㥥㜳㌱㍡㄰㜲㉥愷昲て㄰㡡㙢㜹ち昱づ㔸㔷愰㥡㤶㥣昵昴㐸㈱攷㙡㌴〹㕢ㄹ㙣㙡〳摡昹㤱㌳㍢ㅤ㌹㈷㘸㐳捡㠲愲㡤㠸㈴攴摣㐰散㌷㔲摣㐴戱㥤㘲〷㠴㥡愶挹攱搰昷㑡扣ㅢ捦㌹户搰攷㔶㡡摢㈰ㅣ攴摣㐱㥤㈶㠷㙢㤴㠴㥣㍢愹扣ぢ㐲㙤㠲慡㄰敦㠰㜵㌷慡㘹挹戹㡣ㅥ㈹攴摣㠷㈶㘱㉢㠳㑤㕤㡥㜶㝥攴っ㑢㐷捥㔰㙤㐸㔹㈸㜵〵㈲〹㌹㍢㠹晤㑦ㄴ扢㈸ㅥ愷㜸〲㐲つ搶攴㜰ㅦ㙢慤㥣攴散愶捦㤳ㄴ㑦㐱㌸挸㜹㥡㍡晤㘹㐵㍥㠵㥣㘷愸㝣ㄶ㐲㕤つ㔵㈱摥〱敢㌹㔴搳㤲㜳ㄵ㍤㔲挸昹㍢㥡㠴慤っ㌶戵ㄹ敤晣挸㌹㌲ㅤ㌹㥤戵挱扢〲㉣㘷ぢ㈲㜹敦㘸换㘲敦攴摡ㄸ挷㑤㠶㔶㜰づ㔵捤愸慢㑥挴㕢㔴つ㕦㤲愸ㅦ㔵㥤挰㉣㜰㝥ㄵ〴㡡搲攴㘰敦㥤㠹敥㔵挷㔷挷㤶㜱晥昷戰㔴ㄳ搶挱ㄷ㉦㠹㈷敡攵㘶晤愱愹昶㤲晡㠹昵㠹㤲敡昸愲㥡攸㡡㑥㍥㘶摢㌲㜳㐱慣づ敢㥡ㅡ戰扣㘹㕦㑥昵㡢ㄶ挵㉡㝤㌰㑥慢㕦搲㔰ㄱㅢ㕢昲㙢㔸ㄹ愵散㔵〷〱摣搸㔶㉡愰㍡愷扦ぢ攴攴ㅤ戹〹攲㘶戸晡㜹ぢ㙢㐲慦㜲户敤ㄴ戰晥㠵扦〱昴㡡㥤摤㝡㡤㍢㈲㔶戵㙣摤攷㑥攲㔸㙤搵〲捥攱㉡㈴搶搶戵搴换昹挶搶挵慢㉢㘳㘱㕤㥢㔰㕤搷㑡ㄷ㈷㉤㐹戸㉣搱攵慤戵〵昷散㈷搵㈱昹ㄵ搱㠶捡㕦㐳㕥戰㘱㜸搹㐹㔱㈱晣晢㜹㔴摢㘱〲㠱㡦㜹㐵挴搷挷㘷攰㜰㝦㕤㜳扤つち摦㈵ㄴ挹〳ㄲ〵挷㘲㌵摥㐷㙡㐹扡㤳敡㍣搶戸〲㕥戲㘰㉦㠱㙦㈵ㅥ㌱散攲㜸〰愵㈶搶摡㕤㤵㍢㑦㔶搵昰昲㜸㝤捤㤲㐴慣㔵戲㈴㠷扡㔵㌵㌵㔶㠳挵昳㑢㘳昹挹搲攴㡡〴㤶㘶㈶攳㜱㔱攱慦㈷㐳㘰㈴㕢㘷㐹㐹㥥㐲ㄹ捥㜰敥㡤㌸ㄸ㙤㝦㘶㔶㤱捣㉡㜹㝤㌸㔴㕤扥㠹慦ㅢ㠷〶㑣㈱捣㔷㈰攷㍡㠴昷摥㕡㜲㥦㙤㥤㉢ぢ㜹㈴戵㌶ぢ㕥敤㜳㥣㥣扥昲㡤㡥㡢晡㕡㔶挹㤹て㉢㜷昹摣㐸〱て㥤ㅡ㍣ㄸ㤶愸慥㠸搶搴慣㘸㔵㌵戶慥愲㘶㐹㘵慣㌴㕡㡥愵㉤晡慣捤㠷㈴㝥ㅤ昹捡收㈱㘰攷㉡〳㉦㥡㤴戱㜸㐲捦慣㘳晣搹㈷㍡㑣敢攰㐸㤳て㕤挴〸㕢㝢昵㜱㜷㍤㠰晣慦㤷㜱㠶搱㘸晦挶㐵挸昲㐸ㄷ㑥㙤㈹㉡㥥搳戸愴㉤戹ㄲ㔴㡥㌸㠷㕢㘹㍤ㅥ㔰㔹ㄸ慢㜴愸挶㔴摢慡㕦捤㜱㈵㘹ち㠵㐲㍦昷㈳〶㕣攱昵㌱敦㠱昲㉦㉦㘳昹㜷㈸㍦㘳㜸㜰摣㠸㥡㜷㌱㥣攳攰㤰㑦㝦㌹〹㐶攰㔸挰㌳㤸㍤㜴㤸㕥㥤愸㠹戵愸ㄲ扢㤴昳㜸㐸㤰捤摣慡改ぢ戰戰慣愴㘵搵攸㠶敡捡㥡敡扡ㄸ㠷㈱㔸㌵捥挷攸㑡㘳昳戱扥㜹㜲㝤扣㥡捦〵戵慣㥡摥㄰慤㡢㉦攲晡挱㡡ㄵ晢扢㙡㤲慣㥣慡ㄱ搵㜵㌸㠰散㍥㔹㉥愸㥡戶愰㝥㔹㌱㑥㤹戵㜵愳愳㡢攲扦㡡㐴改㡦ㄴ㌰㘴ㅦ㔵㐱ㄵっ慡扣㘰摥捦晤慣㤲攵㝥ㅣ㄰〴晡㈰㘶㤰㐲愷敢㈶㤴㌲ㅣ戳捣㤴㕥㘱捥㘳㤶戸㕣捦戰昹㉥㙦㑤㍥㤲换昳戰昵㈶づ捤晣户㈰挶㡤㥥㌱戶昱戹㠴晦慢挷㕤㜳戶㈳㜲㠶㡦〳搹㌵㤲㡢愰摢挲戹㤵扤扢㔰挷扤挷㤲慣戳收摤〵挳㔵攲挳扤ㄱ㥦愰㜴㘷㜱ㄴ㤶愷收攳攰挷改ㄷ换㝡㜱摥㙤㘵㔷㌸愸挳愳㙡㜱㙤㉢慥慦慤㡤㜲昷攲慥㌹つ攷敥㔸㥥㡣戰㜱㌶戱慡㈰㘴ㅦ搴慡攸㜲愸愲换㐵㠵㡦㘴㍥搸㈰㘵挶慡㥦ㅦ㙤愸㑥㉣愸慤慥挸㘳㠵てㅦ晣㉡昶㑢散㐲搹㈰搳扣㘴攷挴㜰搵扢挲挴㕥昵㡡㜴昷挲㘵〷愹㘳晡戱昷〶攵㜳㕣晤捣㔵攳搸㝤㉤㡥㙦慤晦㐰攴㄰〳㑥晤㌶ㄴ挷㈰っㅡ㌹ㄱ愹㥢改㠰户昵づ摣㔹攰㍢晢㔶㠸㡣ぢ㜹㜳攱㄰㉥慤㡦㔶㡥挲昳㈹昵つ戹晡昱散㍣愴㤶愷㤵㠶〸ㄷ㙦ㄷ㘳㠹㈹㥥愸㔸㡡戱㜰㐳ㅥㄵ搳戰㉣㍡㥢换扥㐳㜶づ㜹攰〶㜲㜲㕡攴昹昵㌵搶挴敡愴ㄷ戹攲散㤳㝣㥥㝤㙣㑡晣昷愷っ挲搹㤵㥢挵愱㠴昵㉥㈹㜸㡦摢㜴ㅢ慡摣ㅥ㡦挳㝦改昰㍥㐴捥ㅤ㌰㝡㡦㤲戴ぢ㥤㜱㜷㈰㤰㔳换〵搸㜹戵摣ㅣっ㌹㐲㔸㤶㡤㠵摣愰㈴搴㈲敦㜶搸慤て㄰昶慦㑦㍦㍤〴攵㠰扡ぢ挲昴㝦㈰捡ㅡ攰㠷散晦㈳〸昵㌰㤴扣㌴つ㝤捣ㅡ㉥㑢㍥挱㕦攴㐱㉥㑢㍥㐵ㄹㅦㄸ敡ㄱ愸㜸㘹㘲㕥㡥㕣㘲㐰晤㤹昶㝡ㄴ㘶づ慡㤹挵㝤つ搰搴㘳昰攳㈰つ户㐴搰扣㜱㤴昰愵づ戶ㄳ㈶㡥ㄴ散㔷摡捦㌲戵ぢづ晣㍣挳㙡ㄲ㜱㐵摦㥥昳愷㝡ㅣ〶㥥㐳慤慦ㄱ㕢㍤㠱ㄲ㑦㑤㐰㘹㜱㥢慤㙦㈱㜲昰捥扣慢敥㤶ㄶ㜰晦㡥㐱㜴㐵㍤㠵㠲愱ㄷ㐵㐳敦昷㡣晢〳ㅤ晦攲敦昰㈳ㅤ㝥愲挳搳㜰攰㍥㘰〵㤰摣㘴摡㥥㜵㌴㍢〰㘵㥤㌶〵ㅦ㉢〸愱晥〹愵愴つ晢戰愴㉤ㅢ㝦㠱㑢搲挶㠷敤㤹戶㤷愰㑡㥦戶㤰昶㝡ㄹ㕥㑤㑥摢㉢㜰戶搳㤶㡢收㡤㘹攳㤷㌴戰换㔷㘱㙦㑡摡㕥㠳㥦㥤戶敥㈸ㄱ㜹㑡摡㕥㠷㕡搲搶〲戱搵ㅥ搴㑣摡戸捤㔶㑢㠸ㅣ㈸㌳愷㙤㉦ㅤ昰戶㕡㌱㠸慥愸㌷㔱昰㐹㕢〱攳㐶攸昸㤶扦挳㝥㜴搸㥦づ㙦挳㐱搲搶ㅡ戵㘴摡摥㜵㌴㜳愴慤つ㥢戵㠵挸昹ㄴづ晦㡢戵愶㉤攰㙥㈵㘷㜵攴搲戲㜱ㄲ愷㘵㤵㜳捥愶㜵㤵㥥扣㜱㑣搱㜸㜴㜲㐹㠳㑦搵㕦搱〴っ戶て㘴㥡捦愸㥦㍤摥攵㠷っ㍦㔱戰〳㝥㡥㠰戲㘳㠵づ〰攱〷攰㤳戹㑥㥥㔴㉦〴㍤㠹㠶敡昲㈵ㅣ㠳㑡户㍣㑤㘴㔳㐸搳㠰晡〲㈵搹摦づ㐴㐳昵㈵㙡昶晥愶㘴㉦户㜸㝢㘴摦愷㠹慦搱㑣昶户㠳ㄹ㐴㔷搴㌷㈸㤸晤つ㝡㜴㈸㤹㙤㡦戲搵㠱㡥摦晡㍢ㅣ㐲㠷㐳㈱㜲扥㠳㠳昷㈳摣扤晣ㄳ㌳㔴ㄶ㥣戲攵扢㌰昸ㅣ㑥ㅥㅥ㘹㤱〷㜸㜲攴昳慥㐵㜱攳攳㍢㈱晢㤹㥢㍣戴㐱愹㌶ㅥ㥡㠶挱㔰慣㌲㙣敦㕣晣㝣攱愷㜶㌰㤸㡤ㄱ㐱挸扢ㄸ㍥愵㕢㠶㤸ㄶ㤳㈵慡慡㍤㈰㠴づ〳攲㔶㥣戵㐴晣㌲晤搴扦㜷敥ㄵ㤳㕥ㅤ攱㠶㝢㤰㍦㐱ㅡ㜲昶愳挶㈶攷㜰㙥晢ㄱ㄰㉡て㔸戶㌰㙥㈷搶昰ㄱ搵ㄹ㝦㐱慥㥣敢㡥㐴㤹㜹户攰㤴晥㕣㜷㤴昶ち挳慢挹攷㍡慥摤戴捦㜵㕤搰扣昱㕣搷㑤〷换㠷扤㈹攷㍡慥敦戴捦㜵㠳㠰㥢挸㔳捥㜵㕣晤㈹晢㕥て挴㔶ㄱ搴捣戹㡥摢㙣昵㠲搸昷戹㙥㝦㌴挳㝦㉣㠰㘴㄰扢愳㠰㙡㠳㤲愱㤷扤㙢㝡㡢ㄸ户㌷ㅤ摢晡㍢昴愱㐳㕦㍡ㅣ〰〷㌹搷昵㐳㉤㜹慥攳〲㔲ㄳ搷㜱慥敢捦㘶〳搸散㜰㌸㙣㐱㠷愱㠱慣㈱㙤㠳昰ㄷ戸㈴㙤㠳㔱㘶摡戸ㄸ㌴㝤摡㡥搱㕥扣戱摤攴戴㜵㠶戳㥤戶㘳搱扣㌱㙤㐳㜴戰㈳㘱㙦㑡摡扡挰捦㑥摢㜱攴㡤㡣昲㙣攱戸㌲㔳㕤愱㤳戴つ㐵㙣搵つ㌵㤳㌶㙥戳㌵ㅣ㘲摦愷㡣ㅥ㘸㠶晦戸㜹捤㈰㜶㐷〱挵㤵慣㠶㕥攸㑣摡㡡ㄹ户㠴㡥㕣攵敡攳㌰㤲づ愳攸㔰〴〷㐹摢㘸搴㤲㘹攳搲㔶搳捣㌱㈰ㅣ挳㘶㘳搹散㌷㜰搸㠲づ㐳攳㔸㐳摡挶攳㉦㜰㐹摡㑡㔱㘶摡戸㑣㌵㝤摡㈶㘸慦攳攰搵攴戴つ㠵戳㥤戶㠹㘸摥㤸戶挹㍡搸㌰搸㥢㤲戶ㄱ昰戳搳㔶㐲摥挸愸㌷㙤㕣㌱㉢㘹㥢㡡搸慡〴㌵㤳㌶㙥戳㌵ㅤ㘲摦㘹ㅢ㠵㘶昸㡦敦搱㘰㄰扢愳㠰ㅡ㠳㤲愱㤷扤敢愳敤㜸挶㥤㐹挷戱晥づ戳攸㜰〲ㅤ挶挱㐱搲㌶ㅢ戵㘴摡戸攸搶挴㜵愴敤㐴㌶㥢挳㘶挷挳㘱ぢ㍡っ捤㘵つ㘹㍢〹㝦㠱㑢搲㔶㠶㌲搳挶〵戴改搳㌶㑦㝢捤㠲㔷㤳搳挶㤵戸㜶摡愲㘸摥㤸戶ちㅤ㡣㡢㜴㥢㤲戶㌹昰戳搳㌶㡥扣㤱㔱㙦摡戸㤶㔷搲ㄶ㐳㙣㜵ㄲ㙡㈶㙤摣㘶㙢㍥挴扥㑦㤲昳搰っ晦戱㐴㠱㐱散㡥〲慡ㅣ㈵㐳㉦㝢搷㘹慢㘶摣㤳改挸㤵挱㍥づぢ改㔰㐳㠷㑡㌸㐸摡㙡㔱㑢愶㡤换㠱㑤㌳挷㐹戲㡥捤敡搹㙣ㄱㅣ戶愰挳搰㈲搶㤰戶挵昸ぢ㕣㤲戶〶㤴㤹㌶㉥敤㑤㥦戶戸昶㙡㠰㔷㤳搳挶㌵挲㜶摡昸愵㙣㡤㘹㕢慡㠳㜱ㅡ愹㈹㘹㕢ち㍦㍢㙤㤳挹ㅢㄹ昵愶㡤慢㡣㈵㙤换ㄱㅢ捦㠶㌷愶㡤摢㙣㥤〲戱敦戴㜱㔹㌲晥㘳攵〵㠳搸ㅤ〵搴㑡㤴っ扤散㕤愷㙤㈵攳㥥㐶㐷慥㔹昶㜱㌸㥤づ㘷搰攱㜴㌸㐸摡㔶愱㤶㑣摢㙡㐷㌳挷搱戶㥡捤捥㘴戳昳攰戰〵ㅤ㠶㝥换ㅡ搲昶㍢晣〵㉥㐹摢ㅡ㤴㤹㌶㉥㍡㑥㥦戶戳戴搷〵昰㙡㜲摡戸㝡搹㑥摢搹㘸摥㤸戶㜳㜵㌰㉥㙣㙥㑡摡搶挱捦㑥摢昱攴㡤㡣㝡搳挶昵捦㤲戶昳ㄱ㕢慤㐷捤ㅣ㙤摣㘶㙢㉤挴扥㑦㤲ㅢ搰っ晦戱攲㥡㐱散㡥〲㙡㈳㑡㍥㔹戹㠸㜱搷搱㤱慢愸㝤ㅣ㉥愶挳㝡㍡㕣〶〷㐹摢㈵愸㈵搳挶愵搳愶㤹攳㘸摢挰㘶㤷戲搹㔶㌸㙣〱㡡搰㐶搶㤰戶摦攳㉦㜰㐹摡㉥㐳㤹㘹摢〶愷昴㘹摢愴扤慥㠳㔷㤳搳挶昵搴㜶摡㉥㐷昳挶戴㕤愱㠳摤〰㝢㔳搲㜶ㄳ晣散戴㜱〹㌴㤱愷愴㡤㉢戲㈵㙤㔷㈱戶摡㠱㥡㐹ㅢ户搹摡っ戱敦戴㜱〹㌷晥〷慣㙢ㄸ挴敥〸㜳㔹㈸ㄹ㝡搹扢㍥摡慥㘵摣㉤㜴攴晡㙥ㅦ㠷慤㜴搸㐶㠷㍢攰㈰㘹扢づ戵㘴摡敥㜲㌴㜳ㅣ㙤搷戳搹つ㙣昶㌰ㅣ戶愰挳搰㡤慣㈱㙤㌷攱㉦㜰㐹摡戶愳捣戴㍤〲愷昴㘹摢愱扤ㅥ㠵㔷㤳搳昶ㄸ㥣敤戴摤㡣收㡤㘹扢㔵〷摢〹㝢㔳搲戶ぢ㝥㜶摡捡挹ㅢㄹ昵ㅥ㙤㡦㐳㈷㘹扢ㅤ戱搵ㄳ愸㤹戴㜱㥢慤㍦㐲散㍢㙤扢搱っ晦〳搶㥤っ㘲㜷ㄴ㔰㑦愱攴㤳㤵扢ㄸ昷㙥㍡㜲挵戹㡦挳㍤㜴戸㤷づ㑦挳㐱搲㜶ㅦ㙡挹戴㜱㤹戹㘹收㐸摢晤㙣昶〰㥢晤ㄳづ㕢㠰㈲昴㈰㙢㐸摢㐳昸ぢ㕣㤲戶㠷㔱㘶摡戸㘴㍣㝤摡ㅥ搱㕥㕣㔳摥攴戴㜱敤戹㥤戶㐷搱扣㌱㙤㍢㜵戰㔷㘱㙦㑡摡㕥㠳㥦㥤㌶㉥ㄷ㈷昲㤴戴扤づ㥤愴㙤ㄷ㘲慢㍤愸㤹戴㜱㥢慤㈷㈰昶㥤戶扤㘸㠶晦〱敢捦っ㘲㜷ㄴ㔰㙦愲㘴攸㘵敦晡㘸摢捤戸㑦搲昱㉤㝦㠷愷攸昰ㄷ㍡扣つ〷㐹摢搳愸㈵搳昶慥愳㤹攳㈴昹㔷㌶㝢㠶捤㍥㠵挳ㄶ㜴ㄸ㝡㤶㌵愴敤㌹晣〵㉥㐹摢昳㈸㌳㙤㕣捣㥥㌶㙤昶㐴っ㍣㥡㥣戲㉦攰㙣愷散㙦攸愰㌱㘵㉦攸敥扥㠴扤㈹㈹晢ㅡ㝥㜶捡散㌹ㅥ㔴扤㐷ㅡ搷搴㑢捡晥㠱搸㡡㡢敢㑤捡戸扤搶㍦㈱昶㥤戲敦搱っ晦昱挴〳㠳〸㍤昸晢㈳㑡㍥㈹㝢㤹㜱㕦愱㈳搷愱昸㌸扣㑡㠷㝦㐹㈴㑣〹㑢捡㕥㐳㉤㤹㌲㉥挷㌷捤戸㌲㑣敦ち慦戳搹ㅥ㌶换㠷挳ㄶㄸ㐲㙦戰㠶㤴敤挵㕦㤳戲㝦愳捣㤴㜱㘹㝤收㤴戵㠲㐷㤳㔳㔶〰㘷㍢㘵㙦愲㠳挶㤴扤慤扢㡢挰摥㤴㤴敤て㍦㍢㘵㕣㔲㑦搴㈹㈹攳ち㝦㐹搹㍢㠸慤摡愰㘶㔲挶敤戵摥㠳搸㜷捡づ㐰㌳㘶捡晡㉦㠳搸ㅤ〵ㄴ㥦〹㌰搴戲㜷㑤敤晢㡣晢〱ㅤ昹扣㠰㡦挳㠷㜴昸㠸づ〷挳㐱㔲昶㌱㙡挹㤴昱㈱〱搳捣㤱戲㑦搸散㔳㌶攳㠲晥㉤攸㌰昴ㄹ㙢㐸搹攷昸㙢㔲昶〵捡㑣ㄹㄷ晣愷㑤㤹昵愵昶敡〲慦㈶愷㡤㑦づ搸㘹晢ち捤ㅢ搳昶㡤づ搶つ昶愶愴慤〷晣散戴㥤㐲摥晣搲挶㘷て㈴㙤摦㈱戶敡㠵㥡㐹ㅢ户搹晡〱㈲㐷㥡㜲戲㤱㉦挷㙤㈵㘸散昹摣㈲㌴㤳戴晤挸㈰㜰㤲㜷ㅦ㘸つ扤㙣愹搳昶ㄳ攳〶戲攱挴㈷ㄹ㝣ㅣ㜸㙢搴挲戴㘶㐰昵㠳㠳愴㉤ぢ戵㘴摡昸昸㠲㘹收昸㑣挳昷〵攳换愷搹㡣㡦ㅡ㙣㐱㠷愱㄰㙢㐸㕢㉥晥〲㤳㥣ㅣ昳㔰㘶摡昸㈸挲㔶挲搲㉦挷㜶攱㜶ㄹ扦捡㥡㕥㈳攰搵攴戴昱㤹〶㍢㙤㘱㌴㙦㑣㕢扥づ挶挷ㅤ㥡㤲㌶㍥昷㘰愷㙤㤵㠰〳㥢摥ㄳ㈴㥦㡡㤰戴戵㐲㙣㌵〶㌵㤳㌶㙥戳ㄵ㠱搸㜷摡挶愱㤹愴㙤㍦〶㐱㔷昲㉥㠵搶搰换敥㜵摡昶㘷摣搶㜴攴㌳ㄶ㍥づ㙤攸搰㤶づㄳ攱㈰㘹㍢〰戵㘴摡昸㘰㠵㘹收㐸摢㠱㙣㜶㄰㥢捤㠶㠳愴慤ㅤ㙢㐸摢挱昸ぢ㑣㤲戶昶㈸㌳㈱㝣㐸㘲㉢㘱改㤷㉢㙤昲㤹㌶〷ㅥ㑤㑥ㄹ㥦戴戰㔳搶〱ㅤ㌴愶散㔰摤ㅤㅦ挲㘸㑡捡昸㌴㠶㥤戲戳〴㤸㑦捡昸慣㠶愴慣㄰戱㔵㌹㙡㈶㘵摣㕥敢㜰㠸㝤㥦㈰昹㜰㠷愴散〸〶㐱㔷昲收搳ㅤ㠶㕡㜶慦㔳搶㠹㜱㍢搳㤱㑦㝥昸㌸ㅣ㐹㠷愳攸戰〰づ㤲戲㉥愸㈵㔳挶挷㍤㑣㌳挷〹戲㉢㥢㜵㘳戳〴ㅣ㈴㘵摤㔹㐳捡㝡攰㉦㌰㐹捡㝡愲捣㤴昱搱㡤慤㠴愵㕦愹㈹㕢ち㡦㈶愷㡣捦㝦搸㈹敢㠵づㅡ㔳㔶愴扢攳愳㈱㑤㐹搹㈹昰戳㔳㜶㠱〰昳㐹ㄹ㥦㈰㤱㤴昵㐱㙣戵ㄲ㌵㤳㌲㙥慦搵て㘲摦㈹攳㈳㈷㤲戲晥っ㠲慥攴捤㘷㑥っ戵散㕥愷㙣〰攳づ愴㈳㥦㐷昱㜱ㄸ㐴㠷挱㜴㌸ㄳづ㤲戲㘳㔰㑢愶㙣㡤愳㤹㈳㘵挷戲搹㙦搸散㐲㌸㐸捡㠶戰㠶㤴ㅤ㠷扦挰㈴㈹ㅢ㡡㌲㔳㜶ㄱ㥣戶ㄲ㤶㝥愵愶㙣ㅤ㍣㥡㥣㌲㍥㤵㘲愷㙣ㄸ㍡㘸㑣搹〸摤摤㝡搸㥢㤲戲つ昰戳㔳戶㕥㠰昹愴㡣捦戵㐸捡㑡㄰㕢㙤㐴捤愴㡣摢㙢㡤㠲搸㜷捡昸㈰㡣愴㙣㌴㠳愰㉢㜹㕦づ慤㑦㐶挶㌰敥㔸㍡昲㈹ㄹㅦ㠷㜱㜴ㄸ㑦㠷㉢攰㈰㈹㉢㐵㉤㤹㌲㍥ㅡ㘳㥡㌹㔲㌶㠱捤㈶戲搹つ㜰㤰㤴㑤㘲つ㈹㥢㡣扦挰㈴㈹㥢㠲㌲㔳挶挷㕣戶敡㜴昱㡦㉢㘵搶㔴敤㜵ㄳ扣㥡㥣㌶㍥㉦㘳愷㙤ㅡ㥡㌷愶㙤㠶づ戶〳昶愶愴敤ㄶ昸搹㘹攳㈳㉥㐴㥥昲㜹㜶㉢㕣㈴㙤㌳ㄱ㕢摤㠶㥡㐹ㅢ户搹㍡〱㘲摦㘹扢〳捤㈴㙤戳ㄹ挴敥㈸愰敥㠴搶搰换摥昵㤱㜶㈲攳捥愱㈳㥦摦昱㜱㤸㑢㠷㤳攸㜰㌷ㅣ㈴㙤㘵愸㈵搳挶㠷㜶㑣㌳挷㌵摡㍣㌶㡢戲搹㑥㌸㐸摡捡㔹㐳摡㉡昰ㄷ戸㈴㙤㤵㈸㌳㙤㝣〰㘷㉢㘱改㤷㍢㙤㌱敤挵㈷㜴㥡㥣戶挷攱㙣愷慤ち捤ㅢ搳戶㐰〷攳㐳㍥㑤㐹摢㙥昸搹㘹攳挳㌷㐴㥥㤲㌶㍥ぢ㈴㘹㍢ㄹ戱搵㔳愸㤹戴㜱㥢慤ㅡ㠸ㅣ㘹㥡㘹昴昸㌴㥡㐹摡㙡ㄹ挴敥㈸愰㥥㠱搶搰换㄰㍡㙤㜵㡣㕢㑦挷㘷晤ㅤㄶ搱㘱㌱ㅤ㥥㠳㠳愴慤〱戵㘴摡昸㌸㤱㠹敢㐸㕢㥣捤ㄲ㄰㌹㝣攴愳㘹て㤹攴〲㔶挴昱攴㡦㝣慢搳㝥㔵㔳㤶㐴㙢昰戳ㄶ㤳戰昸㍣㐱搵慦㘱挵㘱戶晤〸挰㍥㤷〹挸㈶㥣㌸㤷㉢〴扣ㅣ戸㤷ㄴ攸㙤㤳㉦戱晡㜹㡦〸㠴㜳捥晦敥愷㥦㥡搶ぢ昷ち昷搷㑡㘵㜱㤷戰㤶㈲㘱㍣㡡昸㘸㡥散㐲换愰㐰㔹摥㡡て㤱㠸㜶㌹戴收㤵戳〷摡っ㉢㜵㍤慢敢搹扥㜵㜱㜲㕤㈱㔷㤰㜶慦挱㉡㤵㈶㉣搸㕤㠱㕥搵㕥㍦っ㡡㙢㜹〵搹愹昴㐱ㄷ摣㥣ㅣ慥挷昴慥ㅦ㐹㔹〲捡㑤挱㜳㐳㔸㈷㌲㉤戱愲〶ぢ㜰㔹攴㝡ㄲ扢挴ㄵ㠷戶ㄹ愰敢ㅢ戲昱昴㤴昷㡢昰㤲㙤慦㐵愸ㄶ㙤㍣摦扢㉣捤㘸㜹ぢ㘸㜲㝥㠷ㄴ愵㙤㑦攰㡤㔹㘱ㅢ扥㐲愷〱㘲㥢〹搵ㄵつ昵昱晡慡㐴攱㌴㉣㈴㉦攴㌷㜱㔷攱㤱㠲攱㌹㘷㈲愲㙦㥦摣戰散㍡晥〲捣㔲㝥㝦㔸㜸㘱㕤晤戲㍡㐱㤳ㄳ攷ㄷ㤲ぢ㕦戹戹散㈶捣㝥昸㍡〲攴㐵摥〱㔰㌶戶捥㠰㙣㤹ㄵ攱挲㑥扥㈲敦㤹〲㔷㜲㡡收㝤㕤㈸攰晡㑢㐶〹搹㠶㕦㑥㐶㍥㐴㘴㘶㌳戴ち㘸昶㉢ㅥ㔱收晥戱㥢搰㙡愸昳愱㤶昵㍥㔳昱㕤摥愱㌳愱㘹〵㡤㘳㡤㜸攴㈳ㅤ挵晡㉤㡣昲挳㌱昲ㄳ㌲㡡ぢ㍦㜹㠲ち慢㔳挰㈳て㈰晢㐰㌸ㅢ㙥㍣㄰㍥㠵㑤㠸㍡〷ち㤴敤〳㠱㡢㍦㐵敢㍣㄰搴攷搰昲㘰戰捥㠳慦晡搲搷㐷㔶㘳㈲㡣㜵〱㝤㔰㘰㜷敡㕢昸㜲㘷㔵㜱〰攰㉥〲㈵㙥收挱㠵㈹㔶㡢愱㘱㥡摤㘹攲㥡㑣㝡㔸敢㈰㤱㈶慥扦攴㉢昲㠳㈹㜰挱愵㘸戸攸㤲慦〲㜶搷㍣㘹㔲㠸捣㙤戱㤸㈶㡢㐹戱㤸㠷㐸搰攸㌷㔰搵㠹ㅥ㐷㐰愸㙣攸㙤攲慢戱㘵㡤挴㕦〶㌷ㄲ㥦〳扢㔰扣〹ち挲攷㕢㠵㡣搶㐵㝣㉥戴㐲晣ㅦ攰慢㉣㕦㥦ㄶ㐶㝢㈵㝤㄰ぢ㜵㑣て㐲ち昱攵〰㤱㑡晣㍣㕦攲㕢愱ㄱ㠲攰㐶ㄱ㈴㠸㉦㘰㈸扣㈲ㄱ㔳搸捦ㄴ昶搷㠵㠲搶㈸㌴て昱㙤㄰㤹扤㜸㠹㙦㙢昴摢㠰㔲㝥㕥挸敡ち㌷㜵㈰昴㐲散つ㑥㈲摡㐱㉢㐴捣㜴㄰ㄱ扡〹㉥㘹捦㍣㙡㠶㉦㍢〷㈳ㄲ㥡〵慣ㅤ㤰㘰愷扤挶ㄱ扡ㄹ昵捥挵㈳㡡愷㤶昵㉦敦㌳愰㘸㔰㔵㘵扦㍥㝤㉢晡昵敤㍦㜸㔰㜹戴慡㑦晦愲捡扥㝤晡昶敥㌷㘸㘰㥦搰㉤㐹搷挱搱㈸扥搰扦慡扣㌷㝥㔰慣㕦㔵㔱摦挱ㄵ搱挱㝤晢昷㉢慦㡣つ愸㡣づ㈸㡡㠶㙥㑤扡㤶昷敢㔷摥愷㕦昹愰〱㤵戱愲㝥搱㠱〳〷て攸㕢㌴㜸㘰摦㔸扦愲㡡㠱㤵㐵攵晤㈲ㅤ㌴ㄲ敢㌶戴戱㙥愷戸〳㈲㜲㠸搱晦㤱慡㍢㈹敥愲晥㔰愳ㄷ㔷㘹㐴晦㥣㡥搰敦昳㠳㕦慦て㠴㍦ㄷ㕡㔴㘰愹㐴㉣㍢㌷㌷攵㘹㕢昷㈰〰㑢〷㘵挰㈰ぢち㐳㤴㌹愳㐱㜲收捦㜴搳㠸㐹㙤晣昴㘰㘳㜶㙥摤て㘹㍤〰ㄱ㡥ㅣ慥㌷㈸昴㈰慡㍥愷搲㠷愰㜶㥦㑡ㅦ㠶挶㝢㉡㍤挲搰昲〸㡣昲㑢㐷昲㥢㐷慡㌳昴昶ㄱ㝤ㅣ㌰㌷ㅥ搱㝦㠲ㅢ㡦攸㈳㘱㤷ㅤ㙦ㄷㄴ挹㈳晡㈸愳㜵ㅤ搱㕤愰㤵㈳晡〹昸慡㙥扥㍥㍤㡣㜶㌷㝤戰愹愸㘳挶ㄵ㔲㜶攴㠱㡥ㅤ戹昱㔴摡摦㜷㥦㍤ㅡ㡤㄰〴㕦㍣〵㠹㝤戶㠸愱昰㡡昴㌶㠵㍥愶搰㔷ㄷち晡愱搰㍣㐷㜴㝦㐴㘶㉦摥㈳㝡㠰搱㍦〷㤴昲晢㔰搶〰戸愹㐱搰摢挴昷㜴ㄱ晦〲摣㐸晣㘰搸㠵昸ㄷ愱㐸ㄲ㝦㡣搱扡㠸㍦ㄶ㕡㈱晥㝦攰慢㠶昸晡っ㌵摡㤷攸〳〴愸㘳晥ㄷ㔲㠸㍦搲㤷昸㑥扥挴㡦㐰㈳〴挱㡤㈰㐸㄰㕦捣㔰㜸㐵㑡㑣㘱愴㈹㡣搲㠵㠲搱㈸㌴て昱㘳㄰㤹扤㜸㠹ㅦ㙢昴㙦〰愵晣愸㤶昵ㅢ戸愹昱搰摢挴㜷㜰ㄱ晦ㄶ摣㐸㝣㈹散㐲晣摢㔰㈴㠹㥦㘰戴㉥攲㈷㐲㉢挴扦〳㕦㌵搹搷㘷慡搱扥㐷ㅦ㈰㐰㍤愰愶㐳ち昱㙤㝤㠹㙦敤㑢晣っ㌴㐲㤰㠰昵㈱㈴㠸㍦㥥愱昰㡡捣㌴㠵㔹愶㜰㠲㉥ㄴ捣㐶愱㜹㠸㍦ㄱ㤱搹㡢㤷昸㌹㐶晦㈹㔰㕡挵昴ㄸ〱愱㑥㠲摥㈶扥㠵㡢昸㉦攱㐶攲换㘰ㄷ攲扦㠲㈲㐹晣㍣愳㜵ㄱㅦ㠵㔶㠸晦〶扥慡挲搷㈷㘶戴摦搱〷〸㔰挷㈴㌰愴㄰㥦敤㑢㝣搰㤷昸〵㘸㠴㈰㜸㄰〶ㄲ挴㔷㌳ㄴ㕥㤱㤳㑤㘱愱㈹搴攸㐲㐱㉤ち捤㐳㝣ㅤ㈲戳ㄷ㉦昱昵㐶㥦㠵改〶昹昱㌶㙢っ摣搴㘲攸㙤攲扦晤搶㜹㡥捦㠵ㅢ㠹㙦㠰㕤㠸捦㠳㈲㐹㝣摣㘸㕤挴㈷愰ㄵ攲挳昰㔵㑢㝤㝤㤶ㅢ㙤㍥㝤㠰〰昵㠰㍡〵㔲㠸晦っ㈰㔲㐷㙤㥦㐰㥢㍡㕣㍥ㄵ㡤㠴昸〸㐲㠱昸㤵っ㠵㔷攴㌴㔳㌸摤ㄴ捥搰㠵㠲㔵㈸㌴て昱慢ㄱ㤹扤㜸㠹㍦搳攸摢〰愵晣攲㥤㌵ㄱ㙥敡㜷搰摢挴扦敢㈲晥㈰戸㤱昸㌵戰ぢ昱敤愰㐸ㄲ㝦㤶搱扡㠸㍦ㅢ㕡㈱扥㍤㝣搵戹扥㍥攷ㅢ敤㈱昴〱〲搴昱㜵㑥㤰㐲晣㕥㕦攲昷昸ㄲ㝦㈱ㅡ〹昱ㅤㄱち挴㕦挴㔰㜸㐵搶㤹挲挵愶戰㕥ㄷち㉥㐱愱㜹㠸摦㠰挸散挵㑢晣愵㐶摦ㄹ㈸攵㘷〲慤改㜰㔳扦㠷摥㈶晥㥦㉥攲扢挲㡤挴㕦〶扢㄰摦つ㡡㈴昱㥢㡣搶㐵晣攵搰ち昱㍤攰慢慥昰昵戹捡㘸㝢搱〷〸㔰て愸捤㤰㐲晣昳扥挴㍦敢㑢晣㌵㘸㈴挴昷㐱㈸㄰㝦㉤㐳攱ㄵ搹㘲ち㕢㑤㘱㥢㉥ㄴ㕣㠷㐲昳㄰㝦㍤㈲戳ㄷ㉦昱㌷ㄸ晤〰愰㤴㥦㔶戴㘶挳㑤摤〴扤㑤晣㥦㕤挴ㅦ〳㌷ㄲ扦ㅤ㜶㈱晥㔸㈸㤲挴敦㌰㕡ㄷ昱㌷㐳㉢挴て㠱慦扡搵搷攷㜶愳ㅤ㑡ㅦ㈰㐰㍤愰晥〸㈹挴㍦敡㑢晣挳扥挴摦㠹㐶㐲㝣㌱㐲㠱昸扢ㄸち慦挸摤愶㜰㡦㈹摣慢ぢ〵昷愱搰㍣挴摦㡦挸散挵㑢晣〳㐶㍦ㅡ㈸慤㈸㍤收㐱愸㠷愰户㠹扦摢㐵晣㜸戸㤱昸㠷㘱ㄷ攲㑢愱㐸ㄲ晦㠸搱扡㠸㝦ㄴ㕡㈱㝥㈲㝣搵㑥㕦㥦㕤㐶㍢㤹㍥㐰㠰㍡㔶〳㐲ち昱户晡ㄲ㝦戳㉦昱㝦㐶㈳㈱㝥㍡㐲㠱昸摤っ㠵㔷攴㐹㔳㜸捡ㄴ晥愲ぢ〵㑦愳搰㍣挴晦ㄵ㤱搹㡢㤷昸㘷㡣㝥ㄶ㔰捡㙦㜸㕡㤸捡挳晣㍡昴㌶昱摢㕣挴捦㠱ㅢ㠹㝦ㅥ㜶㈱㝥㉥ㄴ㐹攲晦〶慤㔰㝣ㄲ戴敡〵攳㔳㠶㥡㜹愹㝦ㄸ敤㍣晡㐰㡤㍡㤶㉡㐲ち挵㔷㍢㈸づ㤵挳㈵晤㌵晦㤵扥扣扦㠴㐸挲㝢㈵ㅡ㠳昷㤷ㄹㅦ慦挸㉢愶昰慡㈹晣㑢ㄷち㕥㐳愱㜹㜸㝦ㅤ㤱搹㑢㈸〶㌴㍥㤷戹㔵㔰扢㉦㜳攷㐳攳扤捣摤愳愳㔸ぢ㘰㤴㕦㐹戵㙡㄰㔴敤㠵摥捥搲愵慥㉣搵挰㡤㔹晡㌷散㤲愵㕡㈸㤲㔹㝡ㄳ㕡挹ㄲ㝦昴㕤扤㙤㝣㕣㔹㝡挷㘸ㄷ搱〷㝤愱ㅥ㔰敦㐱㑡㤶㉥㜲㘴挹㘲㤶㘴㙥㜰慤㙦㐲晥㡢㐶㤲㤰〴晣㤰㤰昷ㄹち慦挸〷愶昰愱㈹㝣愴ぢ〵ㅦ愳搰㍣〹昹〴㤱搹㡢挵㠴㔸愴摦㈲攳㤱㑦㡤㝥㌹㔵晣捡㕡慢〱㐲㝤づ扤㑤昱ㅡㄷ挵㉢攱㐶㡡扦㠰㕤㈸㍥つ㡡㈴挵㕦ㅡ慤敢っ昴ㄵ戴㐲晣ㄹ昰㔵摦昸晡㝣㘷戴慢改〳〴愸〷搴て㤰㐲晣改㑥攲㤳㤳戲㉢㝤㠹晦ㄱ㡤㠴昸㌵〸〵攲㝦㘲㈸扣㈲愲㘵㐱搱捣㐲㔰ㄷち戲㔰㘸ㅥ攲戳ㄱ㤹〰扣㘷愰ㅣ愳㍦ㄷ㈸攵㜷㜷慤攵㜰㔳㕣搷㘵ㄳ㥦㜰ㄱ扦ㄶ㙥㈴㍥て㜶㈱晥㐲㈸㤲挴㜳㙤㤷㘸㕤挴㠷愱ㄵ攲搷挱㔷攵晢晡戴㌲摡昵昴〱〲㠲㔵ㄱ㘸㠵昸㕡㕦攲ㄷ晡ㄲ扦ㅦㅡ攱㍦扥㠳ㄳ愱㐰晣晥慣攰ㄵ攱ㄲ㉢㈹戴㌱㠵戶扡㔰挰攵㔴捤㐳晣㠱㠸散㐷晣㐱㐶㝦㌹㔰捡㡦ㄵ㕢愷〳㥣攲捡㉣㥢昸ちㄷ昱㔷挱㡤挴户㠷㕤㈸扥ㅡ㡡㈴昱㕣㘲㈵ㄴ㙦㠶㔶㜱㠹㤵昸戸㑥㉡㠵㐶㝢㉤㝤搰㤷㔰㝣㌸戴㐲昱㕣㈷挵挹㤳捡㠹扥ㄴㅦ㠱㐶昸㡦慦换㐷㈸㔰摣㠹ㄵ扣㈲㥤㑤攱㐸㔳攰ㅡ㈸扥ち扡愰搰㍣ㄴ㜳搱㤴㔰散㌹愹㜴㌳晡㥢㠰㔲㝥捣搹晡ㅤ㤰愸ㅥ搰摢ㄴ㑦㜳㔱㝣ぢ摣㐸㜱㑦搸㠵扥㕢愱㐸㔲摣ぢ㕡愱昸㌶㘸㔵㤱昱㜱㔱摣挷㘸敦愰て晡ㄲ㡡晢㐱㉢ㄴ㑦昰愵㜸扣㉦挵晤搱〸晦昱㡣〲㐲㠱㘲㉥㕦攲㉢㌲搰ㄴ〶㤹挲㘰㕤㈸攰㜲愵收愱昸㔸㐴昶愳㤸敢㥥㐴㝦㍦㔰捡㑦㕤㕢攷〱愴攲捡㈷㥢攲㘲ㄷ挵て挳㡤ㄴて㠵㕤㈸㝥〴㡡㈴挵挳愰ㄵ㡡ㅦ㠵㔶㡤㌰㍥㉥㡡㑢㡣㜶㈷㝤搰㤷㔰㍣ち㕡愱㜸㠸㉦挵挷晡㔲捣㈵㐸昸㡦攷ㄴ㄰ちㄴ㡦㘱〵慦〸㤷ㅣ㐹㘱㥣㈹㜰㡤ㄱ㕦〵愵㈸㌴て挵ㄳ㄰搹㡦攲㠹㐶晦ㄴ㔰捡て㠱㕢晣晡㔸㌵ㄹ㝡㥢攲扥㉥㡡㥦㠱ㅢ㈹㥥〲扢㔰晣㉣ㄴ㐹㡡愷ㅡ慤敢っ捤㐵㐸㐲晣昳昰㔵㌳㝣㝤㘶ㅡ敤摦改〳〴㐲晣〹搰ち昱㍤㥣挴㈷㍦ㅡ扢昹ㄲ捦㐵㐴昸ㅦ戰晥〷愱㐰晣㠹慣攰ㄵ攱愲㈱㈹捣㌵〵慥ㄲ攲慢愰っ㠵收㈱㝥ㅥ㈲ぢ昱慢㔰㜰摣慦㡣ㅡ晤㉢㐰㈹㍦㥥㙥㙤〴ㄲ㔵〱扤㑤晣攱㉥攲㕦㠷ㅢ㠹慦㠴㕤㠸摦〳㐵㤲昸㤸搱扡㠸慦㠲㔶㠸摦ぢ㕦戵挰搷攷㘴愳㝤㤳㍥㐰㈰挴搷㐰㉢挴户昷㈵扥㥤㉦昱戵㘸㠴晦昸挲㈹㠴〲昱㜵慣攰ㄵ攱戲ㅦ㈹㉣㌲㠵挵扡㔰搰㠰㐲昳㄰捦㠵㐱㝥挴㈷㡣晥㝤愰㤴ㅦ㥣户昸搵捡㡡㑢㔲㠴搸㡦愰㘷㐳扥㈳换愰挵㝦㝣㥢ㄱ扤㍦攱㠶〵㈳㠶㘴戵挲戴㌱ㅡ㔹㔹㜴慡㘹昳ㄹ摤戳㜲捥㐰晤搸昴摦㝥敢㔸㍥搰ㅤ㡢㔸㕣扦㔶㍥ㄲ扦㍥扥㠲㔹捥挲㜷㙢搹㕦㌵㤲ㅤ㍣收攷挵攲ㅤ扦㠳ㄱ㡡敦㥣㝣㘴昰晦㈲づ㠹㙡扣〷挸㠸㠷攱㙤㝤㠱つ㔶扦挵收㜶㘴敤㍥㡡晢㈹ㅥ㠰㔰戹攸昲㌵晣搲㐴捡㑦愹㠶戴㈱攵昷㘶戹㌸㐲㔲昲ㅤ攲㈶㔳㜲㡥愱昷㝢㘸慤ㅦ挸㜱㔰㥤㘷㕣㑤㈶愰づ㐴㉥㌰慥㍦搱㉢㑢慤㐳㥤搹㔰〱㜴㐹ち〴戵挲㘲ㄲ戵〱㙡㍦搴摦㝤㤳〶昵户摡㤰昲〳戰㤷㐹〷㠰㤶㡢戸㐹搴㥢愰挵晦㠰㤵〷慤㘵㐱〰昵ㅦ㡣慢㐱㉤晢捦㤵挶戵〵扤戲ㄴ㙦晦ぢ敡捦搱㘵ㄲ㜵㑢ㄸ搵㌶㤸晣㔰㝦㤴づ昵㠷摡攰晤㘵搶挸つ愶搳搶㜶愷㍢㑣愷敦㍢㍢㙤ぢ㘳捥㙤㌰昹㝥挷愸扤㘲㘶ㅡ扥㌵㉥搶慢㜸挴挰㕥㈳㤷㔷挴㙡昸㝤慥㔸㉥㠳㠶㠱戶戵㘳攳㈸攲昷扢愷搷て㤷㙦ㄹ攵晡愷晤捣㡡㥡敥收户挳㍢㌷㙡捣㤷昹㥡㘶㤳ㅡ㤲敤昰㔳搸㔸㙥〴㐳㜷晥搲㜸摢挶㥡攳扢㜸摡㌷㙡昱捤捤昸㍥搹㔸愵㠹ㄸて㈸㤵ㅤ捣㔲摥敦㠷㤳敦敡搴㍦昴捣㥢敢㡣搶㔰㕦㌳戶戲〳戶愰扤捦ㄷ搶㡤愸㑥挸ㄷ㍥戶㠳㕤㔹㌷㠳㥣搰㠱搸摡搰㤰㑥挵㥤㝡昷换㜹〷晣㌵戹て敥敤㡤挷ㄵ㝢攴づㄴ戶摡㈱愰攲昲〰㜲慦慣㕢搸㐹晢㘴㈷㝤搴㥢攸㠴ㅤ㐱て敦㐳攸㝤㐷搲㥢㑢ㄷ㐲㠷㈵扤晢慡㍤摡㥢㈷ㄶ㝣㔳㄰扤戹㈴挱〴㔰㜷敡ち晢㔶㜷改ち㥤ぢ㜸㤳ㅦ敥摥攵㔷晣昶㔳㜹つ戳晦戴搱㝦て搲㝦てㅦ㔶昰㠰户愵昷摢攴愵攵慡攳敤ㄶ收㉦扥㔷㔵㍤㠲㤶㡤晢㌸ㄶ挶改昳挹㉢搸ち摦昳挹换摡㤰昲㍢㤲㝦㐲㈴㌲㙣ㅤ㠵㙤㐸ㅥ㤹扢愰挵㝦晣昸ぢ戴㔶㔷〸ㅣ㤹㑦ㄸ㔷搷㤱戹摢戸㜶愷㔷㤶㝡ㅡ㜵㌹㌲㕦㐰㤷挹㈳戳㈷㡣敡㌹㤸ㅡ㔱㌷㥥〵㥦㑤㠷晡ㄹ㙤㐸昹㠱挷ㄷっ㤴扥㠸㥢㐴晤愲㠱搲て㕡慢㍦昱〴搵晦ㄸ㔷㠳㕡捥㠲㉦ㄹ搷㠱昴捡㔲晦㐲㕤㔰敦㜶愲ㅥっ愳攲㡤㘷㍦搴㝦㑡㠷㝡愷㌶愴晣昲攲㕢〶捡㔰挴㑤愲㝥摢㐰ㄹ〶慤㌵㥣㜸㠲敡ㅤ攳敡㐲晤㥥㜱㉤愶㔷㤶晡㄰㜵㐱晤愰ㄳ昵㐸ㄸ搵愷㌰昹愱扥㈷ㅤ敡扢戵㈱攵㈷ㄱ㜹㘳㔷昶㤰昱㠸㥢㐴晤㤵㠱㔲ち慤㌵㠱㜸㠲敡ㅢ攳㙡㔰换戹晢㍢攳㍡㠹㕥㔹敡㈷搴〵昵㙤㑥搴㔳㘰㔴扣攵改㠷㝡㝢㍡搴㌷㘹㐳捡㙦ㄵ昲慥愸愰㥥㠹戸㐹搴扣㌵㡡摥昱愳㡥搰㕡㈷㄰㑦㔰挹㍤㔰㉡㕤愸昳㡤敢㠹昴捡㔲ㄱ搴〵昵㔶㈷敡戹㌰㉡摥㉦昴㐳㝤㜵㍡搴㔷㘹㐳捡㡦〸昲㤶愲愰慥㐰摣㈴㙡摥㔷ㄴ搴㤵搰㕡㌱攲〹㉡戹㠱攸㐴つ㈷慣愷㌲慥昳改㤵愵㜸摦㑦㔰㕦收㐴㕤つ愳敡っ㤳ㅦ敡㑢搲愱㕥慦つ㈹扦敡挷晢㜱㠲扡ㅥ㜱㤳愸㜹㔳㑥㔰㉦㠲搶㕡㑣㍣㐱搵挳戸ㅡ慥愱づ㐴㝡ㄹ搷㌸扤戲ㄴ㙦㥡〹敡ぢ㥣愸㤷挰愸㜸愷捡て昵搹改㔰㥦愵つ㈹㍦户挷㥢㔹㠲晡㔴挴㑤愲收ㅤ㉤㐱扤ㄲ㕡敢㌴攲〹慡㈱挶搵愰㐶㍤㄰ㄹ㙡㕣捦愰㔷㤶攲ㅤ㈷㐱扤捡㠹㝡㌵㡣㡡户㜹晣㔰㥦㥡づ昵㈹摡㤰昲晢㜷扣ㄳ㈴愸捦㐶摣㈴敡㔲〳攵ㅣ㘸慤㜳㠹㈷愸㈶ㅡ㔷ㄷ敡挹挶昵㝣㝡㘵㈹摥慥ㄱ搴〹㈷敡戵㌰㉡摥㈳昱㐳㕤㥦づ㜵㥤㌶愴晣㌰ㅤ㙦愳〸敡㑢㄰㌷㠹㝡慥㠱戲〱㕡敢㔲攲〹㉡戹㤵挲晤㝡㈳敡㝣戱㕤挴捣㐸㐴㜸ㄷ㐵昲昳㝢扡㘷㈹摥昵㄰昸ぢ㥣昰㌷挱愸㜸昳挰て㝥㐵㍡昸攵摡㤰昲㤳㜱㌵㠸㈴昰慦㐶摣㈴㝣摥㘴㄰㈸㥢愱戵慥㈱㥥愰慡㌳慥㉥昸㡢㡣敢ㄶ㝡㘵㈹摥ㅡ㄰搴㜳㥣愸户挱愸㌸ㅦ敦㠷㝡㘶㍡搴挷㙢㐳捡㙦戹㜱捡㕥㔰㙦㐷摣㈴敡搳っ㤴ㅤ搰㕡㌷ㄳ㑦㔰㥤㘱㕣捤慥㤲㐷搲㌹㈵㉦ㅢ㜸㉢扤戲ㄴ攷搵〵昵㘴㈷敡摢㘱㔴㥣捣昶㐳㍤㍥ㅤ敡㜱摡㤰昲㈳㙢㥣敦ㄶ搴昷㈰㙥ㄲ昵㠵〶捡扤搰㕡昷ㄱ㑦㔰慤㌳慥㉥搴㥣捦ㄶ搴て搰㉢㑢㜱㔲㕡㔰㤷㌸㔱㍦〴愳攲㑣戰ㅦ敡愱改㔰ㅦ愷つ㈹扦㝥挶挹㘲㐱晤㈷挴㑤愲扥摡㐰搹〵慤昵㌸昱〴㤵㑣ㄸ㠳㕥昷づ捥㈹㘲㐱晤㘷㝡㘵㈹捥昳ち敡㐱㑥搴㑦挲愸㌸戹敡㠷扡㙦㍡搴㝤戴㈱攵㘷挹㙥㐱㈴㐱晤㉣攲㈶㔱㜳ㄲ㔶愰㍣〷慤昵㍣昱〴搵㙤挶搵戵㕦㜳搶㔵㕣晦㑥慦㉣挵愹㔳㐱摤挳㠹晡㐵ㄸㄵ攷㉢晤㔰ㅦ㤵づ昵㤱摡㤰昲㝢㘱㥣搲ㄴ搴慦㈰㙥ㄲ昵㈳〶捡慢搰㕡晦㈲㥥愰㤲㘹捤ㄴ慥㌹㤱㈹愸㕦愷㔷㤶攲㙣愴愰㉥㜴愲㝥〳㐶挵㈹㐰㍦搴敤搳愱㍥㔸ㅢ㔲㝥挸敢ㄹ㐴ㄲ搴晦㐱摣㈴㙡㑥ㄵち㤴㜷愰戵摥㈵㥥愰㤲㌹㐱愲㌶晢㌵㥣〲ㄱ捥〲㡡敢㝦改㤵愵㌸㤵㈷愸摢㌸㔱㝦〰愳攲晣㤹ㅦ敡㠲㜴愸㕢㘹㐳捡㉦㙣扤㡥㐸㠲晡㌳挴㑤愲收㍣㥢㐰昹ㅣ㕡敢ぢ攲〹㉡㤹㔰㜳愲㤶挱ㅦ愷搰挴昵㉢㝡㘵㈹捥㠳〹敡㍣㈷敡㙦㘰㔴敦挳攴㠷㍡㉢ㅤ敡愰㌶㜸㝦晡㉡挲改㉡改昴㈷攲ぢ〰㠸愵㈰挲敡㘳搳晢㡦㕦摢ㄷ㈷㕤〰㌸て摦收换㔹㉣㠱昵㠳㌶㜰扤扥㤵㡤㐶㌹㥣戱摡搷㔷㈸昳㤱愰㔸㕣㝥挲愲〰つ㜳慡㜸ㄱ摦愲捡㔶㜳㤲㐹㝥ㅤ愹㐶㥥〰捡挷㌷晣㌷㉣㡣㌵㤴攲㐷㉢昰扤晥搳慡㙢昵㔳㌵昸㌱ぢ㝥ㄳ慥昹づ㜹㑢㙡㙣ㅣ慡㥡搴㠰㉦㤵捦慤ㅡㅢ挷㑦㘳㔴收搵㑥㡥㈶ㄲ戱㠶扡㕦挳挳㜸㜸㈶㉢㥢㤷挱搸㍢昸㤳㔶㐱摦挷愱慥㠵搹昷㝡㕦ㄸ敢搵挸㠷昹つ㤸㈰㝦ㄸ攰攷㍤㡡ㄷ捡㐱搲ち㌰晢ㄱ慢挰捦戲ㄴ㉥攵㠴㐸㍣愸扥㐵㕥㘵㘱攲㝦晢戴㤳㐷㝣㌸㔳㙣攵㜲搷攰㠵愸㤲㙤挰搳慣㤶㐵ㄵ扦㍣㔸㐴㈰㠷昳㜷摥㡤攲㠳㘹晣㘲㡢㐰捥戲敡捡挴㠲搰㠲㔸昵晣〵昸㌶㤹ㄶ㉤戸愵搳㌷摤㍦散㠷扥㜳㠷㐷㌸㐵㈷扢㘱ぢ挶捣愷㘸〹ㄱ㔶㥣愵㤳扤敤㔳捦㙥昸㠳㌱㝣攲摣つ㈳㘸愴㝥㠲㠹扢愲挵敤ぢ慡て㝤户愷㌵晢㜰㙦㑦㕢慡ㅡ户〷㍦㥢ㄴ〸㜰㥢㤲㈸㜳愱㄰㤴〷搲昳㈰㡡㜶㄰㘱挵㔹㌹㐱昹戶〷愵㘵っ㙦㌹㔱㜶㐰㈳搵〲㈶〷捡扤扥㈸て㘳ㅦ㙥㤴ㅤ愹㜲愰㙣㠹㌸㑥㤴慡戵づㅣ㍡〲㥥㡥㙦搹慥㜴㝣换㜶戶㝡搵昴ㄷ㔸ㄵ㘸捣㜲㘷㌴〹ㅤ〹㤱㌵㍣㕥㉢愷㌳㠸戰㜵㤴愷捦戶扡㑦愴㔰㕥搹敤愰挸㌴扢挵昳㘱㙥㙤㔹戴愱㈱扡㈲慦戶慣㈶㔶㌷㍦戱㈰慦㙣㈹㈶昳昰㥤摦㠸㥥㤷㤷㘷㜵挵㕦敥㉡㝣慢㐳㄰㤱㔱慤㙥㑥㙤㐷愳敤敥搰㐶㡥㠲㔶昲搲〳㕡慢㈷㐵㉦㠸戰攲㥣㡣攴攵㜹㑦㕥扡ㅡ挳㜳捥扣昴㐶㈳搵ㅤ㈶㐷㕥晥㙡㜸㜲ㅤつ晤搸㠷㍢㉦〳愸㜲攴愵㈷攲㌸昳ㄲ改ぢ㠵愰ㅣ㐴捦挱ㄴ挷㐰㠴ㄵ攷㘰〴攵攳ㅥ㤴晤㡤㘱㤷ㄳ攵㄰㌴㔲〳㘱㜲愰㝣捣ㄷ攵㌰昶攱㐶㌹㠲㉡〷捡挱㠸攳㐲㌹ㄴち㐱㔹㐲捦㤱ㄴ愳㈰挲㡡㜳㉥㠲昲㍥て捡攱挶㜰慦ㄳ攵㔸㌴㔲㥣㝣㜱愰扣换ㄷ㘵㈹晢㜰愳㥣㐸㤵〳㈵攷㘹㕣㈸挷㐳㈱㈸㈷搳㜳ち挵㔴㠸戰攲ㅣ㡢愰扣搹㠳㜲㠲㌱散㜰愲㥣㠱㐶㡡㤳㉤づ㤴㌷晡愲㥣挵㍥摣㈸㘷㔳攵㐰挹㜹ㄹㄷ捡㤹㔰〸捡㌹昴㥣㑢㜱ㄲ㐴㔸㜱㑥㐵㔰㕥攳㐱㜹㠲㌱㙣㜶愲㡣愲㤱攲攴㡡〳攵㤵扥㈸㉢搹㠷ㅢ㘵ㄵ㔵づ㤴㜳ㄱ挷㠵㤲ㄳ㈸㠲㜲〱㍤慢㈹㑥㠶〸㉢捥愱〸捡㑢㍤㈸㌹慦㈲㠶つ㑥㤴戵㘸愴收挳攴㐰㜹戱㉦捡㐵散挳㡤戲㠱㉡〷捡㙡挴㜱愱攴㠴㠹愰攴敦愹㔸㑢㈸㤶㐲㠴ㄵ攷㑣〴捣戹ㅥ㤴㥣㐷ㄱ挳㌹㑥㤴㉢搰㐸挵㘱㜲愰㕣攳㡢㜲㈵晢㜰愳㍣㥤㉡〷捡㈵㠸攳㐲挹〹ㄲ㐱戹㡡㥥慢㈹捥㠴〸㉢捥㤱〸㤸搳㍣㈸㑦㌳㠶㤵㑥㤴㙢搰㐸㥤〱㤳〳攵ち㕦㤴攷戰て㌷捡昳愸㜲愰㕣㡤㌸㉥㤴㘷㐳㈱㈸㉦愰攷㕡㡡ぢ㈱挲㡡㜳㈲㠲㜲戱〷攵戹挶戰挸㠹昲㘲㌴㔲攷挳攴㐰㔹敢㡢㜲〳晢㜰愳摣㐸㤵〳攵㕡挴㜱愱扣〴ち㐱㜹ㄹ㍤㌷㔱㕣づㄱ㔶㥣〳ㄱ㤴㌱て捡㑢㡤愱搲㠹昲㑡㌴㡡㈴慦挵㝥てㅦ〷摣愸㉦摣捤散捣つ昷㕡慡ㅣ㜰㌷㈱㡥ぢ敥搵㔰〸摣慤昴摣㐶㜱ㅤ㐴㔸㜱捥㐳攰㥥攰㠱㝢㡤㌱捣㜲挲扤ㄱ㡤ㄴ㈷㍦ㅣ㈸㘷昸愲摣挱㍥摣㈸㙦愱捡㠱㤲昳㈴㉥㤴摢愱㄰㤴户搱昳㜶㡡㍢㈰挲㡡㜳ㅣ㠲㜲㠲〷攵捤挶㔰敡㐴㜹ㄷㅡ㈹㑥㜶㌸㔰㡥昵㐵㜹㉦晢㜰愳扣㥦㉡〷㑡捥㡢戸㔰摥〳㠵愰㝣㤰㥥て㔱㍣っㄱ㔶㥣搳㄰㤴挳㍤㈸敦㌳㠶㘱㑥㤴㡦愱㤱攲攴㠶〳攵㄰㕦㤴扢搸㠷ㅢ攵ㄳ㔴㌹㔰㍥㠴㌸㉥㤴㥣挰㄰㤴扢改昹㈴挵㔳㄰㘱挵㌹っ㐱搹摦㠳㤲昳ㅡ㘲攸攷㐴昹㔷㌴㔲㝦㠶挹㠱戲户㉦捡攷搸㠷ㅢ攵摦愸㜲愰㝣ㄲ㜱㕣㈸㌹㘱㈱㈸㕦愰攷㡢ㄴ晦㠰〸㉢捥㔹〸㤸慥ㅥ㤴㥣挷㄰㐳ㄷ㈷捡㤷搰㐸晤ㅤ㈶〷捡捥扥㈸㕦㘵ㅦ㙥㤴慦㔱攵㐰昹㈲攲戸㔰㜲㠲㐲㔰敥愱攷ㅢㄴ㝢㈱挲㡡㜳ㄴ〲收㄰て捡㝦ㄹ㐳〷㈷捡户搰㐸扤づ㤳〳㘵㍢㕦㤴敦戰て㌷捡昷愸㜲愰㝣〳㜱㕣㈸晦〳㠵愰㝣㥦㥥ㅦ㔰㝣〸ㄱ㔶㥣㤳㄰㤴晢㜹㔰扥㙢っㄱ㈷捡㑦搰㐸晤ㄷ㈶〷捡㤶扥㈸㍦㘷ㅦ㙥㤴㕦㔲攵㐰昹〱攲戸㔰㝥〶㠵愰晣㥡㥥摦㔰㝣ぢㄱ㔶㥣㠳㄰㤴㌹ㅥ㤴㕦ㄸ㐳戶ㄳ攵て㘸愴扥㠲挹㠱㔲昹愲っ㘰ㄲ搴㠳㌲㐸㤵〳攵㌷㠸攳㐴愹㝥㌲㝤㝥晦㤵㍤挱挰㠷㔵昳㠲㈱ㄵ㐰户㠲昲㍢㙤攰捦愵攵昱㘷㥤㡤攱㕢㙤攰㝤㘳㉢ㄷㅤㄵ㘴挳㤴㡦㕡敥昳㐱㠵㥦㜵㝦㐹㍤ㄸ㝣㐹㙤〹㝥ㅣ愸挱㤴㑣㡤挲㡦挹昱晡戵挹ㄷ搶㥣挷昹㤹㕦晦㤲〷㌸捡㐲㘷㌲ㄷ㘴戱㠶㘰昲收戵慤㙣搸㤷㥥㉤捥㌷㠶㉦㍣㕢摣搲ㄸ㍥㜷㙥㜱㑢㙥㜱〴愶㡣㕢慣㜸㠵㉢㔷敤慤〸愲㉤㙡〲愹挰〹㠹ㄷ戲〲改㘳て愴㠳㡣攱㈳て愴㜶挶昰愱ㄳ㔲㙢㐲敡〰㔳㘶㐸扣㥣ㄵ㐸㙤〸愲㈳㙡〲愹慤ㄳ㔲㘷攳㜳〰戵扣昲ㄴ㥦〳ㅤ㍥〵㕤戵㌶㡦搷㤵〵摤㕣㌵㕥ㄹ戲㠵搸㔴て搴㘴〳摦昱㙣㘰㑦㘳昸㡦㘷〳㝢ㄹ挳摢捥つ㙣㡦敥ぢ㝡挳㤴㜹〳晢挱㐳㌶戰〳攱づ㐰㑤挰ㅦ攲〰慦〶㤹づ昶㝡㈰つ㌶㠶㌷㍣㤰㡥㌱㠶㍤㑥㐸ㅤ〹㘹〸㑣晣昶㌸扤攳慦〸㥡ㅤ㥦㉢ㅤ㜲㌰捤㤴ㅦ捣ち愸㘱昰ㄲ㔸㠷ㄳ〸慦〱〵搶ㄱ㑥㔸㈵愶㤳㔷㍤戰㐶ㅡ挳㉢ㅥ㔸扣㉥ㄴ㙥㕦㜶挲㍡㡡戰挶挲㤴㤹愹㔲㜸〸愴㉥〴㌱ㄱ㌵㠱搴搵〹㘹戲改攰ㅦㅥ㐸㔳㡣攱㐵て㈴㕥〴ち愴ㄷ㥣㤰㝡ㄲ搲っ㤸㌲㐳㥡〵て㠱搴㡢㈰㘶愳㈶㤰㡥㜶㐲㥡㘳㍡㜸捥〳㘹慥㌱㍣敢㠱挴㉢㍥㠱昴㡣ㄳ㔲㕦㐲㡡挲戴敦攴㔵挲㑢㘰昵㈳㄰㕥捥〹慣晥㑥㔸扣㜴㤳㑥㥥昲挰慡㌶㠶㈷㍤戰㑥㌶㠶摤㑥㔸㠳〹慢ㄶ愶捣㑣㉤㠲㠷㐰㍡㠶㈰㜸敤㈶㤰㡥㜵㐲㑡㤸づ㜶㜹㈰㉤㌱㠶㍦㜹㈰㉤㌵㠶㥤㑥㐸㐳〹㘹〵㑣㤹㈱慤㠴㠷㐰ㅡ㐶㄰扣㔰ㄳ㐸挳㥤㤰㔶㤹づㅥ昶㐰㕡㙤って㜹㈰昱攲㑤㜸㝤搰〹㘹㈴㈱慤㠱㈹㌳㈴㕥㥡〹愴㔱〴㜱ㅥ㙡〲㘹戴ㄳ搲〵愶㠳㝢㍤㤰搶ㅡ挳㍤ㅥ㐸ㄷㅡ挳摤㑥㐸攳〹改㘲㤸㌲㐳摡〰て㠱㔴㑡㄰ㅢ㔱ㄳ㐸ㄳ㥣㤰㉥㌳ㅤ摣攱㠱戴挹ㄸ㙥昷㐰扡摣ㄸ㙥㜳㐲㥡㐲㐸㔷挲㤴㠴搴㉥敢㕣㝣戹昶戹昸扡昳㡦〳ㅤ搰㜱〷㝣㌰慢捤昰㄰㐸㔳〹㠲㤷㔹〲㘹㥡ㄳ搲㔶搳挱づて愴㙤挶戰摤〳㠹㤷㕥㤲戸㥢㥣㤰㘶ㄲ搲㡤㌰㘵㠶戴〳ㅥ〲㘹ㄶ㐱摣㠲㥡㐰㍡挱〹改㌶搳挱㜵ㅥ㐸户ㅢ挳㌶て㈴㕥㘷〹愴慤㑥㐸㜳〹改㉥㤸㤲㤰晣㠶㉦敡㕥㜸〸愴㤳〸攲㝥搴〴㔲㤹ㄳ搲㠳愶㠳捤ㅥ㐸てㄹ挳搵ㅥ㐸扣愸ㄲ㐸㔷㌹㈱㔵㄰搲㘳㌰㘵㠶戴ぢㅥ〲愹㤲㈰㜸戵㈴㤰㘲㑥㐸扣㌲㤲づ㉥昷㐰㝡搲ㄸ㌶㜹㈰㍤㘵っ㤷㌹㈱㔵ㄳ搲㕦㘱㑡㐲昲摤㤷㥥㠳㠷㐰㍡㤹㈰㜸㘹㈴㤰ㄶ㍡㈱扤㘰㍡搸攰㠱昴愲㌱㕣攲㠱昴て㘳㔸敦㠴㔴㑦㐸㉦挱㤴ㄹ搲慢昰㄰㐸㡢〸㠲搷㐱〲㘹戱ㄳ搲ㅥ搳挱㠵ㅥ㐸㙦ㄸ挳㕡て㈴㕥ㅢ〹慦ㄷ㌸㈱㉤㈱愴户㘰捡っ㠹㔷㍥〲㘹㈹㐱扣㠷㥡㐰㕡收㠴昴扥改攰ㅣて愴て㡣攱㙣て愴て㡤攱㉣㈷愴㔳〹改ㄳ㤸㤲㤰㝣㜷敦捦攱㈱㤰㔶ㄲ挴㤷愸〹愴搳㥣㤰扥㌶ㅤ㥣改㠱昴㡤㌱慣昶㐰晡搶ㄸ㔶㌹㈱慤㈶愴ㅦ㘰捡っ㠹搷㌴〲改㑣㠲攰攵㡣㐰晡慤㉥戰㔲挰㙢㡦㤹㈸〴㤷慢㡡㜹㤵昳收㝤㕤㤰㕤㜸㜰昶慣㘱昹㥢昶㍣戵㜷晤ぢ㜳㠶晣攷晢㉢慥㜸攱捤昵㑦㝦晦㘰昹㤰㍦㕦㝢敤慥㜱㔷㍦扤㜷晦慡捤挱扢扦㉥摤扣戲昷挲㤵㡢慢㘶㜴ㅢ扤昲㠴㤳愷昴㥥扣㕦昷慣慣摣摣愳㕡敦㍥愸㑢㘴搵攲㝢搵㘳㉦ㅤ㔸愷攴㙡〲ㅤ㈴敦㙦愳ㅣ㠸昰慡㐲㉥昰搶愰搰㌲慢㠰ㄷ〴捤ち㐳慥㈰㔲㘰昰㑡㐲㘰㥣㙤挳攰㐵㐰戳挲㤰慢㠶ㄴㄸ扣㝡㄰ㄸ攷ちっ㈵搷つ昴㍡て㜵昳㡡昰晡㐱扣捥ㄷ慦〲づ攸㥢ㄵ慣㕣〱㄰㠶㔹㥡㐰㈸ㄱ㕥〹〸㡣戵㌶っづ攲㥢ㄵ㠶㡣昸㔳㘰㜰攴㉦㌰㉥戲㘱㜰搰摥慣㌰㘴㤴㥦〲㠳愳㝤㠱㜱戱つ㠳〳昵㘶㠵㈱㈳晢ㄴㄸㅣ攱ぢ㡣㑢㙣ㄸㅣ㥣㌷㉢っㄹ挹愷挰攰㠸㕥㘰㕣㙡挳攰㘰扣㔹㘱挸攸㍤〵〶㐷昱〲攳昷㌶っづ挰㥢ㄵ㠶㡣搸㔳㘰㜰攴㉥㌰㌶搹㌰㌸攸㙥㔶ㄸ㌲㑡㑦㠱挱搱扡挰昸㠳つ㠳〳敤㘶㠵㈱㈳昳ㄴㄸㅣ愱ぢ㡣㉢㙤ㄸㅣ㕣㌷㉢っㄹ㡤ㄳ㠶戹㜳㠲㜲㈰挲㔱戹挰戸摡㠶挱〱㜵戳挲㤰ㄱ㜸ちっ㡥挴〵挶㌵㌶っづ愲㥢ㄵ㠶㡣扡〹挳㜵㌲攷攸㕢㘰㙣戱㘱㜰攰摣慣㌰㘴愴㑤ㄸ㕢搱ㄳ㕦散㍤挲ㄱ户挰搸㘶挳攰㘰戹㔹㘱挸攸ㅡ㍤扢昷つ㡥戲〵挶昵㌶っづ㤰㥢ㄵ㠶㡣愸㔳㘰㜰㘴㉤㌰㙥戴㘱㜰㔰摣慣㌰㘴ㄴ㥤〲㠳愳㘹㠱戱摤㠶挱㠱㜰戳挲㤰㤱㌳㘱戸㜶㔱㡥愰〵挶捤㌶っづ㝥㥢ㄵ㠶㡣㤶㔳㘰㜰搴㉣㌰㙥ㄵㄸ㡡〳㔷戹㝥㤹慣㐷收㈳搰㈴て㍦㤲挰愱愴ㄸ㈶㜹っㅣ摣㠹㘱愲摢㄰㌱愳㍣挵㠱㥤㜸㑣㜰㝢㈸づ戵挴㔰敡㌱㜰昰㈳㠶昱ㅥ〳㠷㈳㘲ㄸ攷㌱㜰㠰㈰㠶戱ㅥ〳㍦戲挵㌰挶㘳攰㠷愸ㄸ㐶㝢っ晣㔸ㄳ挳㈸㡦㠱ㅦ㌴㘲ㄸ改㌱昰搴㉦㠶ㄲ㡦㠱㈷㘳㌱ㄴ㝢っ㍣㍤㡡㘱㠴挷挰ㄳ㤶ㄸ㠶扢つㄱ㥥㔸㤸愸㤶搹㡡㘷ㄳ昱ㄹ收昶㔱㍣扥挵㌰搴㘳攰ㄱ㈷㠶攳㍣〶ㅥ〳㘲ㄸ攲㌱㜰慦ㄴ挳㙦㍣〶敥㈷㘲㌸搶㙤㘸昱㝦〰〶㌷㔷ㄴ</t>
  </si>
  <si>
    <t>㜸〱捤㔸㑤㙣ㅢ㐵ㄴ昶慥扤敢㕤晦戴愶晦晦㌵愸搰㤶㈴慥㥤㌴敡て慡摡搸㙥㝥搴㌶㐹㙢户㍤愱㘵敤㥤㡤户搹ㅦ㌳戳㜶攲㜲攱〰㤵㤰戸㜱㐰㕣㄰ㄲ扤㈱㔵㕣㐱㐸㈰㙥ㅣち㌷㑥㈰㔱挴愵㔰㌸㈲㜱攰攷扤㔹㍢戱ㅤ㤷戶㈱㐸㥤挴攳㤹㜹昳摥捣扣㜹敦㝢㙦ㅣㄲ㐲愱搰摦㔰昰ㅢ㑢〴ㅢ晢㑡㉤收ㄳ㈷㔳昰㙣㥢㔴㝤换㜳㔹㘶㠲㔲扤㜵搱㘲㝥ㄸ㈶挸㥡〵㜴㈶㘹捣扡㐹ㄴ慤㐹㈸㠳㐹㔲㈸愴㈸慡〸㜴ㄴ㠲㥦㔴愷愳㈲㔷㈲〲㔵戹㤰㥦慢摣〰愹㈵摦愳㘴㌸㝤㉤攰㍤㤳换㘵攰㉦㝢攲㐴㈶㍢㥣㉥㌴㙣扦㐱挹ㄹ㤷㌴㝣慡摢挳改昹㐶挵戶慡ㄷ㐸慢散㉤ㄲ昷っ愹㘴挷㉡晡昱㤳戹攳攳攳收愹㔳㈷ㄳ戰㜴㘸扥㤰㥦㈶㜶ㅤ攴㙤㤴㔴ㄹ愴捥ㄶ昲昳㤴㤸ㅢ㈵㔳㐲㐵攴㡡愴㙡愱挶〸愱㤶扢㤰㈹攴攱扦㑢㉢搰㍢㤱㤹㉢㤵㠸换㉣摦㙡㕡㝥ぢ捦愷㍡㜳搵捡㌵摤㙥㄰搹攱㕢㔲㥣㙢㍡㥤搵ㅤ㤲㜴慥㌲㜲㐵㜷ㄷ〸昶㈴㘷慡㘱ㄹㄱ戸挹昰搱㐱ぢ戵㤵㤴㤹㉢攴ぢ㌵㥤晡㕣㈴㉥㜰㙣搰㙣扥㔲愶㙢㉢㥣㠷㡦愲㝡㠴㜸摢㔶昸㥡戸换㈸㔶ち㔴戲ち搵搶㉥捥㌴㘷㑤攷㠴挸敦㘰㜱摤㡣㜱㤸㈹㙡扡愸㔵㐴慤㉡㙡㠶愸ㄱ㔱㌳㐵㙤㐱搴㙡愲㘶㠹摡つ㔱㕢㠴㌹㥤愲㐴愳㘲扢挴㈳㜷晦㜸㜰㌸㍣昹敥慤搱收㠱摦㜶摤㑥愰慣㔹㌸㕢㘶㤶昸ㅢ㘴〸ㄲ㥥改昱㜵㤹㠰搹㤲ㄳ㕣㐵㤱戰慡㡡昷㌴攳ㅡ㘴㔹㠶ㄶ摣㕦挲㈹㜸慥㑦㤶晤愲敥敢㔱㘷㕥愷挴昵㔵㤸㌴挴戹㠲ㄶ㜲㈶昹㔸㠷㍢搶敥㠱㠴ㄴ㙦㜶㐹㠹昳㠱㐰㤲〰慥ㄷ㡥〴戵㈲て㜲收㘹㥤搵㝣扤㘲㤳㐳㝤㔷㡥㝡〳㉢扢敡㕢㌶换㠰挸㈹敡㌵敡愸搱㡤㤲挳つㄹつ㐳㑥㐲挵愱〷扦㘱㠱㜳敡㈶昸㡡愹㐸㔴㤱㠸戰〴㕦㔰㍡戴挴ㄶ攸挰ㄶ㡢㥥愳㕢敥〶㕤㙥㘲㉢〸扤摣戶攲㈲搵㤷挰㈳㔷㐵㡦㘶戲昸昷㘸㐸〲㐴㌲挷捤ㄳ㘶㉥㘷㡣㘷昵㌱㕤㐲ㄷ㜸㔲㡦摡〶㍣〹攷扡攵ㅡ摥ㄲ㜷戱㉤づ昸て㜷㥢㜲慢㑥昸㔰挲㉣敢㜴㠱㠰摢搲㤹攲㌶戳攰㔱㑡㙣摤㈷〶ㅦ㐰㠴摥搹㍢挸㈶愹攷攰昸扥扣捥挸慡晢づ㤹挱㐲㜹慦攱ㅡ㙣敦㘰㘲挹〷搱㝢晡㘹慢㐲搶戰㤵〰搲〸攳㍢㍤搰捦挶㡤㝦㘲搹ち挸晢晢挸〰㙡㕥攵攱搴㐹㑡㕥㕤愱慥搹搱〴㠴愹㈶㐱晡㥡㔳〶愴㘰㕦〰㐱ㅥ㈳㉥摦摥㤰㌳㙦㔵ㄷ〹㉤ㄱっ㜲挴攰㐷摤㡥㈴〲晥㔸㈵㙣㘸づ㔵て愸㙡㍣搷㍤㙡㥥㕦昶〹㜸戳〱晢㠵㘸攳户捡攸㐹㍢㝡愶〴㙢〲㘱㜷捦昰愴㔷㙤㌰昴㕡敡搹扤㤴〹愳愹挳㥡挶㈵捦㈰㤱㠸ㄸづ㐵㐲ㄱ㉣㄰㐶挳㘱㜰攵㙣㥦愳昲㤰㠱戲㔹㌷㌶㜷㔹づ㠲昳搸㘳㌱昵㥡ㄷ昲つ㠲㡣㤵昸㉦散敡昵㤵捣ㄵ搰ㅥ㘸挹㈶攸㐸㘲㍦愲㜴㙤㜴搵㙡㜰㤱㠱㜸ㅡ㥣愸㑢㘷㘸户㌸晢挸挳㡦挲挵慥㔸挶晦㍢㔹ㄴ户戶㑦㝦扥〹㤸㍤慤扢㠶㑤攸扦敢ぢ㜷愴愲㘷慢摢戱摡〱㔵㉣㈴摤〷㜴㝢愸㈶㌱㔱ㄲ㤶㠵㤶戴㘴ㄹ㝥㑤慥ㄱ㙢愱收挳ㄸ攴㔷㡡㠲㙡晥〰㍥慦挰攷㑢㠰晡摢㤸㘹愹扢戰摡つ㔵㉣ㄶぢ昰㔳㡥愹㝢㜹㍦ㄴ㐱㘴ㅤ戴挹㤵㌸㠰〱㉥㜶搱搳㡤㐹扤ち㜹㔹戴㥤㤵㈹〵捦愹㐳㜴愲㈹㥣㔹〰摢〴㥢㙦㕡〶愱ちづ㤴㈰晢㡢㐰㔲挶㘴敥搹っ挲㑥㌸㈴㐹㜱㘵搰㕡㌳ㅤ㔹㠷摡ㅡ散捥㉥㘷搶挸㝦㜰昹攴㔹捣ㅥ㘳㌱っ㍦敡㍥慣昶㐳㈵愱㈶㥦搸ㅢ㌶〳搳づ愷㔴昳㤶愶㐱㤵㠴〵㐹て㉢㔰换摦戹㜶ㄸ挲愸敥散收攳㔳㤴〰〰搲㌲攰〰㍦㈳㜲散ㄹ㐸攱㑣㝢戸㌱㜶戹攱㤰㜹捤㈲㑢〸摥〷搷㤲㈰㙢㉢㌴㤸敦昱愸㝦㘰㉤扤攸捤㝡㝥搱㘲㜵㕢㙦ㅤㅡ㐰づ㈸搷㙢挴〵散愲〰㘱㡦㥡攴搵敢挴ㄸ戰挷㤲搷愰㔵㌲㔳㝣ㅡ搰て㙥㉡㈸〲〷㍥㐱ㄱ㘴㔱㠰戲㍥挷ㄳ搰㈵㐲慦㙤扢㌳㜵敦收ㅢ㘷㘵㠰㔳〱ㅣ〴㕣㐴㐲㘷㕣て㐰㘲㝥㤲散〹换摢㌱晤扥〴㑦ㄶ慢㙥㤳扣㑥挱戰㍤捡㔴愷搳っっ慦㉢ㄱづ扣攵㘹㔰㌶㐴㤹㈰扥㘴ㅥ㡥慦㕤ㅢ攷㌶㠸挶㡣㤸㈶㙣敢ぢ〴晣摣㠸㑥敢扣㉢改㐷挰挴㈷摣〸㘲㕦戴㠹㐹戵愶㐱㤲ち㍤㉣㠲㜴て㐴つ摣ㅦ㐲㙢挴挵㘷ㄲ攷㡡㉤扡摥㤲换㜷㉥㌱捣㜵㌸㤸㐶愳㜸㡣ㄸ㡡挲㌲摥㌱㥢㤰㠴攸㍤㌴㐸㔷㐱㑥扡昲㡥㥢㌱㈰㍣戴ㅦ㙥〹㝣戸㤵㈹攱慦㌳㠵㜷㐰㠵㐹攷扡㐷ㄷ㉢㥥户㠸㉦㠵㑤扣挷㙡㠴昸昸㤲㡡㍢挱㜳㄰摢㘰晢攱㜰捦㙢愹慤㜷㈴㘲㐶捣戳㘵昹㔹㘸㠵㈷㘹㤵昷㠴敦攱晣昸捡扡昰㜹捡㍥㤲戲捦扦晤敤捦昷扦晡敢㥤ㄱ攱扢㌶㘱昱〷昹愳㌷て晦㍡晤搹慤㍢扦㝣㜲昴㡢㥦㈴っ㈰㡦ㄵ扣㔳㌰㜱戳戹㠲㕤㘵换户㐹摣っ㑣〳摢㡡〹㘸〴㠹㤵ㄱ㌵换㌵㌸㜵㌱㘹㑥㔱换戰㉤㤷愰改㐰捡㡡慦捥㡢㘴〱㤲愸㜹て㕦戸㥥㥢㌴换㔴㜷ㄹ挶ㅡ户摡摡搲搳攳摥㈲㤹㜹换㘵戰っ挷㑢㙣㙦㌶ㄱ捥攱收ㅡ㡥㍢愵搷搹搳攰㑥晣㐷て㔰て㤴〰扣㐴㐱ㄴ〵㐵㔴搶改ㄱ㈱昹㜹㄰戵扤换〳㑦愷㉦晢慤搳改摣㜸ㄶ㜲㉤㤱愳㥢㌸㡡敢〵愰㠶㘸昷昸㠹ㄵ摡㝡㠲晦㤶搰捥㜸挳㠳〲昷㑡收挷ㄳ㤹ㄷ㠰㐷挰扣㠲㍢捡攱㜶〳㍢㈹㡣搱ㄸ戲攵㈳㔰㍤㔳挸㙢㠱つ㜷㕣㐱㍥ち挳㥢㘰戸㉢扤㑢㘱㐸㐷ㅥ昵㐵慣昰捤㈴昰ㄵ戰㌷っ㔵愷愴㜰㈵昴㕤㜵〴慡㘴㔸挰昹攸㡣㜲〶晢ㄳ戶㥤敥戸ㄳ㤳㡦攱㔰捦捦ㅢ㌲愸㙢昵㌵㤶挶㉣摢㘶改㤱昴㠴㡤慦〶㌶㐱晤㜴㤱㌸㤰捤愵㑦㘵㐷㜲愳搹捣戲捤㤶㠵㙦摡扥戲昷㝥挵㙤ㅥ扡㌱晤㝡㌲㍢昵晥㕢ㅦ㝦㈸㝣摤㈶昴晦昸㤰敡㙣㔹挲㕤扥㌴〸㈷搶㘴戸㐳晤捦㠹昳昰㍣㘸愱㑥挲㤰㕡㐹摣晡㈳攲改昵挹敡㘰㌵㕥㥤㜴ㄷ㜶晤ㅦ攴攰ㅤ昷㐲敤㐱ㄸ㔱㡦愳㘸慣晡攱ㄶ戳挳㐹㍣㐷㕦ㄶㅢ㡦㈳戸㤶摦晢昴摣㥦㘳㉦㑦挴晦〱捣〵㝥つ</t>
  </si>
  <si>
    <t>㜸〱敤㕣㕢㙣ㅣ㔷ㄹ摥㌳摥㔹敦慣敤搸㡤搳㑢㑡㘹つ愵ㄴ敡攰挶㘹㐳㈸㄰㠲㉦捤愵㜵㘲㌷㜶搲㜲搳㘶扣㝢㈶㥥㘶㘷挶㥤㤹㜵攲㔲愹ㄵ戴㕣挴㑤攲㈶ち攵愲ち㔵攲㠵摢㐳㈹㤷ㄷ〴ㄲ〸ㄵ〹㈴㄰㐲攲愱㈰〴て㕣ㄴ㠹ㄷㅥ㤰攰晢捥捣散捥敥㝡挷敥戶〵ㄷ昹㌸晥㝤收摣收㥣昳㕦捦晦㥦㐹㑥攴㜲戹㝦㈳昱㉦㔳㥥㤹敢ㄶ搷㠳㔰㍡ㄳ㌳㕥慤㈶㉢愱敤戹挱挴㤴敦㥢敢㜳㜶㄰昶愱㐱愱㙣愳㍥搰换㠱晤愰㉣㤶搷愴ㅦ愰㤱㥥换ㄵ㡢㠶㠶㝡づ挲摦㤱攴挱㘰慦挱㍣挰搲捣昴晣昲晤ㄸ㜵㌱昴㝣戹㙦散㙣搴昷昰攴攴〴㝥昶ㅦ㍡㌴戱㝦摦搸㑣扤ㄶ搶㝤㜹搸㤵昵搰㌷㙢晢挶ㄶ敡换㌵扢㜲户㕣㕦昲㉥㐸昷戰㕣摥㝦摢戲㜹晢㥢㈶㙦㍦㜸搰扡攳㡥㌷つ攲搵戹㔳㌳搳ぢ扥戴㠲ㄷ㘹㑣㥤㔳扥㝤㔶㔶㙣慥㑤㑡摦㜶捦㑦捣㑣攳㕦㙡晥㜸㍡㌴戱戸㈲㘵挸㔷㑢㕦扡ㄵㄹㄸ攸㌸攰㑣〵㐱摤㔹攵收ㄹ捥㔱㉣戵㘲〶愱敥捣挸㕡捤㜰㤲㔱㡢捥㍣昶慥㘶慥て㍡㡢搲つ散搰㕥戳挳昵㠲戳㠴㠱慡㐳捥㤹㐰㥥㌶摤昳昲㤴改㐸摤㌹㔶户慢昹㈸攵晡㙥㑥㠶㐸㑦㑣㉤㝦㘲㉡㜰㘶㔶㑣㕦捤㈸攰挶㘴戴㍤敡㔷㕡摢摥搸㝤㕣㑥㕤扤㠱㘳摥搴扤ㅤ㙡捥㥡㝥愳攵㜸昷㤶昱攲㕢㘷㜰㙢昷昶愹㍤㙡敤昳晡敥㝤搴㔶戶戶ㄶ〳㌱㝤慢ㅤ挵㘲㡣〲㐱㍦㐱㤱㠰〸㌴㑡〴〳〴㠳〰㈲晦て㜰㐹扡㈳慢戴戲愹㤵㤷戵㜲㐵㉢㔷戵戲搴捡㤶㔶㍥慦㤵㔷戴戲慤㤵敦搷捡ㄷ搰㈶㐹挵晥㝥㉤㑥㝦㝢攷㙦㝥㙡㝦扤㜸昲换戵㙦摦昷愳㕦㡥晦㜶㜰ㄷㅡ摤ㄳ㑦㙡搶㌷㉦㠲搴㥡㔴㝣㘰㘲㍦㝦㌶攷ち㌰㠵㜵搰㍡㘴㑤㑥㔶て敥㌷㙦㌳㜵㉥㉢〳昹㉤㠴㌲㠲戶㠳搶扤戶㕢昵㉥㉡摣㕤㌷㙤〶戲戹㜱攳㜱摤戴㔷㜷慢挱㉢㌶慥㕣っ捤㔰㕥摢㕥搷ㅣ愴愳摢㈲搸㑡〶敡㝤搷户㜷㍢㙢搶敡㜲敡㤲ㅤ㔵扦戲慤摡㔹昰扤攵敥戵㐷㝤昹㐰愳戶㘳㐶㔳㄰㙡㙢㙡散㡥㔵㐶㔵搱扣挶㘶㔶扣㐰扡㙡㝡攳捥㠲㕤戹㈰晤㐵㐹㤱㈸慢㙡愹㔷戲㉡收晡昱㜹ㄷぢ〵户㔶㕦㥤㉥戵敥扣ㄴ㠲㤹㘵ㄵ昳㕤㤵㝥戸扥㘴㉥搷攴㔵㉤㑤愲㜷愲㘲㙦㑢昱㔱慦㔲て㘶㍣㌷昴扤㕡㙢捤㔴㜵捤㠴愴愹㥥昴慡㌲㥦捦㈹愱〰㠱摢搷㈷㐴敥㤶敥扣愰㄰㤱㐲㌱ㄹ昹㥡㔶戲㥢㌸㡤搵㘱ㄵ㌵㐹㥡搴㕥戳挹㘰㥣慦㤲㌱ㄹㅣ㤸㕡ㄳ昵〷㕦晡扡㑤㠶㙤㘰敥愵㙤慣㘹愳昱敡敦㕣㤳㙥㜸摣㜴慢㌵改㘷㙡㍦挱ㄹㄹ挳〰晡㘵〸㠴慥扢㐷㔵㈷㉥㠹㜵晤愲㕤つ㔷ち㉢搲㍥扦ㄲ愲っㅡ戲㔸攴搶㜶㈴攳ちㄴㄹ扢〹㐶〱㑡愵㕣㘱てㅢㄵ㑡㐸㌹㥤搲㈹㠳㤷㕢〴㌹晢戵昰昲愰㜵搴慥㠵㌲ㄲ捡挳ㄶ㌰ㄲ㘹㌵㠵扥㈱㤲愸㙦㔶㈲㠵戱挷㥡〱㤵㥡戶ㅢ慥㌷昹戶㠳㑢㈲㈲摡㤱〵摢㑥ㄶ㔰ㄴ戴捡㠳っ㕥〳搱戴㐹㠳散挶㈹㈲㈲ㅢ㘴㘸㜶㡣摣㑡㘴㙣㥦㈱㈳搰㍥㑤㠴㙣扤扦扢㡣㈰戱㜷ㄲ㈹㍢㜵攵挷ㅤ㘹戶㤱㉤ㅦ㐹戳㉢戱㜱挶㔵〴㔷ㄳ㕣㐳戰ㄷ㐰晣〹ㄲ㡥㔲づ昹搶㘴扣〲捦挶㜵〴慦〴㠰㝣㌲㈸㜳㘲㔱㐵ㅢ㙡㉢㜶㈴摢つ挱㑥㔶㐶㜱㈴㡡㘸ㄹ㌷散捣㈱㐷㈱㍡戶㍡户㠷慥捤㉢ㅤ晢摡敥戴㤹㕥づ㈹㌲愳㘹㝡慤㥢㌴㑤㙦〴㥢昶愸户㙥㐰㔷㘳㡣攰㔵〰㈵攳搵㠴㔰㉥㌴㜸户㘶搱搳愴㝣㔹㤸㐵㤱㌱搴愳㠲㡦〹㤹㐷㠰っ㈱搷㜱㝣搹戱愱㘹づ㡥㕢㉦㝢ㅢ㝡㕦㜷晥㡥㤱摥愶㌷㜷昴づ晤㐵捦搳㡡扥ㄱ散㈵㝥搷㔵挷摣㠴㙡攳戵〴㌷〳戴改ㄸ㥥扥㥦慦愷㐰㤹挵㑥ち㜳扢改㜵㔱㔶敥搲晡慡㔴ㅡ㘸搰㕡㌲晤昳㌲㠴〷攳挴㉣㙣㘱捦昷㘵つ㠷摡慡㉡攰昹攵敡搶挲攰愸敦㌹㉣摦戱㤱㠳㤷㠵㘲挸攷戵扥㕣㥢㡤㥣㘱㙢愶㝣㑥㈹捡愱づ扥慤扢㤰㐸㜵㙡㈵㉦昶换㍥㕦敥㐸㤲ㅥ㈴挹敢戱慤挶㉤〰㤰ㄲ攲搷㕤㈵捡㍥㌶㝢㠳㙡搶㙡戱搲挳㤷㜱㍡㘹昳㈱㜶挸㤱㠱挸㘱㍢つ晦㐱㌰攴㉣摡㑥㐳㔸っ㌸ぢ搲慦挰户㘰搷㘴㈹㜲换㔲搴散挸㡡㤷㠹慣攸敢敢㌸㑦㘷昸搷ㄴ㥤戴㐹㠹㑣㙥捦慣捣㌸㡢㌷㠹㡡㙥㐸ち㤵っ搷㔰㐳〲㤱昲搸㜶㐷挴昴㈰㘲㙥挵挶ㄹ晢〹㈶〹づ〰攸㍦㠷愴搹敡挶㌳ㅣ搶扦㐶㤷㜶戹㥣㉢ㄲつ捡㐵昸㙣㔷㘱㜵㤰慦㜹㈳挱㈱㠰㌶昳㠷づ挸っ㐲㔴㈸㑦ㄱ愲ち㘳㔸㘷㙤㜹㤱㌴戰换㐲㘰㘹愶ㅥ㠴㥥挳挸搲㤰㌵敢㥤昲挲㔹㍢㔸㐵㈴㙡搴㡡㌳昷慥㐸ㄷ搴攵挳昶㘹㉢昳㔶㔷㘵搵戰ㄶ扤㍡㐴摢㠹搹敤㜰㌰挷㜶挰㤶㔴㘷㜳㑤㈰昵㜶㍥挶㄰〲㍢慤晣慤昴挶㙥挹晢捤㐳摦㜰㜳㐷㤷散戰㈶〷慣㠸改㤸㉦㕡搸㐵㐴づ慡晤搶搲㡡㉦攵散㤰㜵捣户慢㌵摢㤵㐴〶㙣㑣〶敢收攴㜹㐴〹ㄶ㍣挶〰㍤㜷挸㕡昲㑤㌷㔸㌵ㄹ㔰㕣摦摤昲愴挲㈲扡㌵㙤扢〱㕥愳戰挸晣戰戵戸攲㕤㐴挴戶敥戸挷捣搵㘰㕢㘰㠵㐴ㅦ㈵㠵ㅡ愱〹㑤ㄳ㐵慤搸㉢㝥㜸㈰捦攵挸㝢㜹〲㠵慢㥣㑥㥦㜹㠶昶愶㕤ㅦ挷㘸㘸愷㜳㑥㠳㠸ㅥ㌵ち晢㌲愵㌰㌹搵戸㠳㝤摥っ㜰搷戱㌳㈷㥡㤱戹ㄷㄴ戳搶改攵捦㤰昱㡡㉣ㅡ㠱㄰晡攸㜶㐵愴挲㌲㔲づ㌸㄰ㄸ攷㔳㍢昹㤵㉣搵㠶搴户慢㤹㍤㡡㐸搲愰㌵㘷㉥换ㅡ攲搱㡥ㄹ敥㡡ㅥ㘸挶㍡㘶㉤㠸敢㘶㍣挷㌱㐹㕡㈴换挵㡡㐹ち㥥慡㠷摥㐹摢㌵㉣〰㐵㝦㜱㤱㜹〹㐵收㈵㔵㌴㘸㥤㘶㘸㔰攵㌹㤶㜷摥昴敤㜰挵戱㉢㐵㍥㌰㝣户㉤㘸ㄲ㑣㑥挹㥢愴㐴㘶㡣戵㔹昳㘷㘰戲〵ㄳ㐰昷〴攴㈸户㡥攸〷攵㙡愲㠰ㅦ搱愳㘳〹〲㐶㜹㑡㡤户㘲㌴㕤摤㡥㠰挸㔱改㜲㜲〷攳昲挳㈸㠹㠴㄰戱㥥㐱㈲昰ち愶㠴㍣㕤摣〵敢㡣㙢㠷挰ㅥ㌱㜶搴づ㘷〳愰ㅣ〰㔹㜵扣扤㔶㘱㌵搵㘹扣愱ㄵ㙥攸慣㙡㔱ㄳ搷㜷搶愷昵挶㙢㌶愸㡥㌴㑡㑡㤱㙣搶㐸㘹㤶つ收戸㥤㔴㡤㔰㡡㍢搱㌶㈲换㙤摡摣㜷㑡㤱ㄷ愰㤸ㄴ捤攴㡣户㈹㐲㐱愰㌷搶㔱昴搹㘷㤳㐷㉡㘲㐳ㅢ愰㐴㍤ㄵ㤵つ挵㈱挱ㄳ戸㜶㔲㤵愵昸〹晣扤㉢捥捥搷挳㤶ㅡ昳搲㘸㕣㌳㔵慢捤扢戰ㄲ㉡愶㕦摤㈶㉣㡤戵㐵ㅡ㐶㜱㘷慦摡㍦摡摥ㄴ㈳挶㙣挸戰㐸㠶ㅦㄸ㙣〸收㑡㐵㔴㘹㥤つ㜱慢ㅢ挵㐵㍥㥤㤴愶慢㌰戰ㄸ㔶㘷攵㥡㌲挳㥡㤶晣愸敡搰㌸㉤㉡㌹㙡㔸㔳换〱㔴㝡㐸㌹ㅥ攷ㄴ㠳ㅢ搶㘹扡愵㜰㠹〱㘲㌷捥㉤㔴㐲㠴㜶ㅢ〳昰㘴戰㝤戰㠳ㅤ㠹㐲㈷戴捥㈸㐱ぢㄹ㠴摢扡〸昲㑥㡦ㄸ㠵㈰戵㔴晡晢ㄱ昱昹挷㤹扥㜶㈴㤷㘴㘲㈶㘲戸㉢挳㝡〰㜲搳㤱㐹㜲搱㘸ㄲ㌰㡦㈴㥢ㄲ㕡㠳㐹ㄹ㑤㡣㈱㥡㝣㝥㠸㕢㍣㡣㘵つ㤳㙤㙡戸攷ㄶ摡搰愶戵昵㕤搶〹户㔲慢㔷愵㔲挵㠹慣㔶ㅡ㜹㕢攰㑢㕤〱㡣戸㈹㘳㕦攲㑤㌹㠱愳ㄴ㤷㑣㈴昵㙥㜷ㅢ㐷搰㕤〹㌹㡣ㄱ愹㍥〶㈰㌳摣㜲㉡㈰搶㜱㑦㠱昶攱敥收〵〶㜵㜹づ㈲慤愳㠸戲㙣づ昷昱ㅡ㔱㘴挵㙤愹㘶㜳摥㥣㐷㥢㍤㔵㜴摣㡥㡡戶〵㡥戰捥㐸攰ㄵち㌰㐶㝡攴づづ㤲扢ㅣ㐷㜷㉦㍦慣ㅥ㜳㤷㠱ち㠵〱挱ㄸ㉦㑦㐱㌹散㉡ㄸ㠹〶户搶戴扡〵愳扦戴扣㡤㈹〰挱㌰㌰つ㕡戴㡣っ㥣ㄹ攴㌷㌷㜰㙥㐰慢㡣〸㘹㍡㤸捡ㄸ攵㈸ㅣ昶㐰ㅡ戸㠹〷改㈵て㑡㈸摣愳㉥㠶㈵㜷ㄳ挷ㅤㅣ㠱㍣晦慡戶挲〵㌳挴昵ㄷ㜷㙦㕢昱㔴戵㑡㜳ㄷ晥戹㙤㠱㔵㕣摤㠸捣搱㍤㙤㤷戲搴㥡㘸摦摤搸㔶ㄱ㕦ㄶ㍣㌰㍢㜱摣っ㉢㉢㡢攱㝡㜴㜱慢㔷㤲搰㝦〰㝦挴㠶㙦愷捤㥣㜷㜹ㄱ㜵㡤㝢㕦扡攰㝡ㄷ㕤㌵㉦㍤攰慤㍦㔰〸慥㔰昶㜳㤲愵摣扦昱愳㤲㤶搳扦㡦ㄱ户㌲㙤づ搰㜴㤰㜰ㅣ㤵㈲㘹㌰㠶㝣〶㥤挰㜶㙦摣ㅡ㈰㥤散㘹愳ㄳ㈵〸㜶〸挵㍤晦愲ㄱ㡡昸ㅥ搰㑡㘲㠹㡥攴搸昳愷挰晡攲扢㈸㈱挲昱ㅣ㡢ㄱ晤㔵挸㘵愰㑥〹昲昸㡡〷㉦㠴晣晦㘰㈹攱收つ搹改扦挰捣攲㤹㜶ㄴ㕤㑦ㄴ㝤愷〳㐵㠲搷㐰ㄴ晦摥㠵㑣㤲㜴㠶㘷㥦㔷㈰㥣㙢摡㌹㠰扥攴ㄷ㝥晦㠷〷搰戹㤸㌸㤴㡤㠶㔰摢㑤㜸㙥㤸〸㝤ㅤ㈶〲㠳昷捡㐴㌸㠹㡣㘰ㄴ㍦㌲ㄱ㘲ㅦ挸㍣ち㌶㌷ㄱㄸ摢换㌰〴㔳愱搶㤴㕢㠳㈷戰慢ㅣ晡挷㡥攳攲慤っ㄰捦㠷搲ち㘶攰㤱扡扡戳㜸挱昴㑤㘷慦㉡㍦收㑢㈸㌳㝦〹㌷戹㔵ㄷ昶戸㜶挳ㅡ搵㘹〳㕦㐵攲㘵摦昱愷㙣敤晥㍡㌰ㄵ愵挸㝤㉦㡡愲昰〲㍣㈵㠲攷㠶摣㝢昷㝣晤搸敦ㅦ㝣昴〸㙦慢挵戴慡摦㠲㝣㉦㈱㝢摡ㄳ〸敡愶㉥㡡㕣挹て㜳㑥攲ㄳ㈵㝢戵㈶愷㑤㕦㔹㐱㠱攱㈴搹㠸昰㔲㠴ㄹㄱ摦㜶㌰㌱㜱敦㈱㌲㌱㈷摡摣㥤敡挳㈶攵㈲㥣㐸㑤㕣昹昴㤲戰愱攸慡挸㝡戴㌶昵㙦㐲ㄵ㍤捦㠹戴㕡㠹㍣㜵㌲〹昱㡤㜶㕤㜷㤰扡㉥㍡挸㌰散㥦㐸㈹挴ㅦ㐸㈱改㠳っ㉦〴㈸㈹㜵ㅡㄹ晤㔶㠰㡣挸㕡㝢㠸㤷晥㠰ㅤ㈱㈰ㅢ㤷晥㝡晣㠸〵扢〸㉣㈶扥昸㕥㑦戴戴㐵ㄳ搵挴㔰慤戲㘹ㄶ㤱㔱㠷ㄷㄶ㑣㈶愵㑢挸㈴㐹㍦㠰摣㤶摤㔱㝣挹㤰ㄳ〵摥㈲挶搶ㅤ晡摡㑡捥㥤㙥ㅤ㌷㍦愰㘷ち㑡㘱戸扢㔹㡣〳愹㡡搱㐵㑤㑢㔱ㄱ攱㜰㤴㙤㜴ㅡ㠸慢愰戳摣扤㌸㤵㈲昸挷㉦㠵㔸㍦摥ㅣ晡捡昶ㅡ敡㌸户ㅦぢ攴㉦散慦敢㌳ㄸㅢ㙦㈵挷㐰挲㙥愹㔵㌱扡ㅥ㝥〶㕤戸攸㥣㌰㥡㔹昵㉣づ攲㑦挲㔹㝤㕡㠷晥㘷昴㕡㜱搶㔹昶㘶ㄸ扢㐵晦摦㠷㠲㑤昵扦㘰散㑤㈱昲ㅤ㜱㠶て㍡攳㈷㥢㠶㙣戸㈳昰㙣㈳㜸愳づ挶㠶捡㌲攴ㅤ攵ㄶ昱昱㙡㔴慤㈴㌸晣㕥昹昶慢ㄱ㡤扥戴㙤〷扡ち㐰挶㠶昴愷㈰㠲扡昶㙦㤵㕢挹改戶昰㉥㜴摣㜳搲慥昸㕥攰㔹攱搸㈲㠲扥㘳晣昶捣㠲捤㌳㈵扥摡㉥搴㙥挴㑥っ扥〷㝤㑥捤㐳㘰㥦㤲攱㡢ㄵ㡢㘴㘴㘱㙢㤱っ㝥㠷㌴㤲ち㉦㔱㍢〴㔷㔸昷搴捤ㅡ㍥㕤㥤㠷慦㌳㘴搱戶㔰㜶㤱挷戹晤㠶〶户づ㜷戴敥㠶㍦㐸搶㈶㄰ㅣ㔳㑢㜸搷㝢戸慦敤㝢搰摡㌶㕥㕢挰㤶扤昹摣㑡晡㤳挰改搶摥搲㑡㌲㝣㈷扦㐸㉥ㄹ㘵㐲㕣摡㍦㠲扦㕢㜷搰㜲戴㔱搰㜹晣㐱㌷ㅤ㘱攳㌵戸捦戶㄰晤㍥㠷慥㘲㡡〰扦㠶ㄹ㘷昸㈰攸攵㈳㉢㡡㉦㘱㔹㘴〰攴㜳㠵ち㐰㜷慡㝥㘲㈳慡ㅥ戹㡢㍤㤱〴捦ㄸ㈴挷㤲昸〲ㅡ㜲扢愲㘵㠳㈵戸㙣愱捥ㄲ挸ㅢ㐹て攴㜳㠲㘷〹㌵㤱捦愱㐳㘳㈲㌶㑡扢㑦攴戳ㅢ㑤㐴搰ち㔰ぢ㑤㡦㍦㤲㘸ㄱ愳㠶㙡挳㈱㜰〹㍣㠰㤱㐴㤹っ㔳㍥㔲攸ㄴ愲ㄸ挳㜷㠹㈲愴㕦挴㝦㥦㍢昲昳㘷㤹晥㝡㐴㈸㠹㠸慡搶㔵㔰㈲慡㔵㝣㈲扤ちㅦ愵摤㔷昱戱㡤㔶㌱㐲㘱挹㤹ㄸ㈱挰㔰㥦㈸攳㡦㕡㔵ㅤㄹ㙥㈸㝦挵㌹〲晣戶捣㘲挴㐴㠹敡㝢ㄱㄹ昴攵捥慢㔶㤷㤰㐹晡敡摣㠸㡣慦㝣㤴愱挴ㅢ㤱㜴敡ㄴ㈲慦㙣㈱㔲㡦㐵㈷㜶挷㙥ぢ㈱㠱㈵昱戳搹慥戲扤搰㘳愸㕦㝣㌰㐱捣昱攳挹㈷㔴㕡ㅣ㝣〲㘱㐴愶㈹〹㠹ㅢ㈹㍥㤰㌴晥搶搳㑤摦㈹㉡㤰㐰㍤㔱㘳ㄲ㥣㙡晣㔸搲昸〰㍥捦㔲㙤㜲扣㑡挰昴㕣搲㤸㠴愹ㅡ㍦㥡㌴晥换㠱扤㡤挶〹ㅤ㐶㈳敢㈴㤲っ愳㔷ㅤ〳㔲㥦㙡て愳戹㙥㔱㤱づ㔸㔱㌱㐵愸㡡㈱搷㤴㉡ㅤ挴慤㄰ㅦㅦ㑢捦攱㤲ㄳ敥㠲㐰摡㐶晦㘷挲〹㕣㝥㥡㌵㐳ㄳ摦㐲慦㈱敡散ㅢ敡㠹㥤ぢ搶扣㡦㠲㝥敢㐴㠰挳㔵㜵㕢㤱〸散㠲㝣戴扦㥢㜸攷㌳㙣挸收㝥㈴搱㌲㡤㤷㐹㝡搳㈲㉡挲㤲ㄷ敦㑢㌰㥢㝢愴㐹㌳挶挳㐰づ挴㈴㈰㌳挶㈳㠰㔱㐴㘶てぢ㐶挸晦㡡戹摦挷㡡昷ㄳ㍣ち㔰ㄲ㘴㜶搲㐱攱㌱㠰攱攴㝦慣ㄸ㕢㔳㡥ㄳ㑤㍣㤸扣㉣㑤㐶挶〷搹攱㐳〰㝤昰攳㡡㤸〸㑢挶㠷㔱㤲㝥㈹〵㠷㝡改㐷㔸昱㔱㠲㡦〱㤴㜴㑥㜶换扢挶㌵昵愸挲㍥㡥慥攲ㄱ〲晣ㅡ㥦㠸㌳㝣搰戹て㙦改㙥㌴昳㑣㥣㝣攱㡦㤸㘷换愷晣㜷攲搳晣㜵㉥扡て晦㌳㠹慥㉣晣扣昶收摥挶㈲ㄳ搰㌸㔷扦慢搸散ㄷ㌰づ搷搵っ愵㜰㐴㉡㤵愲㔶㄰挴㌷ㄷ㉣㍣扣㠱㙦㌹慣㉡㠴㈰つ愸ち㌷慥㌸㠲〲攳㔳㙣㑡ㅣㄳ㑦挶愷昹㐴搴慡㑤晣㑣㥣攱㠳㈰㕥㔵昷晢攳敥挹ぢ㠹㙢㔵㘱户扤㤰昸㔷ㄵ㉢改ㄷ㍥捥挱ㄴ戲㤰㘹搵㑡㐴㥡愲愱㉦㈰㌳搴㌷捣戹摤㡢㕦敤㤲愸㥣慢㥥㍢昷捦攱晣搸戵昹晢摥㍥昸昸㜳㍦晢挳㈷㝦昵敥挳㝦晥搷ㄳ㑦晣敡㡦㥦㝣昶㕦㍦㔸㍥晣㤳㈷㥦晣昱㕤㕦㝥昶て扢慤慦㘸㑦晦㜳敥㉢て㑤㕥㜸攸〱敢捣㉤挷ㅥ㝡挷晤昷㑣㉥㕣㌱摥搷搷摦㝦昳攸㑦慦㜹摤挸㈳て㍣㈳㝥昸摢慢㕤愱㤶㡢ㄷ戴㑥㠳换㔶搳昸㈲㌲㤸〶㘷晣㤲㑥㠳换㔵ㅢ戵ㅣ㙦搴㌴ち㡡㜰㙥㜰〲慡挲㙣慤ㄸ昸て愲慥戴慣</t>
  </si>
  <si>
    <t>㜸〱敤㕣㕢㙣ㅣ㔷ㄹ摥㌳摥㔹敦慣敤搸㡤搳㑢㑡㘹つ愱㉤慤㠳ㅢ愷つ㘹㠱㄰㝣㘹㉥慤ㄳ扢戱㤳㔲〱摡㡣㜷捦挴搳散捣戸㌳戳㑥㕣㉡戵㠲㜲ㄳ㌷㜱ㄵ㠵〲㔵㠵㉡昱挲攵㠵晢ぢㄲㄲ〸ㄵ㠹〷㐰㐲攲愱㈰〴㐸㈰ㄴ㠹ㄷㅥ㤰攰晢捥捣散捥敥㝡挷敥戶〵ㄷ昹㌸晥㝤收摣收㥣昳㕦捦晦㥦㐹㑥攴㜲戹㝦㈳昱㉦㔳㥥㤹ㅢㄶ搷㠳㔰㍡ㄳ㌳㕥慤㈶㉢愱敤戹挱挴㤴敦㥢敢㜳㜶㄰昶愱㐱愱㙣愳㍥搰换㠱晤愸㉣㤶搷愴ㅦ愰㤱㥥换ㄵ㡢㠶㠶㝡づ挲摦㤱攴挱㘰慦挱㍣挰搲捣昴晣昲挳ㄸ㜵㌱昴㝣戹㝦散㕣搴昷挸攴攴〴㝥づㅣ㍥㍣㜱㘰晦搸㑣扤ㄶ搶㝤㜹挴㤵昵搰㌷㙢晢挷ㄶ敡换㌵扢㜲扦㕣㕦昲㉥㑡昷㠸㕣㍥㜰攷戲㜹搷摤㤳㜷ㅤ㍡㘴摤㜳捦摤㠳㜸㜵敥昴捣昴㠲㉦慤攰㘵ㅡ㔳攷㤴敦㥡㤵ㄵ㥢㙢㤳搲户摤ぢㄳ㌳搳昸㤷㥡㍦㥥づ㑦㉣慥㐸ㄹ昲搵搲㤷㙥㐵〶〶㍡づ㌸㔳㐱㔰㜷㔶戹㜹㠶㜳っ㑢慤㤸㐱愸㍢㌳戲㔶㌳㥣㘴搴愲㌳㡦扤慢㤹敢㠳捥愲㜴〳㍢戴搷散㜰扤攰㉣㘱愰敡㤰㜳㌶㤰㘷㑣昷㠲㍣㙤㍡㔲㜷㡥搷敤㙡㍥㑡戹扥㕢㤳㈱搲ㄳ㔳换㥦㤸ち㥣㤹ㄵ搳㔷㌳ち戸㌱ㄹ㙤㡦昹㤵搶戶晢扡㡦换愹慢㌷㜰捣㥢扢户㐳捤㌹搳㙦戴ㅣ敦摥㌲㕥㝣敢っ敥攸摥㍥戵㐷慤㝤㙥敢摥㐷㙤㘵㙢㙢㌱㄰搳户摡㔱㉣挶㈸㄰昴ㄳㄴ〹㠸㐰愳㐴㌰㐰㌰〸㈰昲晦〰㤷愴㍢戲㑡㉢㥢㕡㜹㔹㉢㔷戴㜲㔵㉢㑢慤㙣㘹攵ぢ㕡㜹㐵㉢摢㕡昹㘱慤㝣ㄱ㙤㤲㔴散敦搷攲昴愹摦晣昶愱敦晥昸戶改捦敥㍢㝥攸敥昹ㅦ晥㘵㜰ㄷㅡ㍤㄰㑦㙡搶㌷㉦㠱搴㥡㔴㝣㜰攲〰㝦㌶攷ち㌰㠵㜵挸㍡㙣㑤㑥㔶てㅤ㌰敦㌴㜵㉥㉢〳昹㉤㠴㌲㠲戶㠳搶㠳戶㕢昵㉥㈹摣摤㌰㙤〶戲戹㜱攳㜱摤戴㔷㜷慢挱㙢㌶慥㕣っ捤㔰㕥摦㕥搷ㅣ愴愳摢㈲搸㑡〶敡㝤㌷戶㜷㍢㘷搶敡㜲敡戲ㅤ㔵扦戶慤摡㔹昰扤攵敥戵挷㝣昹㐸愳戶㘳㐶㔳㄰㙡㙢㙡散㡥㔵㐶㔵搱扣挶㘶㔶扣㐰扡㙡㝡攳捥㠲㕤戹㈸晤㐵㐹㤱㈸慢㙡愹㔷戳㉡收晡昱㜹ㄷぢ〵户㔶㕦㥦㉥戵敥扤ㅣ㠲㤹㘵ㄵ昳㕤㤵㝥戸扥㘴㉥搷攴㌵㉤㑤愲㜷愲㘲㙦㑢昱㌱慦㔲て㘶㍣㌷昴扤㕡㙢捤㔴㜵捤㠴愴愹㥥昲慡㌲㥦捦㈹愱〰㠱摢搷㈷㐴敥昶敥扣愰㄰㤱㐲㌱ㄹ昹扡㔶戲㥢㌸㠳搵㘱ㄵ㌵㐹㥡搴摥戰挹㘰㥣慦㤲㌱ㄹㅣ㤸㕡ㄳ昵〷㕦晡挶㑤㠶㙤㘰敥㤵㙤慣㘹愳昱敡敦㕤㤳㙥㜸挲㜴慢㌵改㘷㙡㍦挱ㄹㄹ挳〰晡ㄵ〸㠴慥扢㐷㔵㈷㉥㡢㜵晤㤲㕤つ㔷ち㉢搲扥戰ㄲ愲っㅡ戲㔸攴搶㜶㈴攳㉡ㄴㄹ扢〹㐶〱㑡愵㕣㘱てㅢㄵ㑡㐸㌹㥤搲㈹㠳㤷㕢〴㌹晢戵昰昲愰㜵捣慥㠵㌲ㄲ捡挳ㄶ㌰ㄲ㘹㌵㠵扥㈱㤲愸㙦㔶㈲㠵戱挷㥡〱㤵㥡戶ㅢ慥㌷昹戶㠳㑢㈲㈲摡㤱〵摢㑥ㄶ㔰ㄴ戴捡㠳っ㕥〳搱戴㐹㠳散挶㈹㈲㈲ㅢ㘴㘸㜶㡣摣㑡㘴㙣㥦㈱㈳搰㍥㑤㠴㙣㝤愰扢㡣㈰戱㜷ㄲ㈹㍢㜵攵挷ㅤ㘹戶㤱㉤ㅦ㐹戳慢戱㜱挶㌵〴搷ㄲ㕣㐷戰ㄷ㐰晣〹ㄲ㡥㔲づ昹搶㘴扣〶捦挶つ〴慦〵㠰㝣㌲㈸㜳㘲㔱㐵ㅢ㙡㉢㜶㈴摢つ挱㑥㔶㐶㜱㈴㡡㘸ㄹ㌷散捣㈱㐷㈱㍡戶㍡户㠷慥捤㉢ㅤ㝢㑢㜷摡㑣㉦㠷ㄴ㤹搱㌴扤搶㑤㥡愶㌷㠲㑤㝢搴㕢㌷愱慢㌱㐶昰㍡㠰㤲昱㝡㐲㈸ㄷㅡ扣㕢戳攸㘹㔲扥㉡捣愲挸ㄸ敡㔱挱挷㠴捣㈳㐰㠶㤰敢㌸扥散搸搰㌴〷挷慤㔷扤つ扤扦㍢㝦挷㐸㙦搳㥢㍢㝡㠷晥愲ㄷ㘹㐵敦〳㝢㠹摦㜵搵㌱㌷愳摡戸㠵攰㔶㠰㌶ㅤ挳搳昷㡢昵ㄴ㈸戳搸㐹㘱㙥㌷扤㉥捡捡㕤㕡㕦㤵㑡〳つ㕡㑢愶㝦㐱㠶昰㘰㥣㥣㠵㉤散昹扥慣攱㔰㕢㔵〵㍣扦㕣摢㕡ㄸㅣ昳㍤㠷攵㍢㌶㜲昰慡㔰っ昹扣搶㤷㙢戳㤱㌳㙣捤㤴捦㈹㐵㌹搴挱㜷㜶ㄷㄲ愹㑥慤攴挵㝥搹攷换ㅤ㐹搲㠳㈴戹つ摢㙡摣づ〰㈹㈱㝥摤㔵愲散㘷戳㌷愹㘶慤ㄶ㉢㍤㝣ㄹ愷㤳㌶ㅦ㘲㠷ㅣㄹ㠸ㅣ戶搳昰ㅦ〴㐳捥愲敤㌴㠴挵㠰戳㈰晤ち㝣ぢ㜶㑤㤶㈲户㉣㐵捤㡥慣㜸㤵挸㡡扥扥㡥昳㜴㠶㝦㑤搱㐹㥢㤴挸攴昶捣捡㡣戳㜸㤳愸攸㠶愴㔰挹㜰つ㌵㈴㄰㈹㡦㙤㜷㐴㑣て㈲收づ㙣㥣㜱㠰㘰㤲攰㈰㠰晥ぢ㐸㥡慤㙥㍣挳㘱晤㙢㜴㘹㤷换戹㈲搱愰㕣㠴捦㜷ㄵ㔶㠷昸㥡㌷ㄳㅣ〶㘸㌳㝦攸㠰捣㈰㐴㠵昲ㄴ㈱慡㌰㠶㜵捥㤶㤷㐸〳扢㉣〴㤶㘶敡㐱攸㌹㡣㉣つ㔹戳摥㘹㉦㥣戵㠳㔵㐴愲㐶慤㌸昳攰㡡㜴㐱㕤㍥㙣㥦戶㌲㙦㜵㔵㔶つ㙢搱慢㐳戴㥤㥣摤づ〷㜳㙣〷㙣㐹㜵㌶搷〴㔲㙦攷㘳っ㈱戰搳捡摦㑡㙦散㤶扣摦㍣昴つ㌷㜷㜴挹づ㙢㜲挰㡡㤸㡥昹愲㠵㕤㐴攴愰摡㙦㉤慤昸㔲捥づ㔹挷㝤扢㕡戳㕤㐹㘴挰挶㘴戰㙥㑥㕥㐰㤴㘰挱㘳っ搰㜳㠷慣㈵摦㜴㠳㔵㤳〱挵昵摤㉤㑦㉡㉣愲㕢搳戶ㅢ攰㌵ち㡢捣て㕢㡢㉢摥㈵㐴㙣敢㡥㝢摣㕣つ戶〵㔶㐸昴㔱㔲愸ㄱ㥡搰㌴㔱搴㡡扤攲㠷〷昲㕣㡥扣㤷㈷㔰戸捡改昴㤹㘷㘸㙦摡昵㜱㡣㠶㜶㍡攷㌴㠸攸㔱愳戰㉦㔳ち㤳㔳㡤㝢搸攷㉤〰昷ㅤ㍦㝢戲ㄹ㤹㝢㐹㌱㙢㥤㕥晥っㄹ慦挸愲ㄱ〸愱㡦㙥㔷㐴㉡㉣㈳攵㠰〳㠱㜱㍥戵㤳㕦挹㔲㙤㐸㝤扢㥡搹㘳㠸㈴つ㕡㜳收戲慣㈱ㅥ敤㤸攱慥攸㠱㘶慣㘳搶㠲戸㙥挶㜳ㅣ㤳愴㐵戲㕣慣㤸愴攰愹㝡攸㥤戲㕤挳〲㔰昴ㄷㄷ㤹㤷㔱㘴㕥㔶㐵㠳搶ㄹ㠶〶㔵㥥㘳㜹ㄷ㑣摦づ㔷ㅣ扢㔲攴〳挳㜷摢㠲㈶挱攴㤴扣㐹㑡㘴挶㔸㥢㌵㝦ㄶ㈶㕢㌰〱㜴㑦㐰㡥㜲敢㠸㝥㔰慥㈶ち昸ㄱ㍤㍡㤶㈰㘰㤴愷搴㜸ㅢ㐶搳搵敤〸㠸ㅣ㤵慥㈴㜷㌰慥㍣㡥㤲㐸〸ㄱ敢ㄹ㈴〲慦㘰㑡挸搳挵㕤戰捥扡㜶〸散ㄱ㘳挷散㜰㌶〰捡〱㤰㔵挷摢敢ㄵ㔶㔳㥤挶ㅢ㕡攱愶捥慡ㄶ㌵㜱㘳㘷㝤㕡㙦扣㘱㠳敡㐸愳愴ㄴ挹㘶㡤㤴㘶搹㘰㡥摢㐹搵〸愵戸ㄳ㙤㈳戲摣愶捤㝤愷ㄴ㜹〹㡡㐹搱㑣捥㜸扢㈲ㄴ〴㝡㘳ㅤ㐵㥦㝤㌶㜹愴㈲㌶戴〱㑡搴㔳㔱搹㔰ㅣㄲ㍣㠹㙢㈷㔵㔹㡡㥦挰摦扢攲散㝣㍤㙣愹㌱㉦㡦挶㌵㔳戵摡扣ぢ㉢愱㘲晡搵㙤挲搲㔸㕢愴㘱ㄴ㜷昶慡晤愳敤㑤㌱㘲捣㠶っ㡢㘴昸㠱挱㠶㘰慥㔴㐴㤵搶搹㄰户扡㔱㕣攴搳㈹㘹扡ち〳㡢㘱㜵㔶慥㈹㌳慣㘹挹㡦慡づ㡤搳愲㤲愳㠶㌵戵ㅣ㐰愵㠷㤴攳㜱㑥㌱戸㘱㥤愱㕢ち㤷ㄸ㈰㜶攳摣㐲㈵㐴㘸户㌱〰㑦〶摢〷㍢搸㤱㈸㜴㐲敢㡣ㄲ戴㤰㐱戸慤㡢㈰敦昴㠸㔱〸㔲㑢愵扦ㅦㄵ㕦㝣㡡改敢㐷㜳㐹㈶㘶㈲㠶扢㌲慣〷㈰㌷ㅤ㤹㈴ㄷ㡤㈶〱昳㐸戲㈹愱㌵㤸㤴搱挴ㄸ愲挹攷㠷戸挵挳㔸搶㌰搹愶㠶㝢㙥愱つ㙤㕡㕢摦㘵㥤㜴㉢戵㝡㔵㉡㔵㥣挸㙡愵㤱户〵扥搴ㄵ挰㠸㥢㌲昶㈵摥㤴㤳㌸㑡㜱挹㐴㔲敦㜶户㜱ㄴ摤㤵㤰挳ㄸ㤱敡㘳〰㌲挳㉤愷〲㘲ㅤ昷ㄴ㘸ㅦ敥㙥㕥㘰㔰㤷攷㈰搲㍡㡡㈸换收㜰ㅦ慦ㄱ㐵㔶摣㤶㙡㌶攷捤㜹戴搹㔳㐵㈷散愸㘸㕢攰〸敢㡣〴㕥愱〰㘳愴㐷敥攰㈰戹㉢㜱㜴昷捡攳敡㌱㜷〵愸㔰ㄸ㄰㡣昱昲ㄴ㤴挳慥㠲㤱㘸㜰㙢㑤慢㕢㌰晡㑢换摢㤸〲㄰っ〳搳愰㐵换挸挰㤹㐱㝥㜳〳攷㈶戴捡㠸㤰愶㠳愹㡣㔱㡥挲㘱て愴㠱㥢㜸㤰㕥昲愰㠴挲㍤敡㘲㔸㜲㌷㜱摣挱ㄱ挸昳慦㘹㉢㕣㌰㐳㕣㝦㜱昷戶ㄵ㑦㔵慢㌴㜷攱㥦摢ㄶ㔸挵搵㡤挸ㅣ摤搳㜶㈹㑢慤㠹昶摤扥戶㡡昸戲攰挱搹㠹ㄳ㘶㔸㔹㔹っ搷愳㡢㕢扤㤲㠴晥㈳昸㈳㌶㝣㍢㙤收扣换㡢愸㙢摣晢搲㐵搷扢攴慡㜹改〱㙦晤㠱㐲㜰㠵戲㥦㤳㉣攵晥㡤ㅦ㤵戴㥣晥㐳㡣戸㤵㘹㜳㠰愶㠳㠴攳愸ㄴ㐹㠳㌱攴㌳攸〴戶㝢攳搶〰改㘴㑦ㅢ㥤㈸㐱戰㐳㈸敥㠵㤷㡤㔰挴て㠰㔶ㄲ㑢㜴㈴挷㥥㍦〷搶ㄷ摦㐷〹ㄱ㡥攷㔸㡣攸慦㐳㉥〳㜵㑡㤰挷㔷㍣㜸㈱攴晦〷㑢〹㌷㙦挸㑥晦〵㘶ㄶ摦㙢㐷搱㡤㐴搱㜷㍢㔰㈴㜸つ㐴昱敦㝤挸㈴㐹㘷㜸昶㐵〵挲戹愶㥤〳攸㉢㝥攱昷㝦㜸〰㥤㡢㠹㐳搹㘸〸戵摤㡣攷㠶㠹搰搷㘱㈲㌰㜸慦㑣㠴㔳挸〸㐶昱㈳ㄳ㈱昶㠱捣愳㘰㜳ㄳ㠱戱扤っ㐳㌰ㄵ㙡㑤戹㌵㜸〲扢挶愱㝦散〴㉥摥捡〰昱㝣㈸慤㘰〶ㅥ愹㙢㍢㡢ㄷ㑣摦㜴昶慡昲攳扥㠴㌲昳㤷㜰㤳㕢㜵㘱㡦敢㌷慣㔱㥤㌶昰㔵㈴㕥昶ㅤ㝦捡搶敥慦〳㔳㔱㡡摣昷愲㈸ち㉦挱㔳㈲㜸㙥挸扤㜷捦㌷㡥晦晥搱㈷㡦昲戶㕡㑣慢晡敤挸昷ㄲ戲愷㍤㠱愰㙥敡愲挸搵晣㌰攷ㄴ㍥㔱戲㔷㙢㜲摡昴㤵ㄵㄴㄸ㑥㤲㡤〸㉦㐵㤸ㄱ昱㙤〷ㄳㄳ昷ㅥ㈲ㄳ㜳愲捤摤愹㍥㙣㔲㉥挲㠹搴挴㤵㑦㉦〹ㅢ㡡慥㡡慣㐷㙢㔳晦ㄶ㔴搱㡢㥣㐸慢㤵挸㔳㈷㤳㄰摦㙣搷㜵㠷愸敢愲㠳っ挳晥㠹㤴㐲晣㠱ㄴ㤲㍥挸昰㐲㠰㤲㔲㘷㤰搱敦〰挸㠸慣戵㠷㜸改て搸ㄱ〲戲㜱改慦挷㡦㔸戰㡢挰㘲攲㡢敦昵㐴㑢㕢㌴㔱㑤っ搵㉡㥢㘶ㄱㄹ㜵㜸㘱挱㘴㔲扡㠴㑣㤲昴㠳挸㙤搹ㅤ挵㤷っ㌹㔱攰㉤㘲㙣摤愱慦慤攴摣敢搶㜱昳〳㝡愶愰ㄴ㠶扢㥢挵㌸㤰慡ㄸ㕤搴戴ㄴㄵㄱづ㐷搹㐶愷㠱戸ち㍡换摤㡢㔳㈹㠲㝦晣㔲㠸昵攳捤愱慦㙥慦愱㡥㜳晢戱㐰晥挲晥扡㌱㠳戱昱㔶㜲っ㈴散㤶㕡ㄵ愳敢攱㘷搱㠵㡢捥〹愳㤹㔵捦攲㄰晥㈴㥣搵愷㜵攸㝦㐶慦ㄵ㘷㥤㘳㙦㠶戱㕢昴晦㍢㔱戰愹晥ㄷ㡣扤㈹㐴㍥ㄴ㘷昸愰㌳㝥戲㘹挸㠶㍢〲捦㌶㠲㌷敡㘰㙣愸㉣㐳摥㔱㙥ㄱㅦ慦㐶搵㑡㠲挳敦㤵㙦扦ㅡ搱攸㑢摢㜶愰慢〰㘴㙣㐸㝦づ㈲愸㙢晦㔶戹㤵㥣㙥ぢ敦㐲挷㍤愷散㡡敦〵㥥ㄵ㡥㉤㈲攸㍢挶㙦捦㉣搸㍣㔳攲㙢敤㐲㙤ㅦ㜶㘲昰㍤攸㜳㝡ㅥ〲晢戴っ㕦慥㔸㈴㈳ぢ㕢㡢㘴昰㍢愴㤱㔴㜸㠹摡㈱戸捡㝡愰㙥搶昰改敡㍣㝣㥤㈱㡢戶㠵戲㡢㍣捥敤㌷㌴戸㜵戸愳㜵㍦晣㐱戲㌶㠱攰㤸㕡挲扢摥挳㝤㙤摦㠳搶戶昱摡〲戶散捤攷㔶搲㥦〵㑥户昶㤶㔶㤲攱㍢昹㐵㜲挹㈸ㄳ攲搲晥㔱晣摤扡㠳㤶愳㡤㠲捥攳て扡改〸ㅢ慦挱㝤戶㠵攸昷㜹㜴ㄵ㔳〴昸㌵捣㌸挳〷㐱㉦ㅦ㔹㔱㝣〵换㈲〳㈰㥦㉢㔴〰扡㔳昵搳ㅢ㔱昵挸㝤散㠹㈴㜸挶㈰㌹㤶挴㤷搰㤰摢ㄵ㉤ㅢ㉣挱㘵ぢ㜵㤶㐰摥㐸㝡㈰㥦ㄳ㍣㑢愸㠹㝣〱ㅤㅡㄳ戱㔱摡㝤㈲㥦摦㘸㈲㠲㔶㠰㕡㘸㝡晣㤱㐴㡢ㄸ㌵㔴ㅢづ㠱㑢攰〱㡣㈴捡㘴㤸昲㤱㐲愷㄰挵ㄸ扥㑦ㄴ㈱晤㌲晥晢挲搱㕦㍣捦昴户愳㐲㐹㐴㔴戵慥㠲ㄲ㔱慤攲㤳改㔵昸㈸敤扥㡡㡦㙦戴㡡ㄱち㑢捥挴〸〱㠶晡㐴ㄹ㝦搴慡敡挸㜰㐳昹㉢捥ㄳ攰户㘵ㄶ㈳㈶㑡㔴摦㑢挸愰㉦㜷㕥戵扡㡣㑣搲㔷攷㐶㘴㝣攵愳っ㈵摥㠸愴㔳愷㄰㜹㘵ぢ㤱㝡㉣㍡戱㍢㜶㕢〸〹㉣㠹㥦捤㜶㤵敤㠵ㅥ㐳晤攲㐳〹㘲㑥㥣㐸㍥愱搲攲攰ㄳ〸㈳㌲㑤㐹㐸摣㐸昱挱愴昱户扦搳昴㥤愲〲〹搴ㄳ㌵㈶挱愹挶ㅦ㐸ㅡㅦ挴攷㔹慡㑤㡥㔷〹㤸㕥㐸ㅡ㤳㌰㔵攳㈷㤳挶㝦㍤戸户搱㌸愱挳㘸㘴㥤㐴㤲㘱昴慡㘳㐰敡㔳敤㘱㌴搷㉤㉡搲〱㉢㉡愶〸㔵㌱攴㥡㔲愵㠳戸ㄵ攲攳㘳改㌹㕣㜲挲㕤㄰㐸摢攸晦㑣㌸㠹换㑦戳㘶㘸攲㕢攸㌵㐴㥤㝤㐳㍤戱㜳挱㥡昷㔱搰㙦㥤っ㜰戸慡㙥㉢ㄲ㠱㕤㤰㡦昶㜷ㄳ敦㝣㠶つ搹摣㡦㈴㕡愶昱㌲㐹㙦㕡㐴㐵㔸昲攲㝤〹㘶㜳㑦㌴㘹挶㜸ㅣ挸㠱㤸〴㘴挶㜸〲㌰㡡挸散㘱挱〸昹㕦㌱昷晢㔸昱㝥㠲㈷〱㑡㠲捣㑥㍡㈸㝣〰㘰㌸昹ㅦ㉢挶搶㤴攳㐴ㄳ㡦㈶㉦㑢㤳㤱昱㈱㜶昸㌰㐰ㅦ晣戸㈲㈶挲㤲昱ㄱ㤴愴㕦㑡挱愱㕥晡㔱㔶㝣㡣攰攳〰㈵㥤㤳摤昲慥㜱㑤㍤慡戰㑦愰慢㜸㠲〰扦挶㈷攳っㅦ㜴敥挳㕢扢ㅢ捤㍣ㄳ㈷㕦昸㈳收搹昲㈹晦扤昸㌴㝦㥤㡢敥挳晦㑣愲㉢ぢ㍦慦扤愵户戱挸〴㌴捥搵敦㉡㌶晢㈵㡣挳㜵㌵㐳㈹ㅣ㤱㑡愵愸ㄵ〴昱捤〵ぢて㙦攰㕢㡥愸ち㈱㐸〳慡挲㡤㉢㡥愲挰昸っ㥢ㄲ挷挴㤳昱㔹㍥ㄱ戵㙡ㄳ㍦ㄷ㘷昸㈰㠸㔷搵晤攱戸㝢昲㐲攲㕡㔵搸㙤㉦㈴晥㔵挵㑡晡㠵㑦㜱㌰㠵㉣㘴㕡戵ㄲ㤱愶㘸攸㑢挸っ昵つ㜳㙥て攲㔷扢㉣㉡攷慢攷捦晦㜳㌸㍦㜶㝤晥㥤敦ㄸ㝣敡㠵㥦晦攱搳扦㝡昷㤱㍦晦敢改愷㝦昵挷㑦㍦晦慦ㅦ㉤ㅦ昹改戳捦晥攴扥慦㍥晦㠷摤搶㌳摡㜷晥㌹昷捣㘳㤳ㄷㅦ㝢挴㍡㝢晢昱挷ㅥ㝡昸㠱挹㠵慢挶晢晡晡晢㙦ㅤ晤搹㜵㙦ㅣ㜹攲㤱敦㠹ㅦ晦昶㕡㔷愸攵攲〵慤搳攰戲搵㌴扥㡣っ愶挱ㄹ扦愲搳攰㜲搵㐶㉤挷ㅢ㌵㡤㠲㈲㥣ㅢ㥣㠰慡㌰㕢㉢〶晥〳㈴戴戳㠶</t>
  </si>
  <si>
    <t>Qty: 0</t>
  </si>
  <si>
    <t>Qty: 10</t>
  </si>
  <si>
    <t>Qty: 20</t>
  </si>
  <si>
    <t>Qty: 30</t>
  </si>
  <si>
    <t>Qty: 40</t>
  </si>
  <si>
    <t>Qty: 50</t>
  </si>
  <si>
    <t>Qty: 60</t>
  </si>
  <si>
    <t>Qty: 70</t>
  </si>
  <si>
    <t>Qty: 80</t>
  </si>
  <si>
    <t>Qty: 90</t>
  </si>
  <si>
    <t>Qty: 100</t>
  </si>
  <si>
    <t>Qty: 110</t>
  </si>
  <si>
    <t>Qty: 120</t>
  </si>
  <si>
    <t>Qty: 130</t>
  </si>
  <si>
    <t>Qty: 140</t>
  </si>
  <si>
    <t>Qty: 150</t>
  </si>
  <si>
    <t>Location (minimum)</t>
  </si>
  <si>
    <t>Probability distribution of demand (lognormal)</t>
  </si>
  <si>
    <t>Qty Produced</t>
  </si>
  <si>
    <t>Qty Sold at S</t>
  </si>
  <si>
    <t>Qty Sold at V</t>
  </si>
  <si>
    <t>Minimum</t>
  </si>
  <si>
    <t>Maximum</t>
  </si>
  <si>
    <t>Demand</t>
  </si>
  <si>
    <t>Fixed cost</t>
  </si>
  <si>
    <t>Variable cost</t>
  </si>
  <si>
    <t>Revenue</t>
  </si>
  <si>
    <t>Statistics</t>
  </si>
  <si>
    <t>Trials</t>
  </si>
  <si>
    <t>Mean</t>
  </si>
  <si>
    <t>Median</t>
  </si>
  <si>
    <t>Mode</t>
  </si>
  <si>
    <t>---</t>
  </si>
  <si>
    <t>Standard Deviation</t>
  </si>
  <si>
    <t>Variance</t>
  </si>
  <si>
    <t>Skewness</t>
  </si>
  <si>
    <t>Kurtosis</t>
  </si>
  <si>
    <t>Coeff. of Variability</t>
  </si>
  <si>
    <t>Mean Std. Error</t>
  </si>
  <si>
    <t>Selling price at S</t>
  </si>
  <si>
    <t>Variable cost C</t>
  </si>
  <si>
    <t>Fixed cost F</t>
  </si>
  <si>
    <t>Salvage Value V</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</si>
  <si>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</si>
  <si>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</si>
  <si>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</si>
  <si>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</si>
  <si>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</si>
  <si>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</si>
  <si>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</si>
  <si>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</si>
  <si>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</si>
  <si>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</si>
  <si>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</si>
  <si>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</si>
  <si>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6e62e91b-2476-486a-800d-30479e89b0a3</t>
  </si>
  <si>
    <t>CB_Block_0</t>
  </si>
  <si>
    <t>Qty on order</t>
  </si>
  <si>
    <t>Decisioneering:7.0.0.0</t>
  </si>
  <si>
    <t>6c10bf4b-1028-456c-8cd6-eae9c9fe932d</t>
  </si>
  <si>
    <t>CB_Block_7.0.0.0:1</t>
  </si>
  <si>
    <t>Qty: 160</t>
  </si>
  <si>
    <t>Qty: 170</t>
  </si>
  <si>
    <t>Qty: 180</t>
  </si>
  <si>
    <t>Qty: 190</t>
  </si>
  <si>
    <t>Qty: 200</t>
  </si>
  <si>
    <t>Profit</t>
  </si>
</sst>
</file>

<file path=xl/styles.xml><?xml version="1.0" encoding="utf-8"?>
<styleSheet xmlns="http://schemas.openxmlformats.org/spreadsheetml/2006/main">
  <numFmts count="5">
    <numFmt numFmtId="6" formatCode="&quot;$&quot;#,##0_);[Red]\(&quot;$&quot;#,##0\)"/>
    <numFmt numFmtId="7" formatCode="&quot;$&quot;#,##0.00_);\(&quot;$&quot;#,##0.00\)"/>
    <numFmt numFmtId="164" formatCode="&quot;$&quot;#,##0;\-&quot;$&quot;#,##0"/>
    <numFmt numFmtId="165" formatCode="m/d/yy\ h:mm:ss"/>
    <numFmt numFmtId="166" formatCode="0.0000%"/>
  </numFmts>
  <fonts count="12">
    <font>
      <sz val="10"/>
      <name val="Arial"/>
    </font>
    <font>
      <sz val="10"/>
      <name val="Arial"/>
      <family val="2"/>
    </font>
    <font>
      <sz val="10"/>
      <color indexed="8"/>
      <name val="Arial"/>
      <family val="2"/>
    </font>
    <font>
      <sz val="14"/>
      <name val="Arial"/>
      <family val="2"/>
    </font>
    <font>
      <i/>
      <sz val="10"/>
      <name val="Arial"/>
      <family val="2"/>
    </font>
    <font>
      <b/>
      <sz val="9"/>
      <name val="Arial"/>
      <family val="2"/>
    </font>
    <font>
      <sz val="18"/>
      <name val="Arial"/>
      <family val="2"/>
    </font>
    <font>
      <sz val="10"/>
      <name val="MS Sans Serif"/>
      <family val="2"/>
    </font>
    <font>
      <b/>
      <sz val="10"/>
      <name val="MS Sans Serif"/>
      <family val="2"/>
    </font>
    <font>
      <sz val="8"/>
      <name val="Arial"/>
      <family val="2"/>
    </font>
    <font>
      <b/>
      <sz val="10"/>
      <name val="Arial"/>
      <family val="2"/>
    </font>
    <font>
      <b/>
      <sz val="10"/>
      <color indexed="81"/>
      <name val="Arial"/>
      <family val="2"/>
    </font>
  </fonts>
  <fills count="5">
    <fill>
      <patternFill patternType="none"/>
    </fill>
    <fill>
      <patternFill patternType="gray125"/>
    </fill>
    <fill>
      <patternFill patternType="solid">
        <fgColor indexed="9"/>
      </patternFill>
    </fill>
    <fill>
      <patternFill patternType="solid">
        <fgColor indexed="11"/>
        <bgColor indexed="64"/>
      </patternFill>
    </fill>
    <fill>
      <patternFill patternType="solid">
        <fgColor indexed="15"/>
        <bgColor indexed="64"/>
      </patternFill>
    </fill>
  </fills>
  <borders count="24">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s>
  <cellStyleXfs count="33">
    <xf numFmtId="0" fontId="0" fillId="0" borderId="0"/>
    <xf numFmtId="0" fontId="7" fillId="0" borderId="0"/>
    <xf numFmtId="166" fontId="1" fillId="0" borderId="0" applyFont="0" applyFill="0" applyBorder="0" applyAlignment="0" applyProtection="0"/>
    <xf numFmtId="0" fontId="1" fillId="0" borderId="2" applyNumberFormat="0" applyFont="0" applyFill="0" applyAlignment="0" applyProtection="0"/>
    <xf numFmtId="0" fontId="1" fillId="0" borderId="3" applyNumberFormat="0" applyFont="0" applyFill="0" applyAlignment="0" applyProtection="0"/>
    <xf numFmtId="0" fontId="1" fillId="0" borderId="4" applyNumberFormat="0" applyFont="0" applyFill="0" applyAlignment="0" applyProtection="0"/>
    <xf numFmtId="0" fontId="1" fillId="0" borderId="5" applyNumberFormat="0" applyFont="0" applyFill="0" applyAlignment="0" applyProtection="0"/>
    <xf numFmtId="0" fontId="1" fillId="0" borderId="6" applyNumberFormat="0" applyFont="0" applyFill="0" applyAlignment="0" applyProtection="0"/>
    <xf numFmtId="0" fontId="1" fillId="2" borderId="0" applyNumberFormat="0" applyFont="0" applyBorder="0" applyAlignment="0" applyProtection="0"/>
    <xf numFmtId="0" fontId="1" fillId="0" borderId="7" applyNumberFormat="0" applyFont="0" applyFill="0" applyAlignment="0" applyProtection="0"/>
    <xf numFmtId="0" fontId="1" fillId="0" borderId="8" applyNumberFormat="0" applyFont="0" applyFill="0" applyAlignment="0" applyProtection="0"/>
    <xf numFmtId="46" fontId="1" fillId="0" borderId="0" applyFont="0" applyFill="0" applyBorder="0" applyAlignment="0" applyProtection="0"/>
    <xf numFmtId="0" fontId="2" fillId="0" borderId="0" applyNumberFormat="0" applyFill="0" applyBorder="0" applyAlignment="0" applyProtection="0"/>
    <xf numFmtId="0" fontId="1" fillId="0" borderId="9" applyNumberFormat="0" applyFont="0" applyFill="0" applyAlignment="0" applyProtection="0"/>
    <xf numFmtId="0" fontId="1" fillId="0" borderId="10" applyNumberFormat="0" applyFont="0" applyFill="0" applyAlignment="0" applyProtection="0"/>
    <xf numFmtId="0" fontId="1" fillId="0" borderId="1" applyNumberFormat="0" applyFont="0" applyFill="0" applyAlignment="0" applyProtection="0"/>
    <xf numFmtId="0" fontId="1" fillId="0" borderId="11" applyNumberFormat="0" applyFont="0" applyFill="0" applyAlignment="0" applyProtection="0"/>
    <xf numFmtId="0" fontId="1" fillId="0" borderId="1" applyNumberFormat="0" applyFont="0" applyFill="0" applyAlignment="0" applyProtection="0"/>
    <xf numFmtId="0" fontId="1" fillId="0" borderId="0" applyNumberFormat="0" applyFont="0" applyFill="0" applyBorder="0" applyProtection="0">
      <alignment horizontal="center"/>
    </xf>
    <xf numFmtId="0" fontId="3"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Protection="0">
      <alignment horizontal="left"/>
    </xf>
    <xf numFmtId="0" fontId="1" fillId="2" borderId="0" applyNumberFormat="0" applyFont="0" applyBorder="0" applyAlignment="0" applyProtection="0"/>
    <xf numFmtId="0" fontId="6" fillId="0" borderId="0" applyNumberFormat="0" applyFill="0" applyBorder="0" applyAlignment="0" applyProtection="0"/>
    <xf numFmtId="0" fontId="2" fillId="0" borderId="0" applyNumberFormat="0" applyFill="0" applyBorder="0" applyAlignment="0" applyProtection="0"/>
    <xf numFmtId="0" fontId="1" fillId="0" borderId="12" applyNumberFormat="0" applyFont="0" applyFill="0" applyAlignment="0" applyProtection="0"/>
    <xf numFmtId="0" fontId="1" fillId="0" borderId="13" applyNumberFormat="0" applyFont="0" applyFill="0" applyAlignment="0" applyProtection="0"/>
    <xf numFmtId="165" fontId="1" fillId="0" borderId="0" applyFont="0" applyFill="0" applyBorder="0" applyAlignment="0" applyProtection="0"/>
    <xf numFmtId="0" fontId="1" fillId="0" borderId="14" applyNumberFormat="0" applyFont="0" applyFill="0" applyAlignment="0" applyProtection="0"/>
    <xf numFmtId="0" fontId="1" fillId="0" borderId="15" applyNumberFormat="0" applyFont="0" applyFill="0" applyAlignment="0" applyProtection="0"/>
    <xf numFmtId="0" fontId="1" fillId="0" borderId="16" applyNumberFormat="0" applyFont="0" applyFill="0" applyAlignment="0" applyProtection="0"/>
    <xf numFmtId="0" fontId="1" fillId="0" borderId="17" applyNumberFormat="0" applyFont="0" applyFill="0" applyAlignment="0" applyProtection="0"/>
    <xf numFmtId="0" fontId="1" fillId="0" borderId="18" applyNumberFormat="0" applyFont="0" applyFill="0" applyAlignment="0" applyProtection="0"/>
  </cellStyleXfs>
  <cellXfs count="33">
    <xf numFmtId="0" fontId="0" fillId="0" borderId="0" xfId="0"/>
    <xf numFmtId="0" fontId="0" fillId="0" borderId="0" xfId="0" applyBorder="1"/>
    <xf numFmtId="0" fontId="0" fillId="0" borderId="0" xfId="0" applyAlignment="1">
      <alignment horizontal="right"/>
    </xf>
    <xf numFmtId="164" fontId="0" fillId="0" borderId="0" xfId="0" applyNumberFormat="1"/>
    <xf numFmtId="164" fontId="0" fillId="0" borderId="0" xfId="0" applyNumberFormat="1" applyAlignment="1">
      <alignment horizontal="right"/>
    </xf>
    <xf numFmtId="0" fontId="0" fillId="0" borderId="0" xfId="0" applyFill="1" applyBorder="1"/>
    <xf numFmtId="164" fontId="0" fillId="0" borderId="19" xfId="0" applyNumberFormat="1" applyFill="1" applyBorder="1"/>
    <xf numFmtId="0" fontId="0" fillId="0" borderId="20" xfId="0" applyFill="1" applyBorder="1"/>
    <xf numFmtId="164" fontId="0" fillId="0" borderId="21" xfId="0" applyNumberFormat="1" applyFill="1" applyBorder="1"/>
    <xf numFmtId="0" fontId="0" fillId="0" borderId="0" xfId="0" applyAlignment="1">
      <alignment horizontal="left"/>
    </xf>
    <xf numFmtId="164" fontId="0" fillId="0" borderId="20" xfId="0" applyNumberFormat="1" applyFill="1" applyBorder="1"/>
    <xf numFmtId="0" fontId="8" fillId="0" borderId="22" xfId="1" applyFont="1" applyBorder="1" applyAlignment="1">
      <alignment horizontal="center"/>
    </xf>
    <xf numFmtId="0" fontId="8" fillId="0" borderId="0" xfId="1" applyFont="1"/>
    <xf numFmtId="0" fontId="7" fillId="0" borderId="23" xfId="1" applyBorder="1"/>
    <xf numFmtId="0" fontId="7" fillId="0" borderId="22" xfId="1" applyBorder="1" applyAlignment="1">
      <alignment horizontal="left"/>
    </xf>
    <xf numFmtId="0" fontId="7" fillId="0" borderId="0" xfId="1"/>
    <xf numFmtId="0" fontId="7" fillId="0" borderId="22" xfId="1" applyBorder="1"/>
    <xf numFmtId="7" fontId="0" fillId="0" borderId="22" xfId="0" applyNumberFormat="1" applyBorder="1"/>
    <xf numFmtId="3" fontId="0" fillId="0" borderId="0" xfId="0" applyNumberFormat="1"/>
    <xf numFmtId="3" fontId="0" fillId="0" borderId="19" xfId="0" applyNumberFormat="1" applyBorder="1" applyAlignment="1">
      <alignment horizontal="right"/>
    </xf>
    <xf numFmtId="1" fontId="0" fillId="0" borderId="21" xfId="0" applyNumberFormat="1" applyBorder="1"/>
    <xf numFmtId="0" fontId="10" fillId="0" borderId="0" xfId="0" applyFont="1"/>
    <xf numFmtId="0" fontId="0" fillId="0" borderId="0" xfId="0" quotePrefix="1"/>
    <xf numFmtId="0" fontId="0" fillId="3" borderId="0" xfId="0" applyFill="1" applyBorder="1"/>
    <xf numFmtId="164" fontId="0" fillId="4" borderId="0" xfId="0" applyNumberFormat="1" applyFill="1"/>
    <xf numFmtId="3" fontId="8" fillId="0" borderId="22" xfId="0" applyNumberFormat="1" applyFont="1" applyBorder="1" applyAlignment="1">
      <alignment horizontal="center"/>
    </xf>
    <xf numFmtId="3" fontId="7" fillId="0" borderId="22" xfId="1" applyNumberFormat="1" applyBorder="1"/>
    <xf numFmtId="6" fontId="7" fillId="0" borderId="22" xfId="1" applyNumberFormat="1" applyBorder="1"/>
    <xf numFmtId="3" fontId="7" fillId="0" borderId="23" xfId="1" applyNumberFormat="1" applyBorder="1"/>
    <xf numFmtId="6" fontId="7" fillId="0" borderId="0" xfId="1" applyNumberFormat="1"/>
    <xf numFmtId="3" fontId="7" fillId="0" borderId="0" xfId="1" applyNumberFormat="1"/>
    <xf numFmtId="0" fontId="10" fillId="0" borderId="0" xfId="0" applyFont="1" applyAlignment="1">
      <alignment horizontal="right"/>
    </xf>
    <xf numFmtId="0" fontId="10" fillId="0" borderId="0" xfId="0" applyFont="1" applyBorder="1"/>
  </cellXfs>
  <cellStyles count="33">
    <cellStyle name="Normal" xfId="0" builtinId="0"/>
    <cellStyle name="Normal_DATA2" xfId="1"/>
    <cellStyle name="RISKbigPercent" xfId="2"/>
    <cellStyle name="RISKblandrEdge" xfId="3"/>
    <cellStyle name="RISKblCorner" xfId="4"/>
    <cellStyle name="RISKbottomEdge" xfId="5"/>
    <cellStyle name="RISKbrCorner" xfId="6"/>
    <cellStyle name="RISKdarkBoxed" xfId="7"/>
    <cellStyle name="RISKdarkShade" xfId="8"/>
    <cellStyle name="RISKdbottomEdge" xfId="9"/>
    <cellStyle name="RISKdrightEdge" xfId="10"/>
    <cellStyle name="RISKdurationTime" xfId="11"/>
    <cellStyle name="RISKinNumber" xfId="12"/>
    <cellStyle name="RISKlandrEdge" xfId="13"/>
    <cellStyle name="RISKleftEdge" xfId="14"/>
    <cellStyle name="RISKlightBoxed" xfId="15"/>
    <cellStyle name="RISKltandbEdge" xfId="16"/>
    <cellStyle name="RISKnormBoxed" xfId="17"/>
    <cellStyle name="RISKnormCenter" xfId="18"/>
    <cellStyle name="RISKnormHeading" xfId="19"/>
    <cellStyle name="RISKnormItal" xfId="20"/>
    <cellStyle name="RISKnormLabel" xfId="21"/>
    <cellStyle name="RISKnormShade" xfId="22"/>
    <cellStyle name="RISKnormTitle" xfId="23"/>
    <cellStyle name="RISKoutNumber" xfId="24"/>
    <cellStyle name="RISKrightEdge" xfId="25"/>
    <cellStyle name="RISKrtandbEdge" xfId="26"/>
    <cellStyle name="RISKssTime" xfId="27"/>
    <cellStyle name="RISKtandbEdge" xfId="28"/>
    <cellStyle name="RISKtlandrEdge" xfId="29"/>
    <cellStyle name="RISKtlCorner" xfId="30"/>
    <cellStyle name="RISKtopEdge" xfId="31"/>
    <cellStyle name="RISKtrCorner" xfId="3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161925</xdr:colOff>
      <xdr:row>20</xdr:row>
      <xdr:rowOff>47625</xdr:rowOff>
    </xdr:to>
    <xdr:pic>
      <xdr:nvPicPr>
        <xdr:cNvPr id="4097"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7477125" cy="3286125"/>
        </a:xfrm>
        <a:prstGeom prst="rect">
          <a:avLst/>
        </a:prstGeom>
        <a:noFill/>
        <a:ln w="1">
          <a:noFill/>
          <a:miter lim="800000"/>
          <a:headEnd/>
          <a:tailEnd/>
        </a:ln>
        <a:effectLst/>
      </xdr:spPr>
    </xdr:pic>
    <xdr:clientData/>
  </xdr:twoCellAnchor>
  <xdr:twoCellAnchor editAs="oneCell">
    <xdr:from>
      <xdr:col>0</xdr:col>
      <xdr:colOff>0</xdr:colOff>
      <xdr:row>20</xdr:row>
      <xdr:rowOff>28575</xdr:rowOff>
    </xdr:from>
    <xdr:to>
      <xdr:col>10</xdr:col>
      <xdr:colOff>495300</xdr:colOff>
      <xdr:row>43</xdr:row>
      <xdr:rowOff>9525</xdr:rowOff>
    </xdr:to>
    <xdr:pic>
      <xdr:nvPicPr>
        <xdr:cNvPr id="409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0" y="3267075"/>
          <a:ext cx="6591300" cy="3705225"/>
        </a:xfrm>
        <a:prstGeom prst="rect">
          <a:avLst/>
        </a:prstGeom>
        <a:noFill/>
        <a:ln w="1">
          <a:noFill/>
          <a:miter lim="800000"/>
          <a:headEnd/>
          <a:tailEnd/>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sheetPr codeName="Sheet1"/>
  <dimension ref="A1:V29"/>
  <sheetViews>
    <sheetView tabSelected="1" topLeftCell="A2" zoomScale="85" workbookViewId="0">
      <selection activeCell="A2" sqref="A2"/>
    </sheetView>
  </sheetViews>
  <sheetFormatPr defaultRowHeight="12.75"/>
  <cols>
    <col min="1" max="1" width="25.42578125" customWidth="1"/>
    <col min="2" max="22" width="8" customWidth="1"/>
  </cols>
  <sheetData>
    <row r="1" spans="1:22" hidden="1">
      <c r="A1" t="s">
        <v>61</v>
      </c>
      <c r="B1">
        <v>0</v>
      </c>
      <c r="C1">
        <f>B1+10</f>
        <v>10</v>
      </c>
      <c r="D1">
        <f t="shared" ref="D1:Q2" si="0">C1+10</f>
        <v>20</v>
      </c>
      <c r="E1">
        <f t="shared" si="0"/>
        <v>30</v>
      </c>
      <c r="F1">
        <f t="shared" si="0"/>
        <v>40</v>
      </c>
      <c r="G1">
        <f t="shared" si="0"/>
        <v>50</v>
      </c>
      <c r="H1">
        <f t="shared" si="0"/>
        <v>60</v>
      </c>
      <c r="I1">
        <f t="shared" si="0"/>
        <v>70</v>
      </c>
      <c r="J1">
        <f t="shared" si="0"/>
        <v>80</v>
      </c>
      <c r="K1">
        <f t="shared" si="0"/>
        <v>90</v>
      </c>
      <c r="L1">
        <f t="shared" si="0"/>
        <v>100</v>
      </c>
      <c r="M1">
        <f t="shared" si="0"/>
        <v>110</v>
      </c>
      <c r="N1">
        <f t="shared" si="0"/>
        <v>120</v>
      </c>
      <c r="O1">
        <f t="shared" si="0"/>
        <v>130</v>
      </c>
      <c r="P1">
        <f t="shared" si="0"/>
        <v>140</v>
      </c>
      <c r="Q1">
        <f t="shared" si="0"/>
        <v>150</v>
      </c>
      <c r="R1">
        <f t="shared" ref="R1:V2" si="1">Q1+10</f>
        <v>160</v>
      </c>
      <c r="S1">
        <f t="shared" si="1"/>
        <v>170</v>
      </c>
      <c r="T1">
        <f t="shared" si="1"/>
        <v>180</v>
      </c>
      <c r="U1">
        <f t="shared" si="1"/>
        <v>190</v>
      </c>
      <c r="V1">
        <f t="shared" si="1"/>
        <v>200</v>
      </c>
    </row>
    <row r="2" spans="1:22">
      <c r="A2" s="31" t="s">
        <v>22</v>
      </c>
      <c r="B2" s="32">
        <v>0</v>
      </c>
      <c r="C2" s="32">
        <f>B2+10</f>
        <v>10</v>
      </c>
      <c r="D2" s="32">
        <f t="shared" si="0"/>
        <v>20</v>
      </c>
      <c r="E2" s="32">
        <f t="shared" si="0"/>
        <v>30</v>
      </c>
      <c r="F2" s="32">
        <f t="shared" si="0"/>
        <v>40</v>
      </c>
      <c r="G2" s="32">
        <f t="shared" si="0"/>
        <v>50</v>
      </c>
      <c r="H2" s="32">
        <f t="shared" si="0"/>
        <v>60</v>
      </c>
      <c r="I2" s="32">
        <f t="shared" si="0"/>
        <v>70</v>
      </c>
      <c r="J2" s="32">
        <f t="shared" si="0"/>
        <v>80</v>
      </c>
      <c r="K2" s="32">
        <f t="shared" si="0"/>
        <v>90</v>
      </c>
      <c r="L2" s="32">
        <f t="shared" si="0"/>
        <v>100</v>
      </c>
      <c r="M2" s="32">
        <f t="shared" si="0"/>
        <v>110</v>
      </c>
      <c r="N2" s="32">
        <f t="shared" si="0"/>
        <v>120</v>
      </c>
      <c r="O2" s="32">
        <f t="shared" si="0"/>
        <v>130</v>
      </c>
      <c r="P2" s="32">
        <f t="shared" si="0"/>
        <v>140</v>
      </c>
      <c r="Q2" s="32">
        <f t="shared" si="0"/>
        <v>150</v>
      </c>
      <c r="R2" s="32">
        <f t="shared" si="1"/>
        <v>160</v>
      </c>
      <c r="S2" s="32">
        <f t="shared" si="1"/>
        <v>170</v>
      </c>
      <c r="T2" s="32">
        <f t="shared" si="1"/>
        <v>180</v>
      </c>
      <c r="U2" s="32">
        <f t="shared" si="1"/>
        <v>190</v>
      </c>
      <c r="V2" s="32">
        <f t="shared" si="1"/>
        <v>200</v>
      </c>
    </row>
    <row r="3" spans="1:22">
      <c r="A3" s="2" t="s">
        <v>27</v>
      </c>
      <c r="B3" s="23">
        <v>90</v>
      </c>
      <c r="C3" s="1">
        <f>B3</f>
        <v>90</v>
      </c>
      <c r="D3" s="1">
        <f t="shared" ref="D3:I3" si="2">C3</f>
        <v>90</v>
      </c>
      <c r="E3" s="1">
        <f t="shared" si="2"/>
        <v>90</v>
      </c>
      <c r="F3" s="1">
        <f t="shared" si="2"/>
        <v>90</v>
      </c>
      <c r="G3" s="1">
        <f t="shared" si="2"/>
        <v>90</v>
      </c>
      <c r="H3" s="1">
        <f t="shared" si="2"/>
        <v>90</v>
      </c>
      <c r="I3" s="1">
        <f t="shared" si="2"/>
        <v>90</v>
      </c>
      <c r="J3" s="1">
        <f t="shared" ref="J3:Q3" si="3">I3</f>
        <v>90</v>
      </c>
      <c r="K3" s="1">
        <f t="shared" si="3"/>
        <v>90</v>
      </c>
      <c r="L3" s="1">
        <f t="shared" si="3"/>
        <v>90</v>
      </c>
      <c r="M3" s="1">
        <f t="shared" si="3"/>
        <v>90</v>
      </c>
      <c r="N3" s="1">
        <f t="shared" si="3"/>
        <v>90</v>
      </c>
      <c r="O3" s="1">
        <f t="shared" si="3"/>
        <v>90</v>
      </c>
      <c r="P3" s="1">
        <f t="shared" si="3"/>
        <v>90</v>
      </c>
      <c r="Q3" s="1">
        <f t="shared" si="3"/>
        <v>90</v>
      </c>
      <c r="R3" s="1">
        <f>Q3</f>
        <v>90</v>
      </c>
      <c r="S3" s="1">
        <f>R3</f>
        <v>90</v>
      </c>
      <c r="T3" s="1">
        <f>S3</f>
        <v>90</v>
      </c>
      <c r="U3" s="1">
        <f>T3</f>
        <v>90</v>
      </c>
      <c r="V3" s="1">
        <f>U3</f>
        <v>90</v>
      </c>
    </row>
    <row r="4" spans="1:22">
      <c r="A4" s="2" t="s">
        <v>23</v>
      </c>
      <c r="B4">
        <f>MIN(B2,B3)</f>
        <v>0</v>
      </c>
      <c r="C4">
        <f>MIN(C2,C3)</f>
        <v>10</v>
      </c>
      <c r="D4">
        <f t="shared" ref="D4:I4" si="4">MIN(D2,D3)</f>
        <v>20</v>
      </c>
      <c r="E4">
        <f t="shared" si="4"/>
        <v>30</v>
      </c>
      <c r="F4">
        <f t="shared" si="4"/>
        <v>40</v>
      </c>
      <c r="G4">
        <f t="shared" si="4"/>
        <v>50</v>
      </c>
      <c r="H4">
        <f t="shared" si="4"/>
        <v>60</v>
      </c>
      <c r="I4">
        <f t="shared" si="4"/>
        <v>70</v>
      </c>
      <c r="J4">
        <f t="shared" ref="J4:Q4" si="5">MIN(J2,J3)</f>
        <v>80</v>
      </c>
      <c r="K4">
        <f t="shared" si="5"/>
        <v>90</v>
      </c>
      <c r="L4">
        <f t="shared" si="5"/>
        <v>90</v>
      </c>
      <c r="M4">
        <f t="shared" si="5"/>
        <v>90</v>
      </c>
      <c r="N4">
        <f t="shared" si="5"/>
        <v>90</v>
      </c>
      <c r="O4">
        <f t="shared" si="5"/>
        <v>90</v>
      </c>
      <c r="P4">
        <f t="shared" si="5"/>
        <v>90</v>
      </c>
      <c r="Q4">
        <f t="shared" si="5"/>
        <v>90</v>
      </c>
      <c r="R4">
        <f>MIN(R2,R3)</f>
        <v>90</v>
      </c>
      <c r="S4">
        <f>MIN(S2,S3)</f>
        <v>90</v>
      </c>
      <c r="T4">
        <f>MIN(T2,T3)</f>
        <v>90</v>
      </c>
      <c r="U4">
        <f>MIN(U2,U3)</f>
        <v>90</v>
      </c>
      <c r="V4">
        <f>MIN(V2,V3)</f>
        <v>90</v>
      </c>
    </row>
    <row r="5" spans="1:22">
      <c r="A5" s="2" t="s">
        <v>24</v>
      </c>
      <c r="B5">
        <f>MAX(0,B2-B3)</f>
        <v>0</v>
      </c>
      <c r="C5">
        <f>MAX(0,C2-C3)</f>
        <v>0</v>
      </c>
      <c r="D5">
        <f t="shared" ref="D5:I5" si="6">MAX(0,D2-D3)</f>
        <v>0</v>
      </c>
      <c r="E5">
        <f t="shared" si="6"/>
        <v>0</v>
      </c>
      <c r="F5">
        <f t="shared" si="6"/>
        <v>0</v>
      </c>
      <c r="G5">
        <f t="shared" si="6"/>
        <v>0</v>
      </c>
      <c r="H5">
        <f t="shared" si="6"/>
        <v>0</v>
      </c>
      <c r="I5">
        <f t="shared" si="6"/>
        <v>0</v>
      </c>
      <c r="J5">
        <f t="shared" ref="J5:Q5" si="7">MAX(0,J2-J3)</f>
        <v>0</v>
      </c>
      <c r="K5">
        <f t="shared" si="7"/>
        <v>0</v>
      </c>
      <c r="L5">
        <f t="shared" si="7"/>
        <v>10</v>
      </c>
      <c r="M5">
        <f t="shared" si="7"/>
        <v>20</v>
      </c>
      <c r="N5">
        <f t="shared" si="7"/>
        <v>30</v>
      </c>
      <c r="O5">
        <f t="shared" si="7"/>
        <v>40</v>
      </c>
      <c r="P5">
        <f t="shared" si="7"/>
        <v>50</v>
      </c>
      <c r="Q5">
        <f t="shared" si="7"/>
        <v>60</v>
      </c>
      <c r="R5">
        <f>MAX(0,R2-R3)</f>
        <v>70</v>
      </c>
      <c r="S5">
        <f>MAX(0,S2-S3)</f>
        <v>80</v>
      </c>
      <c r="T5">
        <f>MAX(0,T2-T3)</f>
        <v>90</v>
      </c>
      <c r="U5">
        <f>MAX(0,U2-U3)</f>
        <v>100</v>
      </c>
      <c r="V5">
        <f>MAX(0,V2-V3)</f>
        <v>110</v>
      </c>
    </row>
    <row r="6" spans="1:22">
      <c r="A6" s="2" t="s">
        <v>28</v>
      </c>
      <c r="B6" s="3">
        <f t="shared" ref="B6:V6" si="8">$J$13</f>
        <v>500</v>
      </c>
      <c r="C6" s="3">
        <f t="shared" si="8"/>
        <v>500</v>
      </c>
      <c r="D6" s="3">
        <f t="shared" si="8"/>
        <v>500</v>
      </c>
      <c r="E6" s="3">
        <f t="shared" si="8"/>
        <v>500</v>
      </c>
      <c r="F6" s="3">
        <f t="shared" si="8"/>
        <v>500</v>
      </c>
      <c r="G6" s="3">
        <f t="shared" si="8"/>
        <v>500</v>
      </c>
      <c r="H6" s="3">
        <f t="shared" si="8"/>
        <v>500</v>
      </c>
      <c r="I6" s="3">
        <f t="shared" si="8"/>
        <v>500</v>
      </c>
      <c r="J6" s="3">
        <f t="shared" si="8"/>
        <v>500</v>
      </c>
      <c r="K6" s="3">
        <f t="shared" si="8"/>
        <v>500</v>
      </c>
      <c r="L6" s="3">
        <f t="shared" si="8"/>
        <v>500</v>
      </c>
      <c r="M6" s="3">
        <f t="shared" si="8"/>
        <v>500</v>
      </c>
      <c r="N6" s="3">
        <f t="shared" si="8"/>
        <v>500</v>
      </c>
      <c r="O6" s="3">
        <f t="shared" si="8"/>
        <v>500</v>
      </c>
      <c r="P6" s="3">
        <f t="shared" si="8"/>
        <v>500</v>
      </c>
      <c r="Q6" s="3">
        <f t="shared" si="8"/>
        <v>500</v>
      </c>
      <c r="R6" s="3">
        <f t="shared" si="8"/>
        <v>500</v>
      </c>
      <c r="S6" s="3">
        <f t="shared" si="8"/>
        <v>500</v>
      </c>
      <c r="T6" s="3">
        <f t="shared" si="8"/>
        <v>500</v>
      </c>
      <c r="U6" s="3">
        <f t="shared" si="8"/>
        <v>500</v>
      </c>
      <c r="V6" s="3">
        <f t="shared" si="8"/>
        <v>500</v>
      </c>
    </row>
    <row r="7" spans="1:22">
      <c r="A7" s="2" t="s">
        <v>29</v>
      </c>
      <c r="B7" s="4">
        <f t="shared" ref="B7:V7" si="9">$J$12*B1</f>
        <v>0</v>
      </c>
      <c r="C7" s="4">
        <f t="shared" si="9"/>
        <v>276</v>
      </c>
      <c r="D7" s="4">
        <f t="shared" si="9"/>
        <v>552</v>
      </c>
      <c r="E7" s="4">
        <f t="shared" si="9"/>
        <v>828</v>
      </c>
      <c r="F7" s="4">
        <f t="shared" si="9"/>
        <v>1104</v>
      </c>
      <c r="G7" s="4">
        <f t="shared" si="9"/>
        <v>1380</v>
      </c>
      <c r="H7" s="4">
        <f t="shared" si="9"/>
        <v>1656</v>
      </c>
      <c r="I7" s="4">
        <f t="shared" si="9"/>
        <v>1932</v>
      </c>
      <c r="J7" s="4">
        <f t="shared" si="9"/>
        <v>2208</v>
      </c>
      <c r="K7" s="4">
        <f t="shared" si="9"/>
        <v>2484</v>
      </c>
      <c r="L7" s="4">
        <f t="shared" si="9"/>
        <v>2760</v>
      </c>
      <c r="M7" s="4">
        <f t="shared" si="9"/>
        <v>3036</v>
      </c>
      <c r="N7" s="4">
        <f t="shared" si="9"/>
        <v>3312</v>
      </c>
      <c r="O7" s="4">
        <f t="shared" si="9"/>
        <v>3588</v>
      </c>
      <c r="P7" s="4">
        <f t="shared" si="9"/>
        <v>3864</v>
      </c>
      <c r="Q7" s="4">
        <f t="shared" si="9"/>
        <v>4140</v>
      </c>
      <c r="R7" s="4">
        <f t="shared" si="9"/>
        <v>4416</v>
      </c>
      <c r="S7" s="4">
        <f t="shared" si="9"/>
        <v>4692</v>
      </c>
      <c r="T7" s="4">
        <f t="shared" si="9"/>
        <v>4968</v>
      </c>
      <c r="U7" s="4">
        <f t="shared" si="9"/>
        <v>5244</v>
      </c>
      <c r="V7" s="4">
        <f t="shared" si="9"/>
        <v>5520</v>
      </c>
    </row>
    <row r="8" spans="1:22">
      <c r="A8" s="2" t="s">
        <v>30</v>
      </c>
      <c r="B8" s="3">
        <f t="shared" ref="B8:V8" si="10">B4*$J$11+B5*$J$14</f>
        <v>0</v>
      </c>
      <c r="C8" s="3">
        <f t="shared" si="10"/>
        <v>690</v>
      </c>
      <c r="D8" s="3">
        <f t="shared" si="10"/>
        <v>1380</v>
      </c>
      <c r="E8" s="3">
        <f t="shared" si="10"/>
        <v>2070</v>
      </c>
      <c r="F8" s="3">
        <f t="shared" si="10"/>
        <v>2760</v>
      </c>
      <c r="G8" s="3">
        <f t="shared" si="10"/>
        <v>3450</v>
      </c>
      <c r="H8" s="3">
        <f t="shared" si="10"/>
        <v>4140</v>
      </c>
      <c r="I8" s="3">
        <f t="shared" si="10"/>
        <v>4830</v>
      </c>
      <c r="J8" s="3">
        <f t="shared" si="10"/>
        <v>5520</v>
      </c>
      <c r="K8" s="3">
        <f t="shared" si="10"/>
        <v>6210</v>
      </c>
      <c r="L8" s="3">
        <f t="shared" si="10"/>
        <v>6310</v>
      </c>
      <c r="M8" s="3">
        <f t="shared" si="10"/>
        <v>6410</v>
      </c>
      <c r="N8" s="3">
        <f t="shared" si="10"/>
        <v>6510</v>
      </c>
      <c r="O8" s="3">
        <f t="shared" si="10"/>
        <v>6610</v>
      </c>
      <c r="P8" s="3">
        <f t="shared" si="10"/>
        <v>6710</v>
      </c>
      <c r="Q8" s="3">
        <f t="shared" si="10"/>
        <v>6810</v>
      </c>
      <c r="R8" s="3">
        <f t="shared" si="10"/>
        <v>6910</v>
      </c>
      <c r="S8" s="3">
        <f t="shared" si="10"/>
        <v>7010</v>
      </c>
      <c r="T8" s="3">
        <f t="shared" si="10"/>
        <v>7110</v>
      </c>
      <c r="U8" s="3">
        <f t="shared" si="10"/>
        <v>7210</v>
      </c>
      <c r="V8" s="3">
        <f t="shared" si="10"/>
        <v>7310</v>
      </c>
    </row>
    <row r="9" spans="1:22">
      <c r="A9" s="2" t="s">
        <v>70</v>
      </c>
      <c r="B9" s="24">
        <f t="shared" ref="B9:I9" si="11">B8-(B6+B7)</f>
        <v>-500</v>
      </c>
      <c r="C9" s="24">
        <f>C8-(C6+C7)</f>
        <v>-86</v>
      </c>
      <c r="D9" s="24">
        <f t="shared" si="11"/>
        <v>328</v>
      </c>
      <c r="E9" s="24">
        <f t="shared" si="11"/>
        <v>742</v>
      </c>
      <c r="F9" s="24">
        <f t="shared" si="11"/>
        <v>1156</v>
      </c>
      <c r="G9" s="24">
        <f t="shared" si="11"/>
        <v>1570</v>
      </c>
      <c r="H9" s="24">
        <f t="shared" si="11"/>
        <v>1984</v>
      </c>
      <c r="I9" s="24">
        <f t="shared" si="11"/>
        <v>2398</v>
      </c>
      <c r="J9" s="24">
        <f t="shared" ref="J9:Q9" si="12">J8-(J6+J7)</f>
        <v>2812</v>
      </c>
      <c r="K9" s="24">
        <f t="shared" si="12"/>
        <v>3226</v>
      </c>
      <c r="L9" s="24">
        <f t="shared" si="12"/>
        <v>3050</v>
      </c>
      <c r="M9" s="24">
        <f t="shared" si="12"/>
        <v>2874</v>
      </c>
      <c r="N9" s="24">
        <f t="shared" si="12"/>
        <v>2698</v>
      </c>
      <c r="O9" s="24">
        <f t="shared" si="12"/>
        <v>2522</v>
      </c>
      <c r="P9" s="24">
        <f t="shared" si="12"/>
        <v>2346</v>
      </c>
      <c r="Q9" s="24">
        <f t="shared" si="12"/>
        <v>2170</v>
      </c>
      <c r="R9" s="24">
        <f>R8-(R6+R7)</f>
        <v>1994</v>
      </c>
      <c r="S9" s="24">
        <f>S8-(S6+S7)</f>
        <v>1818</v>
      </c>
      <c r="T9" s="24">
        <f>T8-(T6+T7)</f>
        <v>1642</v>
      </c>
      <c r="U9" s="24">
        <f>U8-(U6+U7)</f>
        <v>1466</v>
      </c>
      <c r="V9" s="24">
        <f>V8-(V6+V7)</f>
        <v>1290</v>
      </c>
    </row>
    <row r="10" spans="1:22">
      <c r="B10" s="3"/>
      <c r="C10" s="3"/>
      <c r="D10" s="3"/>
      <c r="E10" s="3"/>
      <c r="F10" s="3"/>
      <c r="G10" s="3"/>
      <c r="H10" s="3"/>
      <c r="I10" s="3"/>
      <c r="J10" s="3"/>
      <c r="K10" s="3"/>
      <c r="L10" s="3"/>
      <c r="M10" s="3"/>
      <c r="N10" s="3"/>
      <c r="O10" s="3"/>
      <c r="P10" s="3"/>
      <c r="Q10" s="3"/>
      <c r="R10" s="3"/>
      <c r="S10" s="3"/>
      <c r="T10" s="3"/>
      <c r="U10" s="3"/>
      <c r="V10" s="3"/>
    </row>
    <row r="11" spans="1:22">
      <c r="A11" s="21" t="s">
        <v>21</v>
      </c>
      <c r="H11" t="s">
        <v>43</v>
      </c>
      <c r="J11" s="6">
        <v>69</v>
      </c>
    </row>
    <row r="12" spans="1:22">
      <c r="A12" s="1" t="s">
        <v>20</v>
      </c>
      <c r="C12" s="19">
        <v>1</v>
      </c>
      <c r="H12" t="s">
        <v>44</v>
      </c>
      <c r="J12" s="8">
        <f>J11*0.4</f>
        <v>27.6</v>
      </c>
    </row>
    <row r="13" spans="1:22">
      <c r="A13" s="5" t="s">
        <v>33</v>
      </c>
      <c r="C13" s="20">
        <v>90</v>
      </c>
      <c r="H13" t="s">
        <v>45</v>
      </c>
      <c r="J13" s="8">
        <v>500</v>
      </c>
    </row>
    <row r="14" spans="1:22">
      <c r="A14" s="5" t="s">
        <v>37</v>
      </c>
      <c r="C14" s="7">
        <v>90</v>
      </c>
      <c r="H14" s="9" t="s">
        <v>46</v>
      </c>
      <c r="J14" s="10">
        <v>10</v>
      </c>
    </row>
    <row r="18" spans="2:2">
      <c r="B18" s="18"/>
    </row>
    <row r="19" spans="2:2">
      <c r="B19" s="18"/>
    </row>
    <row r="20" spans="2:2">
      <c r="B20" s="18"/>
    </row>
    <row r="21" spans="2:2">
      <c r="B21" s="18"/>
    </row>
    <row r="22" spans="2:2">
      <c r="B22" s="18"/>
    </row>
    <row r="23" spans="2:2">
      <c r="B23" s="18"/>
    </row>
    <row r="24" spans="2:2">
      <c r="B24" s="18"/>
    </row>
    <row r="25" spans="2:2">
      <c r="B25" s="18"/>
    </row>
    <row r="26" spans="2:2">
      <c r="B26" s="18"/>
    </row>
    <row r="27" spans="2:2">
      <c r="B27" s="18"/>
    </row>
    <row r="28" spans="2:2">
      <c r="B28" s="18"/>
    </row>
    <row r="29" spans="2:2">
      <c r="B29" s="18"/>
    </row>
  </sheetData>
  <phoneticPr fontId="0" type="noConversion"/>
  <printOptions headings="1" gridLines="1"/>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sheetPr codeName="Sheet2"/>
  <dimension ref="A1:V14"/>
  <sheetViews>
    <sheetView showGridLines="0" workbookViewId="0"/>
  </sheetViews>
  <sheetFormatPr defaultColWidth="17.5703125" defaultRowHeight="12.75"/>
  <cols>
    <col min="1" max="17" width="17.5703125" style="16" customWidth="1"/>
    <col min="18" max="16384" width="17.5703125" style="15"/>
  </cols>
  <sheetData>
    <row r="1" spans="1:22" s="12" customFormat="1">
      <c r="A1" s="11" t="s">
        <v>31</v>
      </c>
      <c r="B1" s="25" t="s">
        <v>4</v>
      </c>
      <c r="C1" s="25" t="s">
        <v>5</v>
      </c>
      <c r="D1" s="25" t="s">
        <v>6</v>
      </c>
      <c r="E1" s="25" t="s">
        <v>7</v>
      </c>
      <c r="F1" s="25" t="s">
        <v>8</v>
      </c>
      <c r="G1" s="25" t="s">
        <v>9</v>
      </c>
      <c r="H1" s="25" t="s">
        <v>10</v>
      </c>
      <c r="I1" s="25" t="s">
        <v>11</v>
      </c>
      <c r="J1" s="25" t="s">
        <v>12</v>
      </c>
      <c r="K1" s="25" t="s">
        <v>13</v>
      </c>
      <c r="L1" s="25" t="s">
        <v>14</v>
      </c>
      <c r="M1" s="25" t="s">
        <v>15</v>
      </c>
      <c r="N1" s="25" t="s">
        <v>16</v>
      </c>
      <c r="O1" s="25" t="s">
        <v>17</v>
      </c>
      <c r="P1" s="25" t="s">
        <v>18</v>
      </c>
      <c r="Q1" s="25" t="s">
        <v>19</v>
      </c>
      <c r="R1" s="25" t="s">
        <v>65</v>
      </c>
      <c r="S1" s="25" t="s">
        <v>66</v>
      </c>
      <c r="T1" s="25" t="s">
        <v>67</v>
      </c>
      <c r="U1" s="25" t="s">
        <v>68</v>
      </c>
      <c r="V1" s="25" t="s">
        <v>69</v>
      </c>
    </row>
    <row r="2" spans="1:22" s="13" customFormat="1">
      <c r="A2" s="16" t="s">
        <v>32</v>
      </c>
      <c r="B2" s="26">
        <v>1000</v>
      </c>
      <c r="C2" s="26">
        <v>1000</v>
      </c>
      <c r="D2" s="26">
        <v>1000</v>
      </c>
      <c r="E2" s="26">
        <v>1000</v>
      </c>
      <c r="F2" s="26">
        <v>1000</v>
      </c>
      <c r="G2" s="26">
        <v>1000</v>
      </c>
      <c r="H2" s="26">
        <v>1000</v>
      </c>
      <c r="I2" s="26">
        <v>1000</v>
      </c>
      <c r="J2" s="26">
        <v>1000</v>
      </c>
      <c r="K2" s="26">
        <v>1000</v>
      </c>
      <c r="L2" s="26">
        <v>1000</v>
      </c>
      <c r="M2" s="26">
        <v>1000</v>
      </c>
      <c r="N2" s="26">
        <v>1000</v>
      </c>
      <c r="O2" s="26">
        <v>1000</v>
      </c>
      <c r="P2" s="26">
        <v>1000</v>
      </c>
      <c r="Q2" s="26">
        <v>1000</v>
      </c>
      <c r="R2" s="30">
        <v>1000</v>
      </c>
      <c r="S2" s="28">
        <v>1000</v>
      </c>
      <c r="T2" s="30">
        <v>1000</v>
      </c>
      <c r="U2" s="28">
        <v>1000</v>
      </c>
      <c r="V2" s="28">
        <v>1000</v>
      </c>
    </row>
    <row r="3" spans="1:22">
      <c r="A3" s="16" t="s">
        <v>33</v>
      </c>
      <c r="B3" s="27">
        <v>-500</v>
      </c>
      <c r="C3" s="27">
        <v>-91</v>
      </c>
      <c r="D3" s="27">
        <v>265</v>
      </c>
      <c r="E3" s="27">
        <v>533</v>
      </c>
      <c r="F3" s="27">
        <v>707</v>
      </c>
      <c r="G3" s="27">
        <v>810</v>
      </c>
      <c r="H3" s="27">
        <v>856</v>
      </c>
      <c r="I3" s="27">
        <v>862</v>
      </c>
      <c r="J3" s="27">
        <v>838</v>
      </c>
      <c r="K3" s="27">
        <v>789</v>
      </c>
      <c r="L3" s="27">
        <v>721</v>
      </c>
      <c r="M3" s="27">
        <v>635</v>
      </c>
      <c r="N3" s="27">
        <v>532</v>
      </c>
      <c r="O3" s="27">
        <v>420</v>
      </c>
      <c r="P3" s="27">
        <v>300</v>
      </c>
      <c r="Q3" s="27">
        <v>172</v>
      </c>
      <c r="R3" s="29">
        <v>39</v>
      </c>
      <c r="S3" s="29">
        <v>-101</v>
      </c>
      <c r="T3" s="29">
        <v>-249</v>
      </c>
      <c r="U3" s="29">
        <v>-400</v>
      </c>
      <c r="V3" s="29">
        <v>-556</v>
      </c>
    </row>
    <row r="4" spans="1:22">
      <c r="A4" s="16" t="s">
        <v>34</v>
      </c>
      <c r="B4" s="27">
        <v>-500</v>
      </c>
      <c r="C4" s="27">
        <v>-86</v>
      </c>
      <c r="D4" s="27">
        <v>328</v>
      </c>
      <c r="E4" s="27">
        <v>742</v>
      </c>
      <c r="F4" s="27">
        <v>1156</v>
      </c>
      <c r="G4" s="27">
        <v>1134</v>
      </c>
      <c r="H4" s="27">
        <v>958</v>
      </c>
      <c r="I4" s="27">
        <v>782</v>
      </c>
      <c r="J4" s="27">
        <v>606</v>
      </c>
      <c r="K4" s="27">
        <v>430</v>
      </c>
      <c r="L4" s="27">
        <v>254</v>
      </c>
      <c r="M4" s="27">
        <v>78</v>
      </c>
      <c r="N4" s="27">
        <v>-98</v>
      </c>
      <c r="O4" s="27">
        <v>-274</v>
      </c>
      <c r="P4" s="27">
        <v>-450</v>
      </c>
      <c r="Q4" s="27">
        <v>-626</v>
      </c>
      <c r="R4" s="29">
        <v>-802</v>
      </c>
      <c r="S4" s="29">
        <v>-978</v>
      </c>
      <c r="T4" s="29">
        <v>-1154</v>
      </c>
      <c r="U4" s="29">
        <v>-1330</v>
      </c>
      <c r="V4" s="29">
        <v>-1506</v>
      </c>
    </row>
    <row r="5" spans="1:22">
      <c r="A5" s="16" t="s">
        <v>35</v>
      </c>
      <c r="B5" s="27">
        <v>-500</v>
      </c>
      <c r="C5" s="27">
        <v>-86</v>
      </c>
      <c r="D5" s="27">
        <v>328</v>
      </c>
      <c r="E5" s="27">
        <v>742</v>
      </c>
      <c r="F5" s="27">
        <v>1156</v>
      </c>
      <c r="G5" s="27">
        <v>1570</v>
      </c>
      <c r="H5" s="27">
        <v>1984</v>
      </c>
      <c r="I5" s="27">
        <v>2398</v>
      </c>
      <c r="J5" s="27">
        <v>2812</v>
      </c>
      <c r="K5" s="27">
        <v>3226</v>
      </c>
      <c r="L5" s="27">
        <v>3640</v>
      </c>
      <c r="M5" s="27">
        <v>4054</v>
      </c>
      <c r="N5" s="27">
        <v>4468</v>
      </c>
      <c r="O5" s="27">
        <v>4882</v>
      </c>
      <c r="P5" s="27">
        <v>5296</v>
      </c>
      <c r="Q5" s="27">
        <v>5710</v>
      </c>
      <c r="R5" s="29">
        <v>6124</v>
      </c>
      <c r="S5" s="29">
        <v>6538</v>
      </c>
      <c r="T5" s="29">
        <v>6952</v>
      </c>
      <c r="U5" s="29">
        <v>7366</v>
      </c>
      <c r="V5" s="29">
        <v>7780</v>
      </c>
    </row>
    <row r="6" spans="1:22">
      <c r="A6" s="16" t="s">
        <v>37</v>
      </c>
      <c r="B6" s="27">
        <v>0</v>
      </c>
      <c r="C6" s="27">
        <v>32</v>
      </c>
      <c r="D6" s="27">
        <v>172</v>
      </c>
      <c r="E6" s="27">
        <v>377</v>
      </c>
      <c r="F6" s="27">
        <v>604</v>
      </c>
      <c r="G6" s="27">
        <v>834</v>
      </c>
      <c r="H6" s="27">
        <v>1054</v>
      </c>
      <c r="I6" s="27">
        <v>1262</v>
      </c>
      <c r="J6" s="27">
        <v>1457</v>
      </c>
      <c r="K6" s="27">
        <v>1638</v>
      </c>
      <c r="L6" s="27">
        <v>1805</v>
      </c>
      <c r="M6" s="27">
        <v>1956</v>
      </c>
      <c r="N6" s="27">
        <v>2089</v>
      </c>
      <c r="O6" s="27">
        <v>2214</v>
      </c>
      <c r="P6" s="27">
        <v>2331</v>
      </c>
      <c r="Q6" s="27">
        <v>2436</v>
      </c>
      <c r="R6" s="29">
        <v>2537</v>
      </c>
      <c r="S6" s="29">
        <v>2625</v>
      </c>
      <c r="T6" s="29">
        <v>2699</v>
      </c>
      <c r="U6" s="29">
        <v>2767</v>
      </c>
      <c r="V6" s="29">
        <v>2825</v>
      </c>
    </row>
    <row r="7" spans="1:22">
      <c r="A7" s="16" t="s">
        <v>38</v>
      </c>
      <c r="B7" s="27">
        <v>0</v>
      </c>
      <c r="C7" s="27">
        <v>1008</v>
      </c>
      <c r="D7" s="27">
        <v>29549</v>
      </c>
      <c r="E7" s="27">
        <v>142028</v>
      </c>
      <c r="F7" s="27">
        <v>364394</v>
      </c>
      <c r="G7" s="27">
        <v>695115</v>
      </c>
      <c r="H7" s="27">
        <v>1110798</v>
      </c>
      <c r="I7" s="27">
        <v>1591769</v>
      </c>
      <c r="J7" s="27">
        <v>2123449</v>
      </c>
      <c r="K7" s="27">
        <v>2682888</v>
      </c>
      <c r="L7" s="27">
        <v>3256320</v>
      </c>
      <c r="M7" s="27">
        <v>3826989</v>
      </c>
      <c r="N7" s="27">
        <v>4364369</v>
      </c>
      <c r="O7" s="27">
        <v>4903020</v>
      </c>
      <c r="P7" s="27">
        <v>5434448</v>
      </c>
      <c r="Q7" s="27">
        <v>5935146</v>
      </c>
      <c r="R7" s="29">
        <v>6434484</v>
      </c>
      <c r="S7" s="29">
        <v>6888094</v>
      </c>
      <c r="T7" s="29">
        <v>7284444</v>
      </c>
      <c r="U7" s="29">
        <v>7655817</v>
      </c>
      <c r="V7" s="29">
        <v>7977808</v>
      </c>
    </row>
    <row r="8" spans="1:22">
      <c r="A8" s="16" t="s">
        <v>39</v>
      </c>
      <c r="B8" s="16" t="s">
        <v>36</v>
      </c>
      <c r="C8" s="16">
        <v>-7.29</v>
      </c>
      <c r="D8" s="16">
        <v>-2.94</v>
      </c>
      <c r="E8" s="16">
        <v>-1.7</v>
      </c>
      <c r="F8" s="16">
        <v>-1.05</v>
      </c>
      <c r="G8" s="16">
        <v>-0.62390000000000001</v>
      </c>
      <c r="H8" s="16">
        <v>-0.31319999999999998</v>
      </c>
      <c r="I8" s="16">
        <v>-6.6799999999999998E-2</v>
      </c>
      <c r="J8" s="16">
        <v>0.1368</v>
      </c>
      <c r="K8" s="16">
        <v>0.30930000000000002</v>
      </c>
      <c r="L8" s="16">
        <v>0.46100000000000002</v>
      </c>
      <c r="M8" s="16">
        <v>0.59550000000000003</v>
      </c>
      <c r="N8" s="16">
        <v>0.71530000000000005</v>
      </c>
      <c r="O8" s="16">
        <v>0.83079999999999998</v>
      </c>
      <c r="P8" s="16">
        <v>0.94030000000000002</v>
      </c>
      <c r="Q8" s="16">
        <v>1.04</v>
      </c>
      <c r="R8" s="15">
        <v>1.1399999999999999</v>
      </c>
      <c r="S8" s="15">
        <v>1.23</v>
      </c>
      <c r="T8" s="15">
        <v>1.31</v>
      </c>
      <c r="U8" s="15">
        <v>1.38</v>
      </c>
      <c r="V8" s="15">
        <v>1.45</v>
      </c>
    </row>
    <row r="9" spans="1:22">
      <c r="A9" s="16" t="s">
        <v>40</v>
      </c>
      <c r="B9" s="16" t="s">
        <v>36</v>
      </c>
      <c r="C9" s="16">
        <v>59.14</v>
      </c>
      <c r="D9" s="16">
        <v>10.99</v>
      </c>
      <c r="E9" s="16">
        <v>4.67</v>
      </c>
      <c r="F9" s="16">
        <v>2.74</v>
      </c>
      <c r="G9" s="16">
        <v>1.96</v>
      </c>
      <c r="H9" s="16">
        <v>1.65</v>
      </c>
      <c r="I9" s="16">
        <v>1.56</v>
      </c>
      <c r="J9" s="16">
        <v>1.59</v>
      </c>
      <c r="K9" s="16">
        <v>1.7</v>
      </c>
      <c r="L9" s="16">
        <v>1.85</v>
      </c>
      <c r="M9" s="16">
        <v>2.0299999999999998</v>
      </c>
      <c r="N9" s="16">
        <v>2.2400000000000002</v>
      </c>
      <c r="O9" s="16">
        <v>2.48</v>
      </c>
      <c r="P9" s="16">
        <v>2.75</v>
      </c>
      <c r="Q9" s="16">
        <v>3.02</v>
      </c>
      <c r="R9" s="15">
        <v>3.31</v>
      </c>
      <c r="S9" s="15">
        <v>3.6</v>
      </c>
      <c r="T9" s="15">
        <v>3.88</v>
      </c>
      <c r="U9" s="15">
        <v>4.18</v>
      </c>
      <c r="V9" s="15">
        <v>4.46</v>
      </c>
    </row>
    <row r="10" spans="1:22">
      <c r="A10" s="16" t="s">
        <v>41</v>
      </c>
      <c r="B10" s="16">
        <v>0</v>
      </c>
      <c r="C10" s="16">
        <v>-0.34899999999999998</v>
      </c>
      <c r="D10" s="16">
        <v>0.64900000000000002</v>
      </c>
      <c r="E10" s="16">
        <v>0.70750000000000002</v>
      </c>
      <c r="F10" s="16">
        <v>0.85360000000000003</v>
      </c>
      <c r="G10" s="16">
        <v>1.03</v>
      </c>
      <c r="H10" s="16">
        <v>1.23</v>
      </c>
      <c r="I10" s="16">
        <v>1.46</v>
      </c>
      <c r="J10" s="16">
        <v>1.74</v>
      </c>
      <c r="K10" s="16">
        <v>2.08</v>
      </c>
      <c r="L10" s="16">
        <v>2.5</v>
      </c>
      <c r="M10" s="16">
        <v>3.08</v>
      </c>
      <c r="N10" s="16">
        <v>3.93</v>
      </c>
      <c r="O10" s="16">
        <v>5.27</v>
      </c>
      <c r="P10" s="16">
        <v>7.76</v>
      </c>
      <c r="Q10" s="16">
        <v>14.17</v>
      </c>
      <c r="R10" s="15">
        <v>65.22</v>
      </c>
      <c r="S10" s="15">
        <v>-25.87</v>
      </c>
      <c r="T10" s="15">
        <v>-10.85</v>
      </c>
      <c r="U10" s="15">
        <v>-6.92</v>
      </c>
      <c r="V10" s="15">
        <v>-5.08</v>
      </c>
    </row>
    <row r="11" spans="1:22">
      <c r="A11" s="16" t="s">
        <v>25</v>
      </c>
      <c r="B11" s="27">
        <v>-500</v>
      </c>
      <c r="C11" s="27">
        <v>-430</v>
      </c>
      <c r="D11" s="27">
        <v>-606</v>
      </c>
      <c r="E11" s="27">
        <v>-782</v>
      </c>
      <c r="F11" s="27">
        <v>-958</v>
      </c>
      <c r="G11" s="27">
        <v>-1134</v>
      </c>
      <c r="H11" s="27">
        <v>-1310</v>
      </c>
      <c r="I11" s="27">
        <v>-1486</v>
      </c>
      <c r="J11" s="27">
        <v>-1662</v>
      </c>
      <c r="K11" s="27">
        <v>-1838</v>
      </c>
      <c r="L11" s="27">
        <v>-2014</v>
      </c>
      <c r="M11" s="27">
        <v>-2190</v>
      </c>
      <c r="N11" s="27">
        <v>-2366</v>
      </c>
      <c r="O11" s="27">
        <v>-2542</v>
      </c>
      <c r="P11" s="27">
        <v>-2718</v>
      </c>
      <c r="Q11" s="27">
        <v>-2894</v>
      </c>
      <c r="R11" s="29">
        <v>-3070</v>
      </c>
      <c r="S11" s="29">
        <v>-3246</v>
      </c>
      <c r="T11" s="29">
        <v>-3422</v>
      </c>
      <c r="U11" s="29">
        <v>-3598</v>
      </c>
      <c r="V11" s="29">
        <v>-3774</v>
      </c>
    </row>
    <row r="12" spans="1:22">
      <c r="A12" s="16" t="s">
        <v>26</v>
      </c>
      <c r="B12" s="27">
        <v>-500</v>
      </c>
      <c r="C12" s="27">
        <v>-86</v>
      </c>
      <c r="D12" s="27">
        <v>328</v>
      </c>
      <c r="E12" s="27">
        <v>742</v>
      </c>
      <c r="F12" s="27">
        <v>1156</v>
      </c>
      <c r="G12" s="27">
        <v>1570</v>
      </c>
      <c r="H12" s="27">
        <v>1984</v>
      </c>
      <c r="I12" s="27">
        <v>2398</v>
      </c>
      <c r="J12" s="27">
        <v>2812</v>
      </c>
      <c r="K12" s="27">
        <v>3226</v>
      </c>
      <c r="L12" s="27">
        <v>3640</v>
      </c>
      <c r="M12" s="27">
        <v>4054</v>
      </c>
      <c r="N12" s="27">
        <v>4468</v>
      </c>
      <c r="O12" s="27">
        <v>4882</v>
      </c>
      <c r="P12" s="27">
        <v>5296</v>
      </c>
      <c r="Q12" s="27">
        <v>5710</v>
      </c>
      <c r="R12" s="29">
        <v>6124</v>
      </c>
      <c r="S12" s="29">
        <v>6538</v>
      </c>
      <c r="T12" s="29">
        <v>6952</v>
      </c>
      <c r="U12" s="29">
        <v>7366</v>
      </c>
      <c r="V12" s="29">
        <v>7780</v>
      </c>
    </row>
    <row r="13" spans="1:22">
      <c r="A13" s="16" t="s">
        <v>42</v>
      </c>
      <c r="B13" s="27">
        <v>0</v>
      </c>
      <c r="C13" s="27">
        <v>1</v>
      </c>
      <c r="D13" s="27">
        <v>5</v>
      </c>
      <c r="E13" s="27">
        <v>12</v>
      </c>
      <c r="F13" s="27">
        <v>19</v>
      </c>
      <c r="G13" s="27">
        <v>26</v>
      </c>
      <c r="H13" s="27">
        <v>33</v>
      </c>
      <c r="I13" s="27">
        <v>40</v>
      </c>
      <c r="J13" s="27">
        <v>46</v>
      </c>
      <c r="K13" s="27">
        <v>52</v>
      </c>
      <c r="L13" s="27">
        <v>57</v>
      </c>
      <c r="M13" s="27">
        <v>62</v>
      </c>
      <c r="N13" s="27">
        <v>66</v>
      </c>
      <c r="O13" s="27">
        <v>70</v>
      </c>
      <c r="P13" s="27">
        <v>74</v>
      </c>
      <c r="Q13" s="27">
        <v>77</v>
      </c>
      <c r="R13" s="29">
        <v>80</v>
      </c>
      <c r="S13" s="29">
        <v>83</v>
      </c>
      <c r="T13" s="29">
        <v>85</v>
      </c>
      <c r="U13" s="29">
        <v>87</v>
      </c>
      <c r="V13" s="29">
        <v>89</v>
      </c>
    </row>
    <row r="14" spans="1:22">
      <c r="A14" s="14"/>
      <c r="B14" s="17"/>
      <c r="C14" s="17"/>
      <c r="D14" s="17"/>
      <c r="E14" s="17"/>
      <c r="F14" s="17"/>
      <c r="G14" s="17"/>
      <c r="I14" s="17"/>
      <c r="J14" s="17"/>
      <c r="K14" s="17"/>
      <c r="L14" s="17"/>
      <c r="M14" s="17"/>
      <c r="N14" s="17"/>
      <c r="O14" s="17"/>
      <c r="P14" s="17"/>
      <c r="Q14" s="17"/>
    </row>
  </sheetData>
  <phoneticPr fontId="7" type="noConversion"/>
  <printOptions headings="1" gridLines="1"/>
  <pageMargins left="0.75" right="0.75" top="1" bottom="1" header="0.5" footer="0.5"/>
  <pageSetup orientation="portrait" cellComments="asDisplayed" verticalDpi="0" r:id="rId1"/>
  <headerFooter alignWithMargins="0">
    <oddHeader>&amp;f</oddHeader>
    <oddFooter>Page &amp;p</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election activeCell="B24" sqref="B24"/>
    </sheetView>
  </sheetViews>
  <sheetFormatPr defaultRowHeight="12.75"/>
  <sheetData/>
  <phoneticPr fontId="9"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sheetPr codeName="Sheet4"/>
  <dimension ref="A1:C31"/>
  <sheetViews>
    <sheetView workbookViewId="0"/>
  </sheetViews>
  <sheetFormatPr defaultRowHeight="12.75"/>
  <cols>
    <col min="1" max="4" width="36.7109375" customWidth="1"/>
  </cols>
  <sheetData>
    <row r="1" spans="1:3">
      <c r="A1" s="21" t="s">
        <v>47</v>
      </c>
    </row>
    <row r="3" spans="1:3">
      <c r="A3" t="s">
        <v>48</v>
      </c>
      <c r="B3" t="s">
        <v>49</v>
      </c>
      <c r="C3">
        <v>0</v>
      </c>
    </row>
    <row r="4" spans="1:3">
      <c r="A4" t="s">
        <v>50</v>
      </c>
    </row>
    <row r="5" spans="1:3">
      <c r="A5" t="s">
        <v>51</v>
      </c>
    </row>
    <row r="7" spans="1:3">
      <c r="A7" s="21" t="s">
        <v>52</v>
      </c>
      <c r="B7" t="s">
        <v>53</v>
      </c>
    </row>
    <row r="8" spans="1:3">
      <c r="B8">
        <v>2</v>
      </c>
    </row>
    <row r="10" spans="1:3">
      <c r="A10" t="s">
        <v>54</v>
      </c>
    </row>
    <row r="11" spans="1:3">
      <c r="A11" t="e">
        <f>CB_DATA_!#REF!</f>
        <v>#REF!</v>
      </c>
      <c r="B11" t="e">
        <f>'CrystallBall Model'!#REF!</f>
        <v>#REF!</v>
      </c>
    </row>
    <row r="13" spans="1:3">
      <c r="A13" t="s">
        <v>55</v>
      </c>
    </row>
    <row r="14" spans="1:3">
      <c r="A14" t="s">
        <v>59</v>
      </c>
      <c r="B14" t="s">
        <v>63</v>
      </c>
    </row>
    <row r="16" spans="1:3">
      <c r="A16" t="s">
        <v>56</v>
      </c>
    </row>
    <row r="19" spans="1:2">
      <c r="A19" t="s">
        <v>57</v>
      </c>
    </row>
    <row r="20" spans="1:2">
      <c r="A20">
        <v>31</v>
      </c>
      <c r="B20">
        <v>31</v>
      </c>
    </row>
    <row r="25" spans="1:2">
      <c r="A25" s="21" t="s">
        <v>58</v>
      </c>
    </row>
    <row r="26" spans="1:2">
      <c r="A26" s="22" t="s">
        <v>60</v>
      </c>
      <c r="B26" s="22" t="s">
        <v>64</v>
      </c>
    </row>
    <row r="27" spans="1:2">
      <c r="A27" t="s">
        <v>3</v>
      </c>
      <c r="B27" t="s">
        <v>0</v>
      </c>
    </row>
    <row r="28" spans="1:2">
      <c r="A28" s="22" t="s">
        <v>62</v>
      </c>
      <c r="B28" s="22" t="s">
        <v>62</v>
      </c>
    </row>
    <row r="29" spans="1:2">
      <c r="A29" s="22" t="s">
        <v>64</v>
      </c>
      <c r="B29" s="22" t="s">
        <v>60</v>
      </c>
    </row>
    <row r="30" spans="1:2">
      <c r="A30" t="s">
        <v>1</v>
      </c>
      <c r="B30" t="s">
        <v>2</v>
      </c>
    </row>
    <row r="31" spans="1:2">
      <c r="A31" s="22" t="s">
        <v>62</v>
      </c>
      <c r="B31" s="22" t="s">
        <v>62</v>
      </c>
    </row>
  </sheetData>
  <phoneticPr fontId="9"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CrystallBall Model</vt:lpstr>
      <vt:lpstr>Extracted Data</vt:lpstr>
      <vt:lpstr>ScreenShots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Juran</dc:creator>
  <cp:lastModifiedBy>gwhowarth</cp:lastModifiedBy>
  <cp:lastPrinted>2002-03-25T22:48:22Z</cp:lastPrinted>
  <dcterms:created xsi:type="dcterms:W3CDTF">2002-03-19T18:06:57Z</dcterms:created>
  <dcterms:modified xsi:type="dcterms:W3CDTF">2010-12-12T23:37:03Z</dcterms:modified>
</cp:coreProperties>
</file>