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1580" windowHeight="5160"/>
  </bookViews>
  <sheets>
    <sheet name="Input Sheet" sheetId="2" r:id="rId1"/>
    <sheet name="Female Analysis" sheetId="4" r:id="rId2"/>
    <sheet name="Male Analysis" sheetId="1" r:id="rId3"/>
    <sheet name="Output" sheetId="3" r:id="rId4"/>
  </sheets>
  <definedNames>
    <definedName name="solver_adj" localSheetId="1" hidden="1">'Female Analysis'!$E$4:$E$11</definedName>
    <definedName name="solver_adj" localSheetId="2" hidden="1">'Male Analysis'!$E$4:$E$11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1000</definedName>
    <definedName name="solver_lhs1" localSheetId="1" hidden="1">'Female Analysis'!$E$7</definedName>
    <definedName name="solver_lhs1" localSheetId="2" hidden="1">'Male Analysis'!$E$7</definedName>
    <definedName name="solver_lhs10" localSheetId="1" hidden="1">'Female Analysis'!$E$4:$E$11</definedName>
    <definedName name="solver_lhs10" localSheetId="2" hidden="1">'Male Analysis'!$E$4:$E$11</definedName>
    <definedName name="solver_lhs11" localSheetId="1" hidden="1">'Female Analysis'!$E$8</definedName>
    <definedName name="solver_lhs11" localSheetId="2" hidden="1">'Male Analysis'!$E$8</definedName>
    <definedName name="solver_lhs12" localSheetId="2" hidden="1">'Male Analysis'!$E$5</definedName>
    <definedName name="solver_lhs13" localSheetId="2" hidden="1">'Male Analysis'!$C$13</definedName>
    <definedName name="solver_lhs14" localSheetId="2" hidden="1">'Male Analysis'!$C$14</definedName>
    <definedName name="solver_lhs2" localSheetId="1" hidden="1">'Female Analysis'!$E$9</definedName>
    <definedName name="solver_lhs2" localSheetId="2" hidden="1">'Male Analysis'!$E$9</definedName>
    <definedName name="solver_lhs3" localSheetId="1" hidden="1">'Female Analysis'!$E$11</definedName>
    <definedName name="solver_lhs3" localSheetId="2" hidden="1">'Male Analysis'!$E$11</definedName>
    <definedName name="solver_lhs4" localSheetId="1" hidden="1">'Female Analysis'!$C$13</definedName>
    <definedName name="solver_lhs4" localSheetId="2" hidden="1">'Male Analysis'!$C$13</definedName>
    <definedName name="solver_lhs5" localSheetId="1" hidden="1">'Female Analysis'!$C$14</definedName>
    <definedName name="solver_lhs5" localSheetId="2" hidden="1">'Male Analysis'!$C$14</definedName>
    <definedName name="solver_lhs6" localSheetId="1" hidden="1">'Female Analysis'!$E$4</definedName>
    <definedName name="solver_lhs6" localSheetId="2" hidden="1">'Male Analysis'!$E$4</definedName>
    <definedName name="solver_lhs7" localSheetId="1" hidden="1">'Female Analysis'!$E$6</definedName>
    <definedName name="solver_lhs7" localSheetId="2" hidden="1">'Male Analysis'!$E$6</definedName>
    <definedName name="solver_lhs8" localSheetId="1" hidden="1">'Female Analysis'!$E$10</definedName>
    <definedName name="solver_lhs8" localSheetId="2" hidden="1">'Male Analysis'!$E$10</definedName>
    <definedName name="solver_lhs9" localSheetId="1" hidden="1">'Female Analysis'!$E$5</definedName>
    <definedName name="solver_lhs9" localSheetId="2" hidden="1">'Male Analysis'!$E$5</definedName>
    <definedName name="solver_lin" localSheetId="1" hidden="1">1</definedName>
    <definedName name="solver_lin" localSheetId="2" hidden="1">1</definedName>
    <definedName name="solver_neg" localSheetId="1" hidden="1">1</definedName>
    <definedName name="solver_neg" localSheetId="2" hidden="1">1</definedName>
    <definedName name="solver_num" localSheetId="1" hidden="1">11</definedName>
    <definedName name="solver_num" localSheetId="2" hidden="1">14</definedName>
    <definedName name="solver_nwt" localSheetId="1" hidden="1">1</definedName>
    <definedName name="solver_nwt" localSheetId="2" hidden="1">1</definedName>
    <definedName name="solver_opt" localSheetId="1" hidden="1">'Female Analysis'!$C$16</definedName>
    <definedName name="solver_opt" localSheetId="2" hidden="1">'Male Analysis'!$C$16</definedName>
    <definedName name="solver_pre" localSheetId="1" hidden="1">0.0000001</definedName>
    <definedName name="solver_pre" localSheetId="2" hidden="1">0.00001</definedName>
    <definedName name="solver_rel1" localSheetId="1" hidden="1">3</definedName>
    <definedName name="solver_rel1" localSheetId="2" hidden="1">3</definedName>
    <definedName name="solver_rel10" localSheetId="1" hidden="1">4</definedName>
    <definedName name="solver_rel10" localSheetId="2" hidden="1">4</definedName>
    <definedName name="solver_rel11" localSheetId="1" hidden="1">1</definedName>
    <definedName name="solver_rel11" localSheetId="2" hidden="1">1</definedName>
    <definedName name="solver_rel12" localSheetId="2" hidden="1">2</definedName>
    <definedName name="solver_rel13" localSheetId="2" hidden="1">1</definedName>
    <definedName name="solver_rel14" localSheetId="2" hidden="1">1</definedName>
    <definedName name="solver_rel2" localSheetId="1" hidden="1">1</definedName>
    <definedName name="solver_rel2" localSheetId="2" hidden="1">1</definedName>
    <definedName name="solver_rel3" localSheetId="1" hidden="1">1</definedName>
    <definedName name="solver_rel3" localSheetId="2" hidden="1">1</definedName>
    <definedName name="solver_rel4" localSheetId="1" hidden="1">1</definedName>
    <definedName name="solver_rel4" localSheetId="2" hidden="1">1</definedName>
    <definedName name="solver_rel5" localSheetId="1" hidden="1">1</definedName>
    <definedName name="solver_rel5" localSheetId="2" hidden="1">1</definedName>
    <definedName name="solver_rel6" localSheetId="1" hidden="1">1</definedName>
    <definedName name="solver_rel6" localSheetId="2" hidden="1">1</definedName>
    <definedName name="solver_rel7" localSheetId="1" hidden="1">1</definedName>
    <definedName name="solver_rel7" localSheetId="2" hidden="1">1</definedName>
    <definedName name="solver_rel8" localSheetId="1" hidden="1">1</definedName>
    <definedName name="solver_rel8" localSheetId="2" hidden="1">1</definedName>
    <definedName name="solver_rel9" localSheetId="1" hidden="1">1</definedName>
    <definedName name="solver_rel9" localSheetId="2" hidden="1">1</definedName>
    <definedName name="solver_rhs1" localSheetId="1" hidden="1">'Female Analysis'!$G$7</definedName>
    <definedName name="solver_rhs1" localSheetId="2" hidden="1">'Male Analysis'!$G$7</definedName>
    <definedName name="solver_rhs10" localSheetId="1" hidden="1">integer</definedName>
    <definedName name="solver_rhs10" localSheetId="2" hidden="1">integer</definedName>
    <definedName name="solver_rhs11" localSheetId="1" hidden="1">'Female Analysis'!$G$8</definedName>
    <definedName name="solver_rhs11" localSheetId="2" hidden="1">'Male Analysis'!$G$8</definedName>
    <definedName name="solver_rhs12" localSheetId="2" hidden="1">'Male Analysis'!$E$8</definedName>
    <definedName name="solver_rhs13" localSheetId="2" hidden="1">'Male Analysis'!$E$13</definedName>
    <definedName name="solver_rhs14" localSheetId="2" hidden="1">'Male Analysis'!$E$14</definedName>
    <definedName name="solver_rhs2" localSheetId="1" hidden="1">'Female Analysis'!$G$9</definedName>
    <definedName name="solver_rhs2" localSheetId="2" hidden="1">'Male Analysis'!$G$9</definedName>
    <definedName name="solver_rhs3" localSheetId="1" hidden="1">'Female Analysis'!$G$11</definedName>
    <definedName name="solver_rhs3" localSheetId="2" hidden="1">'Male Analysis'!$G$11</definedName>
    <definedName name="solver_rhs4" localSheetId="1" hidden="1">'Female Analysis'!$E$13</definedName>
    <definedName name="solver_rhs4" localSheetId="2" hidden="1">'Male Analysis'!$E$13</definedName>
    <definedName name="solver_rhs5" localSheetId="1" hidden="1">'Female Analysis'!$E$14</definedName>
    <definedName name="solver_rhs5" localSheetId="2" hidden="1">'Male Analysis'!$E$14</definedName>
    <definedName name="solver_rhs6" localSheetId="1" hidden="1">'Female Analysis'!$G$4</definedName>
    <definedName name="solver_rhs6" localSheetId="2" hidden="1">'Male Analysis'!$G$4</definedName>
    <definedName name="solver_rhs7" localSheetId="1" hidden="1">'Female Analysis'!$G$6</definedName>
    <definedName name="solver_rhs7" localSheetId="2" hidden="1">'Male Analysis'!$G$6</definedName>
    <definedName name="solver_rhs8" localSheetId="1" hidden="1">'Female Analysis'!$G$10</definedName>
    <definedName name="solver_rhs8" localSheetId="2" hidden="1">'Male Analysis'!$G$10</definedName>
    <definedName name="solver_rhs9" localSheetId="1" hidden="1">'Female Analysis'!$G$5</definedName>
    <definedName name="solver_rhs9" localSheetId="2" hidden="1">'Male Analysis'!$G$5</definedName>
    <definedName name="solver_scl" localSheetId="1" hidden="1">2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tim" localSheetId="1" hidden="1">100</definedName>
    <definedName name="solver_tim" localSheetId="2" hidden="1">100</definedName>
    <definedName name="solver_tol" localSheetId="1" hidden="1">0</definedName>
    <definedName name="solver_tol" localSheetId="2" hidden="1">0</definedName>
    <definedName name="solver_typ" localSheetId="1" hidden="1">1</definedName>
    <definedName name="solver_typ" localSheetId="2" hidden="1">1</definedName>
    <definedName name="solver_val" localSheetId="1" hidden="1">0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E13" i="4"/>
  <c r="E14"/>
  <c r="C14"/>
  <c r="C13"/>
  <c r="E14" i="1"/>
  <c r="E13"/>
  <c r="C14"/>
  <c r="C13"/>
  <c r="C15" i="4" l="1"/>
  <c r="C16" s="1"/>
  <c r="C15" i="1"/>
  <c r="C16" s="1"/>
</calcChain>
</file>

<file path=xl/comments1.xml><?xml version="1.0" encoding="utf-8"?>
<comments xmlns="http://schemas.openxmlformats.org/spreadsheetml/2006/main">
  <authors>
    <author>mleahy01</author>
    <author>Stern School of Business</author>
  </authors>
  <commentList>
    <comment ref="C13" authorId="0">
      <text>
        <r>
          <rPr>
            <sz val="8"/>
            <color indexed="81"/>
            <rFont val="Tahoma"/>
            <family val="2"/>
          </rPr>
          <t>Sumproduct of Hourly Cost x Hours Allocated</t>
        </r>
      </text>
    </comment>
    <comment ref="E13" authorId="0">
      <text>
        <r>
          <rPr>
            <sz val="8"/>
            <color indexed="81"/>
            <rFont val="Tahoma"/>
            <family val="2"/>
          </rPr>
          <t>User Inputs</t>
        </r>
      </text>
    </comment>
    <comment ref="C14" authorId="0">
      <text>
        <r>
          <rPr>
            <sz val="8"/>
            <color indexed="81"/>
            <rFont val="Tahoma"/>
            <family val="2"/>
          </rPr>
          <t xml:space="preserve">Sum of Hours (Decision Variables) </t>
        </r>
      </text>
    </comment>
    <comment ref="C15" authorId="1">
      <text>
        <r>
          <rPr>
            <sz val="8"/>
            <color indexed="81"/>
            <rFont val="Tahoma"/>
            <family val="2"/>
          </rPr>
          <t>Remaining cash</t>
        </r>
      </text>
    </comment>
    <comment ref="C16" authorId="0">
      <text>
        <r>
          <rPr>
            <sz val="8"/>
            <color indexed="81"/>
            <rFont val="Tahoma"/>
            <family val="2"/>
          </rPr>
          <t>Sumproduct of Points / Hour x Hours Allocated + small value for remaining cash</t>
        </r>
      </text>
    </comment>
  </commentList>
</comments>
</file>

<file path=xl/sharedStrings.xml><?xml version="1.0" encoding="utf-8"?>
<sst xmlns="http://schemas.openxmlformats.org/spreadsheetml/2006/main" count="93" uniqueCount="57">
  <si>
    <t>Activity</t>
  </si>
  <si>
    <t>Cost</t>
  </si>
  <si>
    <t>Personal Trainer</t>
  </si>
  <si>
    <t>Solo gym</t>
  </si>
  <si>
    <t>Manscaping</t>
  </si>
  <si>
    <t>Personal hygiene</t>
  </si>
  <si>
    <t>Pedicure</t>
  </si>
  <si>
    <t>Spray Tanning</t>
  </si>
  <si>
    <t>Hours</t>
  </si>
  <si>
    <t>Constraints</t>
  </si>
  <si>
    <t xml:space="preserve">&gt;= </t>
  </si>
  <si>
    <t>&lt;=</t>
  </si>
  <si>
    <t>Healthy Eating</t>
  </si>
  <si>
    <t>Total Weekly Cost</t>
  </si>
  <si>
    <t>Points/Hour</t>
  </si>
  <si>
    <t>Points</t>
  </si>
  <si>
    <t>Total Hours</t>
  </si>
  <si>
    <t>Hours Available Per Week</t>
  </si>
  <si>
    <t>Money to Spend Per Week</t>
  </si>
  <si>
    <t>Male Analysis</t>
  </si>
  <si>
    <t>Male</t>
  </si>
  <si>
    <t>Female</t>
  </si>
  <si>
    <t>Female Analysis</t>
  </si>
  <si>
    <t>Spa</t>
  </si>
  <si>
    <t>Mani Pedi</t>
  </si>
  <si>
    <t>Hair and Makeup</t>
  </si>
  <si>
    <t>Grooming</t>
  </si>
  <si>
    <t xml:space="preserve">Stanton Social </t>
  </si>
  <si>
    <t xml:space="preserve">Boom Boom Room </t>
  </si>
  <si>
    <t xml:space="preserve">1 Oak </t>
  </si>
  <si>
    <t xml:space="preserve">Avenue </t>
  </si>
  <si>
    <t xml:space="preserve">Rose Bar </t>
  </si>
  <si>
    <t>King Cole Bar</t>
  </si>
  <si>
    <t xml:space="preserve">Joshua Tree </t>
  </si>
  <si>
    <t xml:space="preserve">Thunder Jackson’s </t>
  </si>
  <si>
    <t xml:space="preserve">Wilfie and Nells </t>
  </si>
  <si>
    <t xml:space="preserve">Off the Wagon </t>
  </si>
  <si>
    <t xml:space="preserve">D.B.A. </t>
  </si>
  <si>
    <t xml:space="preserve">Johnny Utah’s </t>
  </si>
  <si>
    <t xml:space="preserve">Dos Caminos </t>
  </si>
  <si>
    <t xml:space="preserve">Wicked Willy’s </t>
  </si>
  <si>
    <t xml:space="preserve">Village Tavern </t>
  </si>
  <si>
    <t xml:space="preserve">Brother Jimmy’s </t>
  </si>
  <si>
    <t xml:space="preserve">Cafeteria </t>
  </si>
  <si>
    <t>Coyote Ugly</t>
  </si>
  <si>
    <t>Frying Pan</t>
  </si>
  <si>
    <t>Tiers</t>
  </si>
  <si>
    <t>1200+</t>
  </si>
  <si>
    <t>651-1199</t>
  </si>
  <si>
    <t>&lt;650</t>
  </si>
  <si>
    <t>&lt;600</t>
  </si>
  <si>
    <t>1500+</t>
  </si>
  <si>
    <t>601-1499</t>
  </si>
  <si>
    <t>A</t>
  </si>
  <si>
    <t>B</t>
  </si>
  <si>
    <t>C</t>
  </si>
  <si>
    <t>Leftover funds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</si>
</sst>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66CC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/>
      <diagonal/>
    </border>
    <border>
      <left/>
      <right/>
      <top style="thick">
        <color indexed="1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164" fontId="0" fillId="0" borderId="3" xfId="2" applyNumberFormat="1" applyFont="1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164" fontId="0" fillId="0" borderId="9" xfId="2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23" xfId="0" applyBorder="1"/>
    <xf numFmtId="164" fontId="0" fillId="0" borderId="19" xfId="0" applyNumberFormat="1" applyBorder="1"/>
    <xf numFmtId="165" fontId="0" fillId="0" borderId="24" xfId="1" applyNumberFormat="1" applyFont="1" applyBorder="1"/>
    <xf numFmtId="164" fontId="0" fillId="0" borderId="28" xfId="0" applyNumberFormat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FF66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8"/>
  <sheetViews>
    <sheetView showGridLines="0" tabSelected="1" zoomScale="160" zoomScaleNormal="160" workbookViewId="0">
      <selection activeCell="B2" sqref="B2:E8"/>
    </sheetView>
  </sheetViews>
  <sheetFormatPr defaultRowHeight="15"/>
  <cols>
    <col min="1" max="1" width="5.28515625" customWidth="1"/>
  </cols>
  <sheetData>
    <row r="1" spans="2:5" ht="6.75" customHeight="1" thickBot="1"/>
    <row r="2" spans="2:5">
      <c r="B2" s="35" t="s">
        <v>20</v>
      </c>
      <c r="C2" s="36"/>
      <c r="D2" s="36"/>
      <c r="E2" s="37"/>
    </row>
    <row r="3" spans="2:5">
      <c r="B3" s="26" t="s">
        <v>17</v>
      </c>
      <c r="C3" s="27"/>
      <c r="D3" s="27"/>
      <c r="E3" s="3">
        <v>0</v>
      </c>
    </row>
    <row r="4" spans="2:5" ht="15.75" thickBot="1">
      <c r="B4" s="28" t="s">
        <v>18</v>
      </c>
      <c r="C4" s="29"/>
      <c r="D4" s="29"/>
      <c r="E4" s="4">
        <v>0</v>
      </c>
    </row>
    <row r="5" spans="2:5" ht="15.75" thickBot="1">
      <c r="B5" s="1"/>
      <c r="C5" s="1"/>
      <c r="D5" s="1"/>
      <c r="E5" s="1"/>
    </row>
    <row r="6" spans="2:5">
      <c r="B6" s="38" t="s">
        <v>21</v>
      </c>
      <c r="C6" s="39"/>
      <c r="D6" s="39"/>
      <c r="E6" s="40"/>
    </row>
    <row r="7" spans="2:5">
      <c r="B7" s="26" t="s">
        <v>17</v>
      </c>
      <c r="C7" s="27"/>
      <c r="D7" s="27"/>
      <c r="E7" s="3">
        <v>0</v>
      </c>
    </row>
    <row r="8" spans="2:5" ht="15.75" thickBot="1">
      <c r="B8" s="28" t="s">
        <v>18</v>
      </c>
      <c r="C8" s="29"/>
      <c r="D8" s="29"/>
      <c r="E8" s="4">
        <v>0</v>
      </c>
    </row>
  </sheetData>
  <mergeCells count="6">
    <mergeCell ref="B7:D7"/>
    <mergeCell ref="B8:D8"/>
    <mergeCell ref="B2:E2"/>
    <mergeCell ref="B6:E6"/>
    <mergeCell ref="B3:D3"/>
    <mergeCell ref="B4:D4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17"/>
  <sheetViews>
    <sheetView showGridLines="0" workbookViewId="0">
      <selection activeCell="B2" sqref="B2:G2"/>
    </sheetView>
  </sheetViews>
  <sheetFormatPr defaultRowHeight="15"/>
  <cols>
    <col min="1" max="1" width="3.28515625" customWidth="1"/>
    <col min="2" max="2" width="16.42578125" bestFit="1" customWidth="1"/>
    <col min="4" max="4" width="11.28515625" bestFit="1" customWidth="1"/>
    <col min="5" max="5" width="14.7109375" bestFit="1" customWidth="1"/>
    <col min="7" max="7" width="10.5703125" customWidth="1"/>
  </cols>
  <sheetData>
    <row r="1" spans="2:7" ht="15.75" thickBot="1"/>
    <row r="2" spans="2:7">
      <c r="B2" s="41" t="s">
        <v>22</v>
      </c>
      <c r="C2" s="42"/>
      <c r="D2" s="42"/>
      <c r="E2" s="42"/>
      <c r="F2" s="42"/>
      <c r="G2" s="43"/>
    </row>
    <row r="3" spans="2:7">
      <c r="B3" s="11" t="s">
        <v>0</v>
      </c>
      <c r="C3" s="24" t="s">
        <v>1</v>
      </c>
      <c r="D3" s="24" t="s">
        <v>14</v>
      </c>
      <c r="E3" s="24" t="s">
        <v>8</v>
      </c>
      <c r="F3" s="24"/>
      <c r="G3" s="3" t="s">
        <v>9</v>
      </c>
    </row>
    <row r="4" spans="2:7">
      <c r="B4" s="11" t="s">
        <v>2</v>
      </c>
      <c r="C4" s="7">
        <v>60</v>
      </c>
      <c r="D4" s="24">
        <v>70</v>
      </c>
      <c r="E4" s="24">
        <v>1.0000000008689183</v>
      </c>
      <c r="F4" s="24" t="s">
        <v>11</v>
      </c>
      <c r="G4" s="3">
        <v>5</v>
      </c>
    </row>
    <row r="5" spans="2:7">
      <c r="B5" s="11" t="s">
        <v>3</v>
      </c>
      <c r="C5" s="7">
        <v>5</v>
      </c>
      <c r="D5" s="24">
        <v>62</v>
      </c>
      <c r="E5" s="24">
        <v>1</v>
      </c>
      <c r="F5" s="24" t="s">
        <v>11</v>
      </c>
      <c r="G5" s="3">
        <v>15</v>
      </c>
    </row>
    <row r="6" spans="2:7">
      <c r="B6" s="11" t="s">
        <v>23</v>
      </c>
      <c r="C6" s="7">
        <v>90</v>
      </c>
      <c r="D6" s="24">
        <v>80</v>
      </c>
      <c r="E6" s="24">
        <v>0.99999999939531437</v>
      </c>
      <c r="F6" s="24" t="s">
        <v>11</v>
      </c>
      <c r="G6" s="3">
        <v>2</v>
      </c>
    </row>
    <row r="7" spans="2:7">
      <c r="B7" s="11" t="s">
        <v>5</v>
      </c>
      <c r="C7" s="7">
        <v>6</v>
      </c>
      <c r="D7" s="24">
        <v>15</v>
      </c>
      <c r="E7" s="24">
        <v>7</v>
      </c>
      <c r="F7" s="24" t="s">
        <v>10</v>
      </c>
      <c r="G7" s="3">
        <v>7</v>
      </c>
    </row>
    <row r="8" spans="2:7">
      <c r="B8" s="11" t="s">
        <v>25</v>
      </c>
      <c r="C8" s="7">
        <v>10</v>
      </c>
      <c r="D8" s="24">
        <v>64</v>
      </c>
      <c r="E8" s="24">
        <v>5</v>
      </c>
      <c r="F8" s="24" t="s">
        <v>11</v>
      </c>
      <c r="G8" s="3">
        <v>7</v>
      </c>
    </row>
    <row r="9" spans="2:7">
      <c r="B9" s="11" t="s">
        <v>24</v>
      </c>
      <c r="C9" s="7">
        <v>50</v>
      </c>
      <c r="D9" s="24">
        <v>65</v>
      </c>
      <c r="E9" s="24">
        <v>0</v>
      </c>
      <c r="F9" s="24" t="s">
        <v>11</v>
      </c>
      <c r="G9" s="3">
        <v>1</v>
      </c>
    </row>
    <row r="10" spans="2:7">
      <c r="B10" s="11" t="s">
        <v>12</v>
      </c>
      <c r="C10" s="7">
        <v>15</v>
      </c>
      <c r="D10" s="24">
        <v>60</v>
      </c>
      <c r="E10" s="24">
        <v>0</v>
      </c>
      <c r="F10" s="24" t="s">
        <v>11</v>
      </c>
      <c r="G10" s="3">
        <v>21</v>
      </c>
    </row>
    <row r="11" spans="2:7" ht="15.75" thickBot="1">
      <c r="B11" s="12" t="s">
        <v>7</v>
      </c>
      <c r="C11" s="13">
        <v>60</v>
      </c>
      <c r="D11" s="25">
        <v>50</v>
      </c>
      <c r="E11" s="25">
        <v>0</v>
      </c>
      <c r="F11" s="25" t="s">
        <v>11</v>
      </c>
      <c r="G11" s="4">
        <v>1</v>
      </c>
    </row>
    <row r="12" spans="2:7">
      <c r="C12" s="1"/>
      <c r="D12" s="1"/>
      <c r="E12" s="2"/>
      <c r="F12" s="1"/>
      <c r="G12" s="1"/>
    </row>
    <row r="13" spans="2:7">
      <c r="B13" s="5" t="s">
        <v>13</v>
      </c>
      <c r="C13" s="7">
        <f>SUMPRODUCT(C4:C11,E4:E11)</f>
        <v>246.99999999771339</v>
      </c>
      <c r="D13" s="24" t="s">
        <v>11</v>
      </c>
      <c r="E13" s="24">
        <f>'Input Sheet'!E8</f>
        <v>0</v>
      </c>
      <c r="F13" s="1"/>
      <c r="G13" s="1"/>
    </row>
    <row r="14" spans="2:7">
      <c r="B14" s="5" t="s">
        <v>16</v>
      </c>
      <c r="C14" s="5">
        <f>SUM(E4:E11)</f>
        <v>15.000000000264233</v>
      </c>
      <c r="D14" s="24" t="s">
        <v>11</v>
      </c>
      <c r="E14" s="24">
        <f>'Input Sheet'!E7</f>
        <v>0</v>
      </c>
    </row>
    <row r="15" spans="2:7" ht="15.75" thickBot="1">
      <c r="B15" s="5" t="s">
        <v>56</v>
      </c>
      <c r="C15" s="32">
        <f>E13-C13</f>
        <v>-246.99999999771339</v>
      </c>
      <c r="D15" s="1"/>
      <c r="E15" s="1"/>
    </row>
    <row r="16" spans="2:7" ht="16.5" thickTop="1" thickBot="1">
      <c r="B16" s="30" t="s">
        <v>15</v>
      </c>
      <c r="C16" s="34">
        <f>SUMPRODUCT(D4:D11,E4:E11)+C15/20</f>
        <v>624.65000001256374</v>
      </c>
      <c r="D16" s="1"/>
      <c r="E16" s="1"/>
    </row>
    <row r="17" ht="15.75" thickTop="1"/>
  </sheetData>
  <mergeCells count="1">
    <mergeCell ref="B2:G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6"/>
  <sheetViews>
    <sheetView showGridLines="0" workbookViewId="0">
      <selection activeCell="K16" sqref="K16"/>
    </sheetView>
  </sheetViews>
  <sheetFormatPr defaultRowHeight="15"/>
  <cols>
    <col min="1" max="1" width="2.140625" customWidth="1"/>
    <col min="2" max="2" width="16.42578125" bestFit="1" customWidth="1"/>
    <col min="3" max="3" width="10.5703125" bestFit="1" customWidth="1"/>
    <col min="4" max="4" width="11.28515625" bestFit="1" customWidth="1"/>
    <col min="5" max="5" width="14.7109375" bestFit="1" customWidth="1"/>
    <col min="7" max="7" width="11" bestFit="1" customWidth="1"/>
    <col min="8" max="8" width="2.28515625" customWidth="1"/>
  </cols>
  <sheetData>
    <row r="1" spans="2:7" ht="15.75" thickBot="1"/>
    <row r="2" spans="2:7" ht="15.75" thickBot="1">
      <c r="B2" s="44" t="s">
        <v>19</v>
      </c>
      <c r="C2" s="45"/>
      <c r="D2" s="45"/>
      <c r="E2" s="45"/>
      <c r="F2" s="45"/>
      <c r="G2" s="46"/>
    </row>
    <row r="3" spans="2:7" ht="15.75" thickBot="1">
      <c r="B3" s="8" t="s">
        <v>0</v>
      </c>
      <c r="C3" s="9" t="s">
        <v>1</v>
      </c>
      <c r="D3" s="9" t="s">
        <v>14</v>
      </c>
      <c r="E3" s="18" t="s">
        <v>8</v>
      </c>
      <c r="F3" s="9"/>
      <c r="G3" s="10" t="s">
        <v>9</v>
      </c>
    </row>
    <row r="4" spans="2:7" ht="15.75" thickTop="1">
      <c r="B4" s="11" t="s">
        <v>2</v>
      </c>
      <c r="C4" s="7">
        <v>60</v>
      </c>
      <c r="D4" s="14">
        <v>80</v>
      </c>
      <c r="E4" s="19">
        <v>0</v>
      </c>
      <c r="F4" s="16" t="s">
        <v>11</v>
      </c>
      <c r="G4" s="3">
        <v>5</v>
      </c>
    </row>
    <row r="5" spans="2:7">
      <c r="B5" s="11" t="s">
        <v>3</v>
      </c>
      <c r="C5" s="7">
        <v>5</v>
      </c>
      <c r="D5" s="14">
        <v>66</v>
      </c>
      <c r="E5" s="20">
        <v>0</v>
      </c>
      <c r="F5" s="16" t="s">
        <v>11</v>
      </c>
      <c r="G5" s="3">
        <v>15</v>
      </c>
    </row>
    <row r="6" spans="2:7">
      <c r="B6" s="11" t="s">
        <v>4</v>
      </c>
      <c r="C6" s="7">
        <v>50</v>
      </c>
      <c r="D6" s="14">
        <v>65</v>
      </c>
      <c r="E6" s="20">
        <v>0</v>
      </c>
      <c r="F6" s="16" t="s">
        <v>11</v>
      </c>
      <c r="G6" s="3">
        <v>1</v>
      </c>
    </row>
    <row r="7" spans="2:7">
      <c r="B7" s="11" t="s">
        <v>5</v>
      </c>
      <c r="C7" s="7">
        <v>3</v>
      </c>
      <c r="D7" s="14">
        <v>15</v>
      </c>
      <c r="E7" s="20">
        <v>0</v>
      </c>
      <c r="F7" s="16" t="s">
        <v>10</v>
      </c>
      <c r="G7" s="3">
        <v>7</v>
      </c>
    </row>
    <row r="8" spans="2:7">
      <c r="B8" s="11" t="s">
        <v>26</v>
      </c>
      <c r="C8" s="7">
        <v>7</v>
      </c>
      <c r="D8" s="14">
        <v>65</v>
      </c>
      <c r="E8" s="20">
        <v>0</v>
      </c>
      <c r="F8" s="16" t="s">
        <v>11</v>
      </c>
      <c r="G8" s="3">
        <v>5</v>
      </c>
    </row>
    <row r="9" spans="2:7">
      <c r="B9" s="11" t="s">
        <v>6</v>
      </c>
      <c r="C9" s="7">
        <v>25</v>
      </c>
      <c r="D9" s="14">
        <v>50</v>
      </c>
      <c r="E9" s="20">
        <v>0</v>
      </c>
      <c r="F9" s="16" t="s">
        <v>11</v>
      </c>
      <c r="G9" s="3">
        <v>1</v>
      </c>
    </row>
    <row r="10" spans="2:7">
      <c r="B10" s="11" t="s">
        <v>12</v>
      </c>
      <c r="C10" s="7">
        <v>15</v>
      </c>
      <c r="D10" s="14">
        <v>60</v>
      </c>
      <c r="E10" s="20">
        <v>0</v>
      </c>
      <c r="F10" s="16" t="s">
        <v>11</v>
      </c>
      <c r="G10" s="3">
        <v>21</v>
      </c>
    </row>
    <row r="11" spans="2:7" ht="15.75" thickBot="1">
      <c r="B11" s="12" t="s">
        <v>7</v>
      </c>
      <c r="C11" s="13">
        <v>60</v>
      </c>
      <c r="D11" s="15">
        <v>40</v>
      </c>
      <c r="E11" s="21">
        <v>0</v>
      </c>
      <c r="F11" s="17" t="s">
        <v>11</v>
      </c>
      <c r="G11" s="4">
        <v>1</v>
      </c>
    </row>
    <row r="12" spans="2:7" ht="27.75" customHeight="1" thickTop="1">
      <c r="C12" s="1"/>
      <c r="D12" s="1"/>
      <c r="E12" s="22"/>
      <c r="F12" s="1"/>
      <c r="G12" s="1"/>
    </row>
    <row r="13" spans="2:7">
      <c r="B13" s="5" t="s">
        <v>13</v>
      </c>
      <c r="C13" s="7">
        <f>SUMPRODUCT(C4:C11,E4:E11)</f>
        <v>0</v>
      </c>
      <c r="D13" s="6" t="s">
        <v>11</v>
      </c>
      <c r="E13" s="6">
        <f>'Input Sheet'!E4</f>
        <v>0</v>
      </c>
      <c r="F13" s="1"/>
      <c r="G13" s="1"/>
    </row>
    <row r="14" spans="2:7">
      <c r="B14" s="23" t="s">
        <v>16</v>
      </c>
      <c r="C14" s="23">
        <f>SUM(E4:E11)</f>
        <v>0</v>
      </c>
      <c r="D14" s="6" t="s">
        <v>11</v>
      </c>
      <c r="E14" s="6">
        <f>'Input Sheet'!E3</f>
        <v>0</v>
      </c>
    </row>
    <row r="15" spans="2:7" ht="15.75" thickBot="1">
      <c r="B15" s="5" t="s">
        <v>56</v>
      </c>
      <c r="C15" s="32">
        <f>E13-C13</f>
        <v>0</v>
      </c>
      <c r="D15" s="2"/>
      <c r="E15" s="2"/>
    </row>
    <row r="16" spans="2:7" ht="15.75" thickBot="1">
      <c r="B16" s="31" t="s">
        <v>15</v>
      </c>
      <c r="C16" s="33">
        <f>SUMPRODUCT(D4:D11,E4:E11)+C15/20</f>
        <v>0</v>
      </c>
      <c r="D16" s="1"/>
      <c r="E16" s="1"/>
    </row>
  </sheetData>
  <mergeCells count="1">
    <mergeCell ref="B2:G2"/>
  </mergeCells>
  <phoneticPr fontId="2" type="noConversion"/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D18" sqref="D18"/>
    </sheetView>
  </sheetViews>
  <sheetFormatPr defaultRowHeight="15"/>
  <cols>
    <col min="1" max="1" width="9.28515625" bestFit="1" customWidth="1"/>
    <col min="2" max="2" width="17.7109375" bestFit="1" customWidth="1"/>
    <col min="3" max="3" width="15.7109375" bestFit="1" customWidth="1"/>
    <col min="4" max="4" width="18" bestFit="1" customWidth="1"/>
  </cols>
  <sheetData>
    <row r="1" spans="1:8">
      <c r="A1" t="s">
        <v>46</v>
      </c>
      <c r="B1" s="1" t="s">
        <v>55</v>
      </c>
      <c r="C1" s="1" t="s">
        <v>54</v>
      </c>
      <c r="D1" s="1" t="s">
        <v>53</v>
      </c>
      <c r="E1" s="1"/>
      <c r="F1" s="1"/>
      <c r="G1" s="1"/>
      <c r="H1" s="1"/>
    </row>
    <row r="2" spans="1:8">
      <c r="A2" t="s">
        <v>20</v>
      </c>
      <c r="B2" s="1" t="s">
        <v>49</v>
      </c>
      <c r="C2" s="1" t="s">
        <v>48</v>
      </c>
      <c r="D2" s="1" t="s">
        <v>47</v>
      </c>
    </row>
    <row r="3" spans="1:8">
      <c r="A3" t="s">
        <v>21</v>
      </c>
      <c r="B3" s="1" t="s">
        <v>50</v>
      </c>
      <c r="C3" s="1" t="s">
        <v>52</v>
      </c>
      <c r="D3" s="1" t="s">
        <v>51</v>
      </c>
    </row>
    <row r="4" spans="1:8">
      <c r="B4" t="s">
        <v>34</v>
      </c>
      <c r="C4" t="s">
        <v>33</v>
      </c>
      <c r="D4" t="s">
        <v>27</v>
      </c>
    </row>
    <row r="5" spans="1:8">
      <c r="B5" t="s">
        <v>36</v>
      </c>
      <c r="C5" t="s">
        <v>35</v>
      </c>
      <c r="D5" t="s">
        <v>28</v>
      </c>
    </row>
    <row r="6" spans="1:8">
      <c r="B6" t="s">
        <v>38</v>
      </c>
      <c r="C6" t="s">
        <v>37</v>
      </c>
      <c r="D6" t="s">
        <v>29</v>
      </c>
    </row>
    <row r="7" spans="1:8">
      <c r="B7" t="s">
        <v>40</v>
      </c>
      <c r="C7" t="s">
        <v>39</v>
      </c>
      <c r="D7" t="s">
        <v>30</v>
      </c>
    </row>
    <row r="8" spans="1:8">
      <c r="B8" t="s">
        <v>42</v>
      </c>
      <c r="C8" t="s">
        <v>41</v>
      </c>
      <c r="D8" t="s">
        <v>31</v>
      </c>
    </row>
    <row r="9" spans="1:8">
      <c r="B9" t="s">
        <v>44</v>
      </c>
      <c r="C9" t="s">
        <v>43</v>
      </c>
      <c r="D9" t="s">
        <v>32</v>
      </c>
    </row>
    <row r="10" spans="1:8">
      <c r="C10" t="s">
        <v>45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 Sheet</vt:lpstr>
      <vt:lpstr>Female Analysis</vt:lpstr>
      <vt:lpstr>Male Analysis</vt:lpstr>
      <vt:lpstr>Output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Stern School of Business</cp:lastModifiedBy>
  <dcterms:created xsi:type="dcterms:W3CDTF">2010-11-22T16:19:21Z</dcterms:created>
  <dcterms:modified xsi:type="dcterms:W3CDTF">2010-12-09T19:40:25Z</dcterms:modified>
</cp:coreProperties>
</file>