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Sheet1!$H$45:$Q$48,Sheet1!$H$129:$Q$132,Sheet1!$H$213:$Q$216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Sheet1!$H$133:$Q$133</definedName>
    <definedName name="solver_lhs2" localSheetId="0" hidden="1">Sheet1!$H$217:$Q$217</definedName>
    <definedName name="solver_lhs3" localSheetId="0" hidden="1">Sheet1!$H$49:$Q$49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Sheet1!$G$361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Sheet1!$H$135:$Q$135</definedName>
    <definedName name="solver_rhs2" localSheetId="0" hidden="1">Sheet1!$H$219:$Q$219</definedName>
    <definedName name="solver_rhs3" localSheetId="0" hidden="1">Sheet1!$H$51:$Q$51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 concurrentCalc="0"/>
</workbook>
</file>

<file path=xl/calcChain.xml><?xml version="1.0" encoding="utf-8"?>
<calcChain xmlns="http://schemas.openxmlformats.org/spreadsheetml/2006/main">
  <c r="H281" i="1" l="1"/>
  <c r="I281" i="1"/>
  <c r="J281" i="1"/>
  <c r="K281" i="1"/>
  <c r="L281" i="1"/>
  <c r="M281" i="1"/>
  <c r="N281" i="1"/>
  <c r="O281" i="1"/>
  <c r="P281" i="1"/>
  <c r="Q281" i="1"/>
  <c r="AG281" i="1"/>
  <c r="AH281" i="1"/>
  <c r="AI281" i="1"/>
  <c r="AJ281" i="1"/>
  <c r="F281" i="1"/>
  <c r="H282" i="1"/>
  <c r="I282" i="1"/>
  <c r="J282" i="1"/>
  <c r="K282" i="1"/>
  <c r="L282" i="1"/>
  <c r="M282" i="1"/>
  <c r="N282" i="1"/>
  <c r="O282" i="1"/>
  <c r="P282" i="1"/>
  <c r="Q282" i="1"/>
  <c r="AG282" i="1"/>
  <c r="AH282" i="1"/>
  <c r="AI282" i="1"/>
  <c r="AJ282" i="1"/>
  <c r="F282" i="1"/>
  <c r="H283" i="1"/>
  <c r="U299" i="1"/>
  <c r="I350" i="1"/>
  <c r="H31" i="1"/>
  <c r="H73" i="1"/>
  <c r="H32" i="1"/>
  <c r="H74" i="1"/>
  <c r="H39" i="1"/>
  <c r="H81" i="1"/>
  <c r="H89" i="1"/>
  <c r="I283" i="1"/>
  <c r="V299" i="1"/>
  <c r="J350" i="1"/>
  <c r="H57" i="1"/>
  <c r="I31" i="1"/>
  <c r="I73" i="1"/>
  <c r="H58" i="1"/>
  <c r="I32" i="1"/>
  <c r="I74" i="1"/>
  <c r="H65" i="1"/>
  <c r="I39" i="1"/>
  <c r="I81" i="1"/>
  <c r="I89" i="1"/>
  <c r="J283" i="1"/>
  <c r="W299" i="1"/>
  <c r="K350" i="1"/>
  <c r="I57" i="1"/>
  <c r="J31" i="1"/>
  <c r="J73" i="1"/>
  <c r="I58" i="1"/>
  <c r="J32" i="1"/>
  <c r="J74" i="1"/>
  <c r="I65" i="1"/>
  <c r="J39" i="1"/>
  <c r="J81" i="1"/>
  <c r="J89" i="1"/>
  <c r="K283" i="1"/>
  <c r="X299" i="1"/>
  <c r="L350" i="1"/>
  <c r="J57" i="1"/>
  <c r="K31" i="1"/>
  <c r="K73" i="1"/>
  <c r="J58" i="1"/>
  <c r="K32" i="1"/>
  <c r="K74" i="1"/>
  <c r="J65" i="1"/>
  <c r="K39" i="1"/>
  <c r="K81" i="1"/>
  <c r="K89" i="1"/>
  <c r="L283" i="1"/>
  <c r="Y299" i="1"/>
  <c r="M350" i="1"/>
  <c r="K57" i="1"/>
  <c r="L31" i="1"/>
  <c r="L73" i="1"/>
  <c r="K58" i="1"/>
  <c r="L32" i="1"/>
  <c r="L74" i="1"/>
  <c r="K65" i="1"/>
  <c r="L39" i="1"/>
  <c r="L81" i="1"/>
  <c r="L89" i="1"/>
  <c r="M283" i="1"/>
  <c r="Z299" i="1"/>
  <c r="N350" i="1"/>
  <c r="L57" i="1"/>
  <c r="M31" i="1"/>
  <c r="M73" i="1"/>
  <c r="L58" i="1"/>
  <c r="M32" i="1"/>
  <c r="M74" i="1"/>
  <c r="L65" i="1"/>
  <c r="M39" i="1"/>
  <c r="M81" i="1"/>
  <c r="M89" i="1"/>
  <c r="N283" i="1"/>
  <c r="AA299" i="1"/>
  <c r="O350" i="1"/>
  <c r="M57" i="1"/>
  <c r="N31" i="1"/>
  <c r="N73" i="1"/>
  <c r="M58" i="1"/>
  <c r="N32" i="1"/>
  <c r="N74" i="1"/>
  <c r="M65" i="1"/>
  <c r="N39" i="1"/>
  <c r="N81" i="1"/>
  <c r="N89" i="1"/>
  <c r="O283" i="1"/>
  <c r="AB299" i="1"/>
  <c r="P350" i="1"/>
  <c r="N57" i="1"/>
  <c r="O31" i="1"/>
  <c r="O73" i="1"/>
  <c r="N58" i="1"/>
  <c r="O32" i="1"/>
  <c r="O74" i="1"/>
  <c r="N65" i="1"/>
  <c r="O39" i="1"/>
  <c r="O81" i="1"/>
  <c r="O89" i="1"/>
  <c r="P283" i="1"/>
  <c r="AC299" i="1"/>
  <c r="Q350" i="1"/>
  <c r="O57" i="1"/>
  <c r="P31" i="1"/>
  <c r="P73" i="1"/>
  <c r="O58" i="1"/>
  <c r="P32" i="1"/>
  <c r="P74" i="1"/>
  <c r="O65" i="1"/>
  <c r="P39" i="1"/>
  <c r="P81" i="1"/>
  <c r="P89" i="1"/>
  <c r="Q283" i="1"/>
  <c r="AG283" i="1"/>
  <c r="AH283" i="1"/>
  <c r="AI283" i="1"/>
  <c r="AJ283" i="1"/>
  <c r="F283" i="1"/>
  <c r="H284" i="1"/>
  <c r="T299" i="1"/>
  <c r="H351" i="1"/>
  <c r="I284" i="1"/>
  <c r="I351" i="1"/>
  <c r="J284" i="1"/>
  <c r="J351" i="1"/>
  <c r="K284" i="1"/>
  <c r="K351" i="1"/>
  <c r="L284" i="1"/>
  <c r="L351" i="1"/>
  <c r="M284" i="1"/>
  <c r="M351" i="1"/>
  <c r="N284" i="1"/>
  <c r="N351" i="1"/>
  <c r="O284" i="1"/>
  <c r="O351" i="1"/>
  <c r="P284" i="1"/>
  <c r="P351" i="1"/>
  <c r="P57" i="1"/>
  <c r="Q31" i="1"/>
  <c r="Q73" i="1"/>
  <c r="P58" i="1"/>
  <c r="Q32" i="1"/>
  <c r="Q74" i="1"/>
  <c r="P65" i="1"/>
  <c r="Q39" i="1"/>
  <c r="Q81" i="1"/>
  <c r="Q89" i="1"/>
  <c r="Q284" i="1"/>
  <c r="AG284" i="1"/>
  <c r="AH284" i="1"/>
  <c r="AI284" i="1"/>
  <c r="AJ284" i="1"/>
  <c r="F284" i="1"/>
  <c r="H285" i="1"/>
  <c r="U298" i="1"/>
  <c r="I352" i="1"/>
  <c r="H201" i="1"/>
  <c r="H243" i="1"/>
  <c r="H202" i="1"/>
  <c r="H244" i="1"/>
  <c r="H206" i="1"/>
  <c r="H248" i="1"/>
  <c r="H256" i="1"/>
  <c r="I285" i="1"/>
  <c r="V298" i="1"/>
  <c r="J352" i="1"/>
  <c r="H227" i="1"/>
  <c r="I201" i="1"/>
  <c r="I243" i="1"/>
  <c r="H228" i="1"/>
  <c r="I202" i="1"/>
  <c r="I244" i="1"/>
  <c r="H232" i="1"/>
  <c r="I206" i="1"/>
  <c r="I248" i="1"/>
  <c r="I256" i="1"/>
  <c r="J285" i="1"/>
  <c r="W298" i="1"/>
  <c r="K352" i="1"/>
  <c r="I227" i="1"/>
  <c r="J201" i="1"/>
  <c r="J243" i="1"/>
  <c r="I228" i="1"/>
  <c r="J202" i="1"/>
  <c r="J244" i="1"/>
  <c r="I232" i="1"/>
  <c r="J206" i="1"/>
  <c r="J248" i="1"/>
  <c r="J256" i="1"/>
  <c r="K285" i="1"/>
  <c r="X298" i="1"/>
  <c r="L352" i="1"/>
  <c r="J227" i="1"/>
  <c r="K201" i="1"/>
  <c r="K243" i="1"/>
  <c r="J228" i="1"/>
  <c r="K202" i="1"/>
  <c r="K244" i="1"/>
  <c r="J232" i="1"/>
  <c r="K206" i="1"/>
  <c r="K248" i="1"/>
  <c r="K256" i="1"/>
  <c r="L285" i="1"/>
  <c r="Y298" i="1"/>
  <c r="M352" i="1"/>
  <c r="K227" i="1"/>
  <c r="L201" i="1"/>
  <c r="L243" i="1"/>
  <c r="K228" i="1"/>
  <c r="L202" i="1"/>
  <c r="L244" i="1"/>
  <c r="K232" i="1"/>
  <c r="L206" i="1"/>
  <c r="L248" i="1"/>
  <c r="L256" i="1"/>
  <c r="M285" i="1"/>
  <c r="Z298" i="1"/>
  <c r="N352" i="1"/>
  <c r="L227" i="1"/>
  <c r="M201" i="1"/>
  <c r="M243" i="1"/>
  <c r="L228" i="1"/>
  <c r="M202" i="1"/>
  <c r="M244" i="1"/>
  <c r="L232" i="1"/>
  <c r="M206" i="1"/>
  <c r="M248" i="1"/>
  <c r="M256" i="1"/>
  <c r="N285" i="1"/>
  <c r="AA298" i="1"/>
  <c r="O352" i="1"/>
  <c r="M227" i="1"/>
  <c r="N201" i="1"/>
  <c r="N243" i="1"/>
  <c r="M228" i="1"/>
  <c r="N202" i="1"/>
  <c r="N244" i="1"/>
  <c r="M232" i="1"/>
  <c r="N206" i="1"/>
  <c r="N248" i="1"/>
  <c r="N256" i="1"/>
  <c r="O285" i="1"/>
  <c r="AB298" i="1"/>
  <c r="P352" i="1"/>
  <c r="N227" i="1"/>
  <c r="O201" i="1"/>
  <c r="O243" i="1"/>
  <c r="N228" i="1"/>
  <c r="O202" i="1"/>
  <c r="O244" i="1"/>
  <c r="N232" i="1"/>
  <c r="O206" i="1"/>
  <c r="O248" i="1"/>
  <c r="O256" i="1"/>
  <c r="P285" i="1"/>
  <c r="AC298" i="1"/>
  <c r="Q352" i="1"/>
  <c r="O227" i="1"/>
  <c r="P201" i="1"/>
  <c r="P243" i="1"/>
  <c r="O228" i="1"/>
  <c r="P202" i="1"/>
  <c r="P244" i="1"/>
  <c r="O232" i="1"/>
  <c r="P206" i="1"/>
  <c r="P248" i="1"/>
  <c r="P256" i="1"/>
  <c r="Q285" i="1"/>
  <c r="AG285" i="1"/>
  <c r="AH285" i="1"/>
  <c r="AI285" i="1"/>
  <c r="AJ285" i="1"/>
  <c r="F285" i="1"/>
  <c r="H286" i="1"/>
  <c r="I353" i="1"/>
  <c r="I286" i="1"/>
  <c r="J353" i="1"/>
  <c r="J286" i="1"/>
  <c r="K353" i="1"/>
  <c r="K286" i="1"/>
  <c r="L353" i="1"/>
  <c r="L286" i="1"/>
  <c r="M353" i="1"/>
  <c r="M286" i="1"/>
  <c r="N353" i="1"/>
  <c r="N286" i="1"/>
  <c r="O353" i="1"/>
  <c r="O286" i="1"/>
  <c r="P353" i="1"/>
  <c r="P286" i="1"/>
  <c r="Q353" i="1"/>
  <c r="Q286" i="1"/>
  <c r="AG286" i="1"/>
  <c r="AH286" i="1"/>
  <c r="AI286" i="1"/>
  <c r="AJ286" i="1"/>
  <c r="F286" i="1"/>
  <c r="H287" i="1"/>
  <c r="I287" i="1"/>
  <c r="J287" i="1"/>
  <c r="K287" i="1"/>
  <c r="L287" i="1"/>
  <c r="M287" i="1"/>
  <c r="N287" i="1"/>
  <c r="O287" i="1"/>
  <c r="P287" i="1"/>
  <c r="Q287" i="1"/>
  <c r="AG287" i="1"/>
  <c r="AH287" i="1"/>
  <c r="AI287" i="1"/>
  <c r="AJ287" i="1"/>
  <c r="F287" i="1"/>
  <c r="H288" i="1"/>
  <c r="I288" i="1"/>
  <c r="J288" i="1"/>
  <c r="K288" i="1"/>
  <c r="L288" i="1"/>
  <c r="M288" i="1"/>
  <c r="N288" i="1"/>
  <c r="O288" i="1"/>
  <c r="P288" i="1"/>
  <c r="Q288" i="1"/>
  <c r="AG288" i="1"/>
  <c r="AH288" i="1"/>
  <c r="AI288" i="1"/>
  <c r="AJ288" i="1"/>
  <c r="F288" i="1"/>
  <c r="H289" i="1"/>
  <c r="I289" i="1"/>
  <c r="J289" i="1"/>
  <c r="K289" i="1"/>
  <c r="L289" i="1"/>
  <c r="M289" i="1"/>
  <c r="N289" i="1"/>
  <c r="O289" i="1"/>
  <c r="P289" i="1"/>
  <c r="Q289" i="1"/>
  <c r="AG289" i="1"/>
  <c r="AH289" i="1"/>
  <c r="AI289" i="1"/>
  <c r="AJ289" i="1"/>
  <c r="F289" i="1"/>
  <c r="H290" i="1"/>
  <c r="I357" i="1"/>
  <c r="I290" i="1"/>
  <c r="J357" i="1"/>
  <c r="J290" i="1"/>
  <c r="K357" i="1"/>
  <c r="K290" i="1"/>
  <c r="L357" i="1"/>
  <c r="L290" i="1"/>
  <c r="M357" i="1"/>
  <c r="M290" i="1"/>
  <c r="N357" i="1"/>
  <c r="N290" i="1"/>
  <c r="O357" i="1"/>
  <c r="O290" i="1"/>
  <c r="P357" i="1"/>
  <c r="P290" i="1"/>
  <c r="Q357" i="1"/>
  <c r="Q290" i="1"/>
  <c r="AG290" i="1"/>
  <c r="AH290" i="1"/>
  <c r="AI290" i="1"/>
  <c r="AJ290" i="1"/>
  <c r="F290" i="1"/>
  <c r="H291" i="1"/>
  <c r="H358" i="1"/>
  <c r="I291" i="1"/>
  <c r="I358" i="1"/>
  <c r="J291" i="1"/>
  <c r="J358" i="1"/>
  <c r="K291" i="1"/>
  <c r="K358" i="1"/>
  <c r="L291" i="1"/>
  <c r="L358" i="1"/>
  <c r="M291" i="1"/>
  <c r="M358" i="1"/>
  <c r="N291" i="1"/>
  <c r="N358" i="1"/>
  <c r="O291" i="1"/>
  <c r="O358" i="1"/>
  <c r="P291" i="1"/>
  <c r="P358" i="1"/>
  <c r="Q291" i="1"/>
  <c r="AG291" i="1"/>
  <c r="AH291" i="1"/>
  <c r="AI291" i="1"/>
  <c r="AJ291" i="1"/>
  <c r="F291" i="1"/>
  <c r="H292" i="1"/>
  <c r="I292" i="1"/>
  <c r="J292" i="1"/>
  <c r="K292" i="1"/>
  <c r="L292" i="1"/>
  <c r="M292" i="1"/>
  <c r="N292" i="1"/>
  <c r="O292" i="1"/>
  <c r="P292" i="1"/>
  <c r="Q292" i="1"/>
  <c r="AG292" i="1"/>
  <c r="AH292" i="1"/>
  <c r="AI292" i="1"/>
  <c r="AJ292" i="1"/>
  <c r="F292" i="1"/>
  <c r="F293" i="1"/>
  <c r="F300" i="1"/>
  <c r="F299" i="1"/>
  <c r="F298" i="1"/>
  <c r="F297" i="1"/>
  <c r="H307" i="1"/>
  <c r="I323" i="1"/>
  <c r="H308" i="1"/>
  <c r="I324" i="1"/>
  <c r="H315" i="1"/>
  <c r="I331" i="1"/>
  <c r="I339" i="1"/>
  <c r="V213" i="1"/>
  <c r="J265" i="1"/>
  <c r="J198" i="1"/>
  <c r="I307" i="1"/>
  <c r="J323" i="1"/>
  <c r="I308" i="1"/>
  <c r="J324" i="1"/>
  <c r="I315" i="1"/>
  <c r="J331" i="1"/>
  <c r="J339" i="1"/>
  <c r="W213" i="1"/>
  <c r="K265" i="1"/>
  <c r="K198" i="1"/>
  <c r="J307" i="1"/>
  <c r="K323" i="1"/>
  <c r="J308" i="1"/>
  <c r="K324" i="1"/>
  <c r="J315" i="1"/>
  <c r="K331" i="1"/>
  <c r="K339" i="1"/>
  <c r="X213" i="1"/>
  <c r="L265" i="1"/>
  <c r="L198" i="1"/>
  <c r="K307" i="1"/>
  <c r="L323" i="1"/>
  <c r="K308" i="1"/>
  <c r="L324" i="1"/>
  <c r="K315" i="1"/>
  <c r="L331" i="1"/>
  <c r="L339" i="1"/>
  <c r="Y213" i="1"/>
  <c r="M265" i="1"/>
  <c r="M198" i="1"/>
  <c r="L307" i="1"/>
  <c r="M323" i="1"/>
  <c r="L308" i="1"/>
  <c r="M324" i="1"/>
  <c r="L315" i="1"/>
  <c r="M331" i="1"/>
  <c r="M339" i="1"/>
  <c r="Z213" i="1"/>
  <c r="N265" i="1"/>
  <c r="N198" i="1"/>
  <c r="M307" i="1"/>
  <c r="N323" i="1"/>
  <c r="M308" i="1"/>
  <c r="N324" i="1"/>
  <c r="M315" i="1"/>
  <c r="N331" i="1"/>
  <c r="N339" i="1"/>
  <c r="AA213" i="1"/>
  <c r="O265" i="1"/>
  <c r="O198" i="1"/>
  <c r="N307" i="1"/>
  <c r="O323" i="1"/>
  <c r="N308" i="1"/>
  <c r="O324" i="1"/>
  <c r="N315" i="1"/>
  <c r="O331" i="1"/>
  <c r="O339" i="1"/>
  <c r="AB213" i="1"/>
  <c r="P265" i="1"/>
  <c r="P198" i="1"/>
  <c r="O307" i="1"/>
  <c r="P323" i="1"/>
  <c r="O308" i="1"/>
  <c r="P324" i="1"/>
  <c r="O315" i="1"/>
  <c r="P331" i="1"/>
  <c r="P339" i="1"/>
  <c r="AC213" i="1"/>
  <c r="Q265" i="1"/>
  <c r="Q198" i="1"/>
  <c r="AI198" i="1"/>
  <c r="AJ198" i="1"/>
  <c r="H323" i="1"/>
  <c r="H324" i="1"/>
  <c r="H331" i="1"/>
  <c r="H339" i="1"/>
  <c r="U213" i="1"/>
  <c r="I265" i="1"/>
  <c r="I198" i="1"/>
  <c r="AH198" i="1"/>
  <c r="H198" i="1"/>
  <c r="AG198" i="1"/>
  <c r="F198" i="1"/>
  <c r="J272" i="1"/>
  <c r="J205" i="1"/>
  <c r="K272" i="1"/>
  <c r="K205" i="1"/>
  <c r="L272" i="1"/>
  <c r="L205" i="1"/>
  <c r="M272" i="1"/>
  <c r="M205" i="1"/>
  <c r="N272" i="1"/>
  <c r="N205" i="1"/>
  <c r="O272" i="1"/>
  <c r="O205" i="1"/>
  <c r="P272" i="1"/>
  <c r="P205" i="1"/>
  <c r="Q272" i="1"/>
  <c r="Q205" i="1"/>
  <c r="AI205" i="1"/>
  <c r="AJ205" i="1"/>
  <c r="I272" i="1"/>
  <c r="I205" i="1"/>
  <c r="AH205" i="1"/>
  <c r="H205" i="1"/>
  <c r="AG205" i="1"/>
  <c r="F205" i="1"/>
  <c r="H197" i="1"/>
  <c r="I264" i="1"/>
  <c r="H113" i="1"/>
  <c r="H155" i="1"/>
  <c r="H114" i="1"/>
  <c r="H156" i="1"/>
  <c r="H121" i="1"/>
  <c r="H163" i="1"/>
  <c r="H171" i="1"/>
  <c r="I197" i="1"/>
  <c r="J264" i="1"/>
  <c r="H29" i="1"/>
  <c r="H71" i="1"/>
  <c r="H30" i="1"/>
  <c r="H72" i="1"/>
  <c r="H37" i="1"/>
  <c r="H79" i="1"/>
  <c r="H87" i="1"/>
  <c r="U129" i="1"/>
  <c r="I180" i="1"/>
  <c r="I113" i="1"/>
  <c r="H139" i="1"/>
  <c r="I155" i="1"/>
  <c r="I181" i="1"/>
  <c r="I114" i="1"/>
  <c r="H140" i="1"/>
  <c r="I156" i="1"/>
  <c r="I188" i="1"/>
  <c r="I121" i="1"/>
  <c r="H147" i="1"/>
  <c r="I163" i="1"/>
  <c r="I171" i="1"/>
  <c r="J197" i="1"/>
  <c r="K264" i="1"/>
  <c r="I139" i="1"/>
  <c r="H55" i="1"/>
  <c r="I29" i="1"/>
  <c r="I71" i="1"/>
  <c r="H56" i="1"/>
  <c r="I30" i="1"/>
  <c r="I72" i="1"/>
  <c r="H63" i="1"/>
  <c r="I37" i="1"/>
  <c r="I79" i="1"/>
  <c r="I87" i="1"/>
  <c r="V129" i="1"/>
  <c r="J180" i="1"/>
  <c r="J113" i="1"/>
  <c r="J155" i="1"/>
  <c r="I140" i="1"/>
  <c r="J181" i="1"/>
  <c r="J114" i="1"/>
  <c r="J156" i="1"/>
  <c r="I147" i="1"/>
  <c r="J188" i="1"/>
  <c r="J121" i="1"/>
  <c r="J163" i="1"/>
  <c r="J171" i="1"/>
  <c r="K197" i="1"/>
  <c r="L264" i="1"/>
  <c r="J139" i="1"/>
  <c r="I55" i="1"/>
  <c r="J29" i="1"/>
  <c r="J71" i="1"/>
  <c r="I56" i="1"/>
  <c r="J30" i="1"/>
  <c r="J72" i="1"/>
  <c r="I63" i="1"/>
  <c r="J37" i="1"/>
  <c r="J79" i="1"/>
  <c r="J87" i="1"/>
  <c r="W129" i="1"/>
  <c r="K180" i="1"/>
  <c r="K113" i="1"/>
  <c r="K155" i="1"/>
  <c r="J140" i="1"/>
  <c r="K181" i="1"/>
  <c r="K114" i="1"/>
  <c r="K156" i="1"/>
  <c r="J147" i="1"/>
  <c r="K188" i="1"/>
  <c r="K121" i="1"/>
  <c r="K163" i="1"/>
  <c r="K171" i="1"/>
  <c r="L197" i="1"/>
  <c r="M264" i="1"/>
  <c r="K139" i="1"/>
  <c r="J55" i="1"/>
  <c r="K29" i="1"/>
  <c r="K71" i="1"/>
  <c r="J56" i="1"/>
  <c r="K30" i="1"/>
  <c r="K72" i="1"/>
  <c r="J63" i="1"/>
  <c r="K37" i="1"/>
  <c r="K79" i="1"/>
  <c r="K87" i="1"/>
  <c r="X129" i="1"/>
  <c r="L180" i="1"/>
  <c r="L113" i="1"/>
  <c r="L155" i="1"/>
  <c r="K140" i="1"/>
  <c r="L181" i="1"/>
  <c r="L114" i="1"/>
  <c r="L156" i="1"/>
  <c r="K147" i="1"/>
  <c r="L188" i="1"/>
  <c r="L121" i="1"/>
  <c r="L163" i="1"/>
  <c r="L171" i="1"/>
  <c r="M197" i="1"/>
  <c r="N264" i="1"/>
  <c r="L139" i="1"/>
  <c r="K55" i="1"/>
  <c r="L29" i="1"/>
  <c r="L71" i="1"/>
  <c r="K56" i="1"/>
  <c r="L30" i="1"/>
  <c r="L72" i="1"/>
  <c r="K63" i="1"/>
  <c r="L37" i="1"/>
  <c r="L79" i="1"/>
  <c r="L87" i="1"/>
  <c r="Y129" i="1"/>
  <c r="M180" i="1"/>
  <c r="M113" i="1"/>
  <c r="M155" i="1"/>
  <c r="L140" i="1"/>
  <c r="M181" i="1"/>
  <c r="M114" i="1"/>
  <c r="M156" i="1"/>
  <c r="L147" i="1"/>
  <c r="M188" i="1"/>
  <c r="M121" i="1"/>
  <c r="M163" i="1"/>
  <c r="M171" i="1"/>
  <c r="N197" i="1"/>
  <c r="O264" i="1"/>
  <c r="M139" i="1"/>
  <c r="L55" i="1"/>
  <c r="M29" i="1"/>
  <c r="M71" i="1"/>
  <c r="L56" i="1"/>
  <c r="M30" i="1"/>
  <c r="M72" i="1"/>
  <c r="L63" i="1"/>
  <c r="M37" i="1"/>
  <c r="M79" i="1"/>
  <c r="M87" i="1"/>
  <c r="Z129" i="1"/>
  <c r="N180" i="1"/>
  <c r="N113" i="1"/>
  <c r="N155" i="1"/>
  <c r="M140" i="1"/>
  <c r="N181" i="1"/>
  <c r="N114" i="1"/>
  <c r="N156" i="1"/>
  <c r="M147" i="1"/>
  <c r="N188" i="1"/>
  <c r="N121" i="1"/>
  <c r="N163" i="1"/>
  <c r="N171" i="1"/>
  <c r="O197" i="1"/>
  <c r="P264" i="1"/>
  <c r="N139" i="1"/>
  <c r="M55" i="1"/>
  <c r="N29" i="1"/>
  <c r="N71" i="1"/>
  <c r="M56" i="1"/>
  <c r="N30" i="1"/>
  <c r="N72" i="1"/>
  <c r="M63" i="1"/>
  <c r="N37" i="1"/>
  <c r="N79" i="1"/>
  <c r="N87" i="1"/>
  <c r="AA129" i="1"/>
  <c r="O180" i="1"/>
  <c r="O113" i="1"/>
  <c r="O155" i="1"/>
  <c r="N140" i="1"/>
  <c r="O181" i="1"/>
  <c r="O114" i="1"/>
  <c r="O156" i="1"/>
  <c r="N147" i="1"/>
  <c r="O188" i="1"/>
  <c r="O121" i="1"/>
  <c r="O163" i="1"/>
  <c r="O171" i="1"/>
  <c r="P197" i="1"/>
  <c r="Q264" i="1"/>
  <c r="O139" i="1"/>
  <c r="N55" i="1"/>
  <c r="O29" i="1"/>
  <c r="O71" i="1"/>
  <c r="N56" i="1"/>
  <c r="O30" i="1"/>
  <c r="O72" i="1"/>
  <c r="N63" i="1"/>
  <c r="O37" i="1"/>
  <c r="O79" i="1"/>
  <c r="O87" i="1"/>
  <c r="AB129" i="1"/>
  <c r="P180" i="1"/>
  <c r="P113" i="1"/>
  <c r="P155" i="1"/>
  <c r="O140" i="1"/>
  <c r="P181" i="1"/>
  <c r="P114" i="1"/>
  <c r="P156" i="1"/>
  <c r="O147" i="1"/>
  <c r="P188" i="1"/>
  <c r="P121" i="1"/>
  <c r="P163" i="1"/>
  <c r="P171" i="1"/>
  <c r="Q197" i="1"/>
  <c r="AG197" i="1"/>
  <c r="AH197" i="1"/>
  <c r="AI197" i="1"/>
  <c r="AJ197" i="1"/>
  <c r="F197" i="1"/>
  <c r="H199" i="1"/>
  <c r="U215" i="1"/>
  <c r="I266" i="1"/>
  <c r="H115" i="1"/>
  <c r="H157" i="1"/>
  <c r="H116" i="1"/>
  <c r="H158" i="1"/>
  <c r="H123" i="1"/>
  <c r="H165" i="1"/>
  <c r="H173" i="1"/>
  <c r="I199" i="1"/>
  <c r="V215" i="1"/>
  <c r="J266" i="1"/>
  <c r="H141" i="1"/>
  <c r="I115" i="1"/>
  <c r="I157" i="1"/>
  <c r="H142" i="1"/>
  <c r="I116" i="1"/>
  <c r="I158" i="1"/>
  <c r="H149" i="1"/>
  <c r="I123" i="1"/>
  <c r="I165" i="1"/>
  <c r="I173" i="1"/>
  <c r="J199" i="1"/>
  <c r="W215" i="1"/>
  <c r="K266" i="1"/>
  <c r="I141" i="1"/>
  <c r="J115" i="1"/>
  <c r="J157" i="1"/>
  <c r="I142" i="1"/>
  <c r="J116" i="1"/>
  <c r="J158" i="1"/>
  <c r="I149" i="1"/>
  <c r="J123" i="1"/>
  <c r="J165" i="1"/>
  <c r="J173" i="1"/>
  <c r="K199" i="1"/>
  <c r="X215" i="1"/>
  <c r="L266" i="1"/>
  <c r="J141" i="1"/>
  <c r="K115" i="1"/>
  <c r="K157" i="1"/>
  <c r="J142" i="1"/>
  <c r="K116" i="1"/>
  <c r="K158" i="1"/>
  <c r="J149" i="1"/>
  <c r="K123" i="1"/>
  <c r="K165" i="1"/>
  <c r="K173" i="1"/>
  <c r="L199" i="1"/>
  <c r="Y215" i="1"/>
  <c r="M266" i="1"/>
  <c r="K141" i="1"/>
  <c r="L115" i="1"/>
  <c r="L157" i="1"/>
  <c r="K142" i="1"/>
  <c r="L116" i="1"/>
  <c r="L158" i="1"/>
  <c r="K149" i="1"/>
  <c r="L123" i="1"/>
  <c r="L165" i="1"/>
  <c r="L173" i="1"/>
  <c r="M199" i="1"/>
  <c r="Z215" i="1"/>
  <c r="N266" i="1"/>
  <c r="L141" i="1"/>
  <c r="M115" i="1"/>
  <c r="M157" i="1"/>
  <c r="L142" i="1"/>
  <c r="M116" i="1"/>
  <c r="M158" i="1"/>
  <c r="L149" i="1"/>
  <c r="M123" i="1"/>
  <c r="M165" i="1"/>
  <c r="M173" i="1"/>
  <c r="N199" i="1"/>
  <c r="AA215" i="1"/>
  <c r="O266" i="1"/>
  <c r="M141" i="1"/>
  <c r="N115" i="1"/>
  <c r="N157" i="1"/>
  <c r="M142" i="1"/>
  <c r="N116" i="1"/>
  <c r="N158" i="1"/>
  <c r="M149" i="1"/>
  <c r="N123" i="1"/>
  <c r="N165" i="1"/>
  <c r="N173" i="1"/>
  <c r="O199" i="1"/>
  <c r="AB215" i="1"/>
  <c r="P266" i="1"/>
  <c r="N141" i="1"/>
  <c r="O115" i="1"/>
  <c r="O157" i="1"/>
  <c r="N142" i="1"/>
  <c r="O116" i="1"/>
  <c r="O158" i="1"/>
  <c r="N149" i="1"/>
  <c r="O123" i="1"/>
  <c r="O165" i="1"/>
  <c r="O173" i="1"/>
  <c r="P199" i="1"/>
  <c r="AC215" i="1"/>
  <c r="Q266" i="1"/>
  <c r="O141" i="1"/>
  <c r="P115" i="1"/>
  <c r="P157" i="1"/>
  <c r="O142" i="1"/>
  <c r="P116" i="1"/>
  <c r="P158" i="1"/>
  <c r="O149" i="1"/>
  <c r="P123" i="1"/>
  <c r="P165" i="1"/>
  <c r="P173" i="1"/>
  <c r="Q199" i="1"/>
  <c r="AG199" i="1"/>
  <c r="AH199" i="1"/>
  <c r="AI199" i="1"/>
  <c r="AJ199" i="1"/>
  <c r="F199" i="1"/>
  <c r="H200" i="1"/>
  <c r="T215" i="1"/>
  <c r="H267" i="1"/>
  <c r="I200" i="1"/>
  <c r="I267" i="1"/>
  <c r="J200" i="1"/>
  <c r="J267" i="1"/>
  <c r="K200" i="1"/>
  <c r="K267" i="1"/>
  <c r="L200" i="1"/>
  <c r="L267" i="1"/>
  <c r="M200" i="1"/>
  <c r="M267" i="1"/>
  <c r="N200" i="1"/>
  <c r="N267" i="1"/>
  <c r="O200" i="1"/>
  <c r="O267" i="1"/>
  <c r="P200" i="1"/>
  <c r="P267" i="1"/>
  <c r="P141" i="1"/>
  <c r="Q115" i="1"/>
  <c r="Q157" i="1"/>
  <c r="P142" i="1"/>
  <c r="Q116" i="1"/>
  <c r="Q158" i="1"/>
  <c r="P149" i="1"/>
  <c r="Q123" i="1"/>
  <c r="Q165" i="1"/>
  <c r="Q173" i="1"/>
  <c r="Q200" i="1"/>
  <c r="AG200" i="1"/>
  <c r="AH200" i="1"/>
  <c r="AI200" i="1"/>
  <c r="AJ200" i="1"/>
  <c r="F200" i="1"/>
  <c r="Q201" i="1"/>
  <c r="AG201" i="1"/>
  <c r="AH201" i="1"/>
  <c r="AI201" i="1"/>
  <c r="AJ201" i="1"/>
  <c r="F201" i="1"/>
  <c r="Q202" i="1"/>
  <c r="AG202" i="1"/>
  <c r="AH202" i="1"/>
  <c r="AI202" i="1"/>
  <c r="AJ202" i="1"/>
  <c r="F202" i="1"/>
  <c r="H203" i="1"/>
  <c r="I203" i="1"/>
  <c r="J203" i="1"/>
  <c r="K203" i="1"/>
  <c r="L203" i="1"/>
  <c r="M203" i="1"/>
  <c r="N203" i="1"/>
  <c r="O203" i="1"/>
  <c r="P203" i="1"/>
  <c r="Q203" i="1"/>
  <c r="AG203" i="1"/>
  <c r="AH203" i="1"/>
  <c r="AI203" i="1"/>
  <c r="AJ203" i="1"/>
  <c r="F203" i="1"/>
  <c r="H204" i="1"/>
  <c r="I204" i="1"/>
  <c r="J204" i="1"/>
  <c r="K204" i="1"/>
  <c r="L204" i="1"/>
  <c r="M204" i="1"/>
  <c r="N204" i="1"/>
  <c r="O204" i="1"/>
  <c r="P204" i="1"/>
  <c r="Q204" i="1"/>
  <c r="AG204" i="1"/>
  <c r="AH204" i="1"/>
  <c r="AI204" i="1"/>
  <c r="AJ204" i="1"/>
  <c r="F204" i="1"/>
  <c r="Q206" i="1"/>
  <c r="AG206" i="1"/>
  <c r="AH206" i="1"/>
  <c r="AI206" i="1"/>
  <c r="AJ206" i="1"/>
  <c r="F206" i="1"/>
  <c r="H207" i="1"/>
  <c r="H274" i="1"/>
  <c r="I207" i="1"/>
  <c r="I274" i="1"/>
  <c r="J207" i="1"/>
  <c r="J274" i="1"/>
  <c r="K207" i="1"/>
  <c r="K274" i="1"/>
  <c r="L207" i="1"/>
  <c r="L274" i="1"/>
  <c r="M207" i="1"/>
  <c r="M274" i="1"/>
  <c r="N207" i="1"/>
  <c r="N274" i="1"/>
  <c r="O207" i="1"/>
  <c r="O274" i="1"/>
  <c r="P207" i="1"/>
  <c r="P274" i="1"/>
  <c r="Q207" i="1"/>
  <c r="AG207" i="1"/>
  <c r="AH207" i="1"/>
  <c r="AI207" i="1"/>
  <c r="AJ207" i="1"/>
  <c r="F207" i="1"/>
  <c r="H208" i="1"/>
  <c r="I208" i="1"/>
  <c r="J208" i="1"/>
  <c r="K208" i="1"/>
  <c r="L208" i="1"/>
  <c r="M208" i="1"/>
  <c r="N208" i="1"/>
  <c r="O208" i="1"/>
  <c r="P208" i="1"/>
  <c r="Q208" i="1"/>
  <c r="AG208" i="1"/>
  <c r="AH208" i="1"/>
  <c r="AI208" i="1"/>
  <c r="AJ208" i="1"/>
  <c r="F208" i="1"/>
  <c r="F209" i="1"/>
  <c r="F216" i="1"/>
  <c r="F215" i="1"/>
  <c r="F214" i="1"/>
  <c r="F213" i="1"/>
  <c r="H229" i="1"/>
  <c r="I245" i="1"/>
  <c r="H230" i="1"/>
  <c r="I246" i="1"/>
  <c r="H234" i="1"/>
  <c r="I250" i="1"/>
  <c r="I258" i="1"/>
  <c r="V132" i="1"/>
  <c r="J186" i="1"/>
  <c r="J119" i="1"/>
  <c r="I229" i="1"/>
  <c r="J245" i="1"/>
  <c r="I230" i="1"/>
  <c r="J246" i="1"/>
  <c r="I234" i="1"/>
  <c r="J250" i="1"/>
  <c r="J258" i="1"/>
  <c r="W132" i="1"/>
  <c r="K186" i="1"/>
  <c r="K119" i="1"/>
  <c r="J229" i="1"/>
  <c r="K245" i="1"/>
  <c r="J230" i="1"/>
  <c r="K246" i="1"/>
  <c r="J234" i="1"/>
  <c r="K250" i="1"/>
  <c r="K258" i="1"/>
  <c r="X132" i="1"/>
  <c r="L186" i="1"/>
  <c r="L119" i="1"/>
  <c r="K229" i="1"/>
  <c r="L245" i="1"/>
  <c r="K230" i="1"/>
  <c r="L246" i="1"/>
  <c r="K234" i="1"/>
  <c r="L250" i="1"/>
  <c r="L258" i="1"/>
  <c r="Y132" i="1"/>
  <c r="M186" i="1"/>
  <c r="M119" i="1"/>
  <c r="L229" i="1"/>
  <c r="M245" i="1"/>
  <c r="L230" i="1"/>
  <c r="M246" i="1"/>
  <c r="L234" i="1"/>
  <c r="M250" i="1"/>
  <c r="M258" i="1"/>
  <c r="Z132" i="1"/>
  <c r="N186" i="1"/>
  <c r="N119" i="1"/>
  <c r="M229" i="1"/>
  <c r="N245" i="1"/>
  <c r="M230" i="1"/>
  <c r="N246" i="1"/>
  <c r="M234" i="1"/>
  <c r="N250" i="1"/>
  <c r="N258" i="1"/>
  <c r="AA132" i="1"/>
  <c r="O186" i="1"/>
  <c r="O119" i="1"/>
  <c r="N229" i="1"/>
  <c r="O245" i="1"/>
  <c r="N230" i="1"/>
  <c r="O246" i="1"/>
  <c r="N234" i="1"/>
  <c r="O250" i="1"/>
  <c r="O258" i="1"/>
  <c r="AB132" i="1"/>
  <c r="P186" i="1"/>
  <c r="P119" i="1"/>
  <c r="O229" i="1"/>
  <c r="P245" i="1"/>
  <c r="O230" i="1"/>
  <c r="P246" i="1"/>
  <c r="O234" i="1"/>
  <c r="P250" i="1"/>
  <c r="P258" i="1"/>
  <c r="AC132" i="1"/>
  <c r="Q186" i="1"/>
  <c r="Q119" i="1"/>
  <c r="AI119" i="1"/>
  <c r="AJ119" i="1"/>
  <c r="H245" i="1"/>
  <c r="H246" i="1"/>
  <c r="H250" i="1"/>
  <c r="H258" i="1"/>
  <c r="U132" i="1"/>
  <c r="I186" i="1"/>
  <c r="I119" i="1"/>
  <c r="AH119" i="1"/>
  <c r="H119" i="1"/>
  <c r="AG119" i="1"/>
  <c r="F119" i="1"/>
  <c r="J187" i="1"/>
  <c r="J120" i="1"/>
  <c r="K187" i="1"/>
  <c r="K120" i="1"/>
  <c r="L187" i="1"/>
  <c r="L120" i="1"/>
  <c r="M187" i="1"/>
  <c r="M120" i="1"/>
  <c r="N187" i="1"/>
  <c r="N120" i="1"/>
  <c r="O187" i="1"/>
  <c r="O120" i="1"/>
  <c r="P187" i="1"/>
  <c r="P120" i="1"/>
  <c r="Q187" i="1"/>
  <c r="Q120" i="1"/>
  <c r="AI120" i="1"/>
  <c r="AJ120" i="1"/>
  <c r="I187" i="1"/>
  <c r="I120" i="1"/>
  <c r="AH120" i="1"/>
  <c r="H120" i="1"/>
  <c r="AG120" i="1"/>
  <c r="F120" i="1"/>
  <c r="J191" i="1"/>
  <c r="J124" i="1"/>
  <c r="K191" i="1"/>
  <c r="K124" i="1"/>
  <c r="L191" i="1"/>
  <c r="L124" i="1"/>
  <c r="M191" i="1"/>
  <c r="M124" i="1"/>
  <c r="N191" i="1"/>
  <c r="N124" i="1"/>
  <c r="O191" i="1"/>
  <c r="O124" i="1"/>
  <c r="P191" i="1"/>
  <c r="P124" i="1"/>
  <c r="Q191" i="1"/>
  <c r="Q124" i="1"/>
  <c r="AI124" i="1"/>
  <c r="AJ124" i="1"/>
  <c r="I191" i="1"/>
  <c r="I124" i="1"/>
  <c r="AH124" i="1"/>
  <c r="H124" i="1"/>
  <c r="AG124" i="1"/>
  <c r="F124" i="1"/>
  <c r="O55" i="1"/>
  <c r="P29" i="1"/>
  <c r="P71" i="1"/>
  <c r="O56" i="1"/>
  <c r="P30" i="1"/>
  <c r="P72" i="1"/>
  <c r="O63" i="1"/>
  <c r="P37" i="1"/>
  <c r="P79" i="1"/>
  <c r="P87" i="1"/>
  <c r="AC129" i="1"/>
  <c r="Q180" i="1"/>
  <c r="Q113" i="1"/>
  <c r="AH113" i="1"/>
  <c r="AI113" i="1"/>
  <c r="AJ113" i="1"/>
  <c r="AG113" i="1"/>
  <c r="F113" i="1"/>
  <c r="Q181" i="1"/>
  <c r="Q114" i="1"/>
  <c r="AH114" i="1"/>
  <c r="AI114" i="1"/>
  <c r="AJ114" i="1"/>
  <c r="AG114" i="1"/>
  <c r="F114" i="1"/>
  <c r="Q188" i="1"/>
  <c r="Q121" i="1"/>
  <c r="AH121" i="1"/>
  <c r="AI121" i="1"/>
  <c r="AJ121" i="1"/>
  <c r="AG121" i="1"/>
  <c r="F121" i="1"/>
  <c r="AG115" i="1"/>
  <c r="AH115" i="1"/>
  <c r="AI115" i="1"/>
  <c r="AJ115" i="1"/>
  <c r="F115" i="1"/>
  <c r="AG116" i="1"/>
  <c r="AH116" i="1"/>
  <c r="AI116" i="1"/>
  <c r="AJ116" i="1"/>
  <c r="F116" i="1"/>
  <c r="H117" i="1"/>
  <c r="I117" i="1"/>
  <c r="J117" i="1"/>
  <c r="K117" i="1"/>
  <c r="L117" i="1"/>
  <c r="M117" i="1"/>
  <c r="N117" i="1"/>
  <c r="O117" i="1"/>
  <c r="P117" i="1"/>
  <c r="Q117" i="1"/>
  <c r="AG117" i="1"/>
  <c r="AH117" i="1"/>
  <c r="AI117" i="1"/>
  <c r="AJ117" i="1"/>
  <c r="F117" i="1"/>
  <c r="H118" i="1"/>
  <c r="I118" i="1"/>
  <c r="J118" i="1"/>
  <c r="K118" i="1"/>
  <c r="L118" i="1"/>
  <c r="M118" i="1"/>
  <c r="N118" i="1"/>
  <c r="O118" i="1"/>
  <c r="P118" i="1"/>
  <c r="Q118" i="1"/>
  <c r="AG118" i="1"/>
  <c r="AH118" i="1"/>
  <c r="AI118" i="1"/>
  <c r="AJ118" i="1"/>
  <c r="F118" i="1"/>
  <c r="H122" i="1"/>
  <c r="I122" i="1"/>
  <c r="J122" i="1"/>
  <c r="K122" i="1"/>
  <c r="L122" i="1"/>
  <c r="M122" i="1"/>
  <c r="N122" i="1"/>
  <c r="O122" i="1"/>
  <c r="P122" i="1"/>
  <c r="Q122" i="1"/>
  <c r="AG122" i="1"/>
  <c r="AH122" i="1"/>
  <c r="AI122" i="1"/>
  <c r="AJ122" i="1"/>
  <c r="F122" i="1"/>
  <c r="AG123" i="1"/>
  <c r="AH123" i="1"/>
  <c r="AI123" i="1"/>
  <c r="AJ123" i="1"/>
  <c r="F123" i="1"/>
  <c r="F125" i="1"/>
  <c r="F132" i="1"/>
  <c r="F131" i="1"/>
  <c r="F130" i="1"/>
  <c r="F129" i="1"/>
  <c r="H329" i="1"/>
  <c r="H330" i="1"/>
  <c r="H334" i="1"/>
  <c r="H342" i="1"/>
  <c r="U48" i="1"/>
  <c r="I103" i="1"/>
  <c r="I36" i="1"/>
  <c r="H313" i="1"/>
  <c r="I329" i="1"/>
  <c r="H314" i="1"/>
  <c r="I330" i="1"/>
  <c r="H318" i="1"/>
  <c r="I334" i="1"/>
  <c r="I342" i="1"/>
  <c r="V48" i="1"/>
  <c r="J103" i="1"/>
  <c r="J36" i="1"/>
  <c r="I313" i="1"/>
  <c r="J329" i="1"/>
  <c r="I314" i="1"/>
  <c r="J330" i="1"/>
  <c r="I318" i="1"/>
  <c r="J334" i="1"/>
  <c r="J342" i="1"/>
  <c r="W48" i="1"/>
  <c r="K103" i="1"/>
  <c r="K36" i="1"/>
  <c r="J313" i="1"/>
  <c r="K329" i="1"/>
  <c r="J314" i="1"/>
  <c r="K330" i="1"/>
  <c r="J318" i="1"/>
  <c r="K334" i="1"/>
  <c r="K342" i="1"/>
  <c r="X48" i="1"/>
  <c r="L103" i="1"/>
  <c r="L36" i="1"/>
  <c r="K313" i="1"/>
  <c r="L329" i="1"/>
  <c r="K314" i="1"/>
  <c r="L330" i="1"/>
  <c r="K318" i="1"/>
  <c r="L334" i="1"/>
  <c r="L342" i="1"/>
  <c r="Y48" i="1"/>
  <c r="M103" i="1"/>
  <c r="M36" i="1"/>
  <c r="L313" i="1"/>
  <c r="M329" i="1"/>
  <c r="L314" i="1"/>
  <c r="M330" i="1"/>
  <c r="L318" i="1"/>
  <c r="M334" i="1"/>
  <c r="M342" i="1"/>
  <c r="Z48" i="1"/>
  <c r="N103" i="1"/>
  <c r="N36" i="1"/>
  <c r="M313" i="1"/>
  <c r="N329" i="1"/>
  <c r="M314" i="1"/>
  <c r="N330" i="1"/>
  <c r="M318" i="1"/>
  <c r="N334" i="1"/>
  <c r="N342" i="1"/>
  <c r="AA48" i="1"/>
  <c r="O103" i="1"/>
  <c r="O36" i="1"/>
  <c r="N313" i="1"/>
  <c r="O329" i="1"/>
  <c r="N314" i="1"/>
  <c r="O330" i="1"/>
  <c r="N318" i="1"/>
  <c r="O334" i="1"/>
  <c r="O342" i="1"/>
  <c r="AB48" i="1"/>
  <c r="P103" i="1"/>
  <c r="P36" i="1"/>
  <c r="O313" i="1"/>
  <c r="P329" i="1"/>
  <c r="O314" i="1"/>
  <c r="P330" i="1"/>
  <c r="O318" i="1"/>
  <c r="P334" i="1"/>
  <c r="P342" i="1"/>
  <c r="AC48" i="1"/>
  <c r="Q103" i="1"/>
  <c r="Q36" i="1"/>
  <c r="AH36" i="1"/>
  <c r="AI36" i="1"/>
  <c r="AJ36" i="1"/>
  <c r="H36" i="1"/>
  <c r="AG36" i="1"/>
  <c r="F36" i="1"/>
  <c r="H159" i="1"/>
  <c r="H160" i="1"/>
  <c r="H164" i="1"/>
  <c r="H172" i="1"/>
  <c r="U46" i="1"/>
  <c r="I105" i="1"/>
  <c r="I38" i="1"/>
  <c r="H143" i="1"/>
  <c r="I159" i="1"/>
  <c r="H144" i="1"/>
  <c r="I160" i="1"/>
  <c r="H148" i="1"/>
  <c r="I164" i="1"/>
  <c r="I172" i="1"/>
  <c r="V46" i="1"/>
  <c r="J105" i="1"/>
  <c r="J38" i="1"/>
  <c r="I143" i="1"/>
  <c r="J159" i="1"/>
  <c r="I144" i="1"/>
  <c r="J160" i="1"/>
  <c r="I148" i="1"/>
  <c r="J164" i="1"/>
  <c r="J172" i="1"/>
  <c r="W46" i="1"/>
  <c r="K105" i="1"/>
  <c r="K38" i="1"/>
  <c r="J143" i="1"/>
  <c r="K159" i="1"/>
  <c r="J144" i="1"/>
  <c r="K160" i="1"/>
  <c r="J148" i="1"/>
  <c r="K164" i="1"/>
  <c r="K172" i="1"/>
  <c r="X46" i="1"/>
  <c r="L105" i="1"/>
  <c r="L38" i="1"/>
  <c r="K143" i="1"/>
  <c r="L159" i="1"/>
  <c r="K144" i="1"/>
  <c r="L160" i="1"/>
  <c r="K148" i="1"/>
  <c r="L164" i="1"/>
  <c r="L172" i="1"/>
  <c r="Y46" i="1"/>
  <c r="M105" i="1"/>
  <c r="M38" i="1"/>
  <c r="L143" i="1"/>
  <c r="M159" i="1"/>
  <c r="L144" i="1"/>
  <c r="M160" i="1"/>
  <c r="L148" i="1"/>
  <c r="M164" i="1"/>
  <c r="M172" i="1"/>
  <c r="Z46" i="1"/>
  <c r="N105" i="1"/>
  <c r="N38" i="1"/>
  <c r="M143" i="1"/>
  <c r="N159" i="1"/>
  <c r="M144" i="1"/>
  <c r="N160" i="1"/>
  <c r="M148" i="1"/>
  <c r="N164" i="1"/>
  <c r="N172" i="1"/>
  <c r="AA46" i="1"/>
  <c r="O105" i="1"/>
  <c r="O38" i="1"/>
  <c r="N143" i="1"/>
  <c r="O159" i="1"/>
  <c r="N144" i="1"/>
  <c r="O160" i="1"/>
  <c r="N148" i="1"/>
  <c r="O164" i="1"/>
  <c r="O172" i="1"/>
  <c r="AB46" i="1"/>
  <c r="P105" i="1"/>
  <c r="P38" i="1"/>
  <c r="O143" i="1"/>
  <c r="P159" i="1"/>
  <c r="O144" i="1"/>
  <c r="P160" i="1"/>
  <c r="O148" i="1"/>
  <c r="P164" i="1"/>
  <c r="P172" i="1"/>
  <c r="AC46" i="1"/>
  <c r="Q105" i="1"/>
  <c r="Q38" i="1"/>
  <c r="AH38" i="1"/>
  <c r="AI38" i="1"/>
  <c r="AJ38" i="1"/>
  <c r="H38" i="1"/>
  <c r="AG38" i="1"/>
  <c r="F38" i="1"/>
  <c r="I100" i="1"/>
  <c r="I33" i="1"/>
  <c r="J100" i="1"/>
  <c r="J33" i="1"/>
  <c r="K100" i="1"/>
  <c r="K33" i="1"/>
  <c r="L100" i="1"/>
  <c r="L33" i="1"/>
  <c r="M100" i="1"/>
  <c r="M33" i="1"/>
  <c r="N100" i="1"/>
  <c r="N33" i="1"/>
  <c r="O100" i="1"/>
  <c r="O33" i="1"/>
  <c r="P100" i="1"/>
  <c r="P33" i="1"/>
  <c r="Q100" i="1"/>
  <c r="Q33" i="1"/>
  <c r="AH33" i="1"/>
  <c r="AI33" i="1"/>
  <c r="AJ33" i="1"/>
  <c r="H33" i="1"/>
  <c r="AG33" i="1"/>
  <c r="F33" i="1"/>
  <c r="I101" i="1"/>
  <c r="I34" i="1"/>
  <c r="J101" i="1"/>
  <c r="J34" i="1"/>
  <c r="K101" i="1"/>
  <c r="K34" i="1"/>
  <c r="L101" i="1"/>
  <c r="L34" i="1"/>
  <c r="M101" i="1"/>
  <c r="M34" i="1"/>
  <c r="N101" i="1"/>
  <c r="N34" i="1"/>
  <c r="O101" i="1"/>
  <c r="O34" i="1"/>
  <c r="P101" i="1"/>
  <c r="P34" i="1"/>
  <c r="Q101" i="1"/>
  <c r="Q34" i="1"/>
  <c r="AH34" i="1"/>
  <c r="AI34" i="1"/>
  <c r="AJ34" i="1"/>
  <c r="H34" i="1"/>
  <c r="AG34" i="1"/>
  <c r="F34" i="1"/>
  <c r="I102" i="1"/>
  <c r="I35" i="1"/>
  <c r="J102" i="1"/>
  <c r="J35" i="1"/>
  <c r="K102" i="1"/>
  <c r="K35" i="1"/>
  <c r="L102" i="1"/>
  <c r="L35" i="1"/>
  <c r="M102" i="1"/>
  <c r="M35" i="1"/>
  <c r="N102" i="1"/>
  <c r="N35" i="1"/>
  <c r="O102" i="1"/>
  <c r="O35" i="1"/>
  <c r="P102" i="1"/>
  <c r="P35" i="1"/>
  <c r="Q102" i="1"/>
  <c r="Q35" i="1"/>
  <c r="AH35" i="1"/>
  <c r="AI35" i="1"/>
  <c r="AJ35" i="1"/>
  <c r="H35" i="1"/>
  <c r="AG35" i="1"/>
  <c r="F35" i="1"/>
  <c r="I107" i="1"/>
  <c r="I40" i="1"/>
  <c r="J107" i="1"/>
  <c r="J40" i="1"/>
  <c r="K107" i="1"/>
  <c r="K40" i="1"/>
  <c r="L107" i="1"/>
  <c r="L40" i="1"/>
  <c r="M107" i="1"/>
  <c r="M40" i="1"/>
  <c r="N107" i="1"/>
  <c r="N40" i="1"/>
  <c r="O107" i="1"/>
  <c r="O40" i="1"/>
  <c r="P107" i="1"/>
  <c r="P40" i="1"/>
  <c r="Q107" i="1"/>
  <c r="Q40" i="1"/>
  <c r="AH40" i="1"/>
  <c r="AI40" i="1"/>
  <c r="AJ40" i="1"/>
  <c r="H40" i="1"/>
  <c r="AG40" i="1"/>
  <c r="F40" i="1"/>
  <c r="Q29" i="1"/>
  <c r="AG29" i="1"/>
  <c r="AH29" i="1"/>
  <c r="AI29" i="1"/>
  <c r="AJ29" i="1"/>
  <c r="F29" i="1"/>
  <c r="Q30" i="1"/>
  <c r="AG30" i="1"/>
  <c r="AH30" i="1"/>
  <c r="AI30" i="1"/>
  <c r="AJ30" i="1"/>
  <c r="F30" i="1"/>
  <c r="AG31" i="1"/>
  <c r="AH31" i="1"/>
  <c r="AI31" i="1"/>
  <c r="AJ31" i="1"/>
  <c r="F31" i="1"/>
  <c r="AG32" i="1"/>
  <c r="AH32" i="1"/>
  <c r="AI32" i="1"/>
  <c r="AJ32" i="1"/>
  <c r="F32" i="1"/>
  <c r="Q37" i="1"/>
  <c r="AG37" i="1"/>
  <c r="AH37" i="1"/>
  <c r="AI37" i="1"/>
  <c r="AJ37" i="1"/>
  <c r="F37" i="1"/>
  <c r="AG39" i="1"/>
  <c r="AH39" i="1"/>
  <c r="AI39" i="1"/>
  <c r="AJ39" i="1"/>
  <c r="F39" i="1"/>
  <c r="F41" i="1"/>
  <c r="F48" i="1"/>
  <c r="F47" i="1"/>
  <c r="F46" i="1"/>
  <c r="F45" i="1"/>
  <c r="B22" i="1"/>
  <c r="B21" i="1"/>
  <c r="B23" i="1"/>
  <c r="AP292" i="1"/>
  <c r="AO292" i="1"/>
  <c r="AN292" i="1"/>
  <c r="AM292" i="1"/>
  <c r="AL292" i="1"/>
  <c r="AK292" i="1"/>
  <c r="AP291" i="1"/>
  <c r="AO291" i="1"/>
  <c r="AN291" i="1"/>
  <c r="AM291" i="1"/>
  <c r="AL291" i="1"/>
  <c r="AK291" i="1"/>
  <c r="P227" i="1"/>
  <c r="Q243" i="1"/>
  <c r="P228" i="1"/>
  <c r="Q244" i="1"/>
  <c r="P232" i="1"/>
  <c r="Q248" i="1"/>
  <c r="Q256" i="1"/>
  <c r="AP290" i="1"/>
  <c r="AO290" i="1"/>
  <c r="AN290" i="1"/>
  <c r="AM290" i="1"/>
  <c r="AL290" i="1"/>
  <c r="AK290" i="1"/>
  <c r="AP289" i="1"/>
  <c r="AO289" i="1"/>
  <c r="AN289" i="1"/>
  <c r="AM289" i="1"/>
  <c r="AL289" i="1"/>
  <c r="AK289" i="1"/>
  <c r="AP288" i="1"/>
  <c r="AO288" i="1"/>
  <c r="AN288" i="1"/>
  <c r="AM288" i="1"/>
  <c r="AL288" i="1"/>
  <c r="AK288" i="1"/>
  <c r="AP287" i="1"/>
  <c r="AO287" i="1"/>
  <c r="AN287" i="1"/>
  <c r="AM287" i="1"/>
  <c r="AL287" i="1"/>
  <c r="AK287" i="1"/>
  <c r="AP286" i="1"/>
  <c r="AO286" i="1"/>
  <c r="AN286" i="1"/>
  <c r="AM286" i="1"/>
  <c r="AL286" i="1"/>
  <c r="AK286" i="1"/>
  <c r="AP285" i="1"/>
  <c r="AO285" i="1"/>
  <c r="AN285" i="1"/>
  <c r="AM285" i="1"/>
  <c r="AL285" i="1"/>
  <c r="AK285" i="1"/>
  <c r="AP284" i="1"/>
  <c r="AO284" i="1"/>
  <c r="AN284" i="1"/>
  <c r="AM284" i="1"/>
  <c r="AL284" i="1"/>
  <c r="AK284" i="1"/>
  <c r="AP283" i="1"/>
  <c r="AO283" i="1"/>
  <c r="AN283" i="1"/>
  <c r="AM283" i="1"/>
  <c r="AL283" i="1"/>
  <c r="AK283" i="1"/>
  <c r="AP282" i="1"/>
  <c r="AO282" i="1"/>
  <c r="AN282" i="1"/>
  <c r="AM282" i="1"/>
  <c r="AL282" i="1"/>
  <c r="AK282" i="1"/>
  <c r="AP281" i="1"/>
  <c r="AO281" i="1"/>
  <c r="AN281" i="1"/>
  <c r="AM281" i="1"/>
  <c r="AL281" i="1"/>
  <c r="AK281" i="1"/>
  <c r="AP208" i="1"/>
  <c r="AO208" i="1"/>
  <c r="AN208" i="1"/>
  <c r="AM208" i="1"/>
  <c r="AL208" i="1"/>
  <c r="AK208" i="1"/>
  <c r="AP207" i="1"/>
  <c r="AO207" i="1"/>
  <c r="AN207" i="1"/>
  <c r="AM207" i="1"/>
  <c r="AL207" i="1"/>
  <c r="AK207" i="1"/>
  <c r="AP206" i="1"/>
  <c r="AO206" i="1"/>
  <c r="AN206" i="1"/>
  <c r="AM206" i="1"/>
  <c r="AL206" i="1"/>
  <c r="AK206" i="1"/>
  <c r="P307" i="1"/>
  <c r="Q323" i="1"/>
  <c r="P308" i="1"/>
  <c r="Q324" i="1"/>
  <c r="P315" i="1"/>
  <c r="Q331" i="1"/>
  <c r="Q339" i="1"/>
  <c r="AP205" i="1"/>
  <c r="AO205" i="1"/>
  <c r="AN205" i="1"/>
  <c r="AM205" i="1"/>
  <c r="AL205" i="1"/>
  <c r="AK205" i="1"/>
  <c r="AP204" i="1"/>
  <c r="AO204" i="1"/>
  <c r="AN204" i="1"/>
  <c r="AM204" i="1"/>
  <c r="AL204" i="1"/>
  <c r="AK204" i="1"/>
  <c r="AP203" i="1"/>
  <c r="AO203" i="1"/>
  <c r="AN203" i="1"/>
  <c r="AM203" i="1"/>
  <c r="AL203" i="1"/>
  <c r="AK203" i="1"/>
  <c r="AP202" i="1"/>
  <c r="AO202" i="1"/>
  <c r="AN202" i="1"/>
  <c r="AM202" i="1"/>
  <c r="AL202" i="1"/>
  <c r="AK202" i="1"/>
  <c r="AP201" i="1"/>
  <c r="AO201" i="1"/>
  <c r="AN201" i="1"/>
  <c r="AM201" i="1"/>
  <c r="AL201" i="1"/>
  <c r="AK201" i="1"/>
  <c r="AP200" i="1"/>
  <c r="AO200" i="1"/>
  <c r="AN200" i="1"/>
  <c r="AM200" i="1"/>
  <c r="AL200" i="1"/>
  <c r="AK200" i="1"/>
  <c r="AP199" i="1"/>
  <c r="AO199" i="1"/>
  <c r="AN199" i="1"/>
  <c r="AM199" i="1"/>
  <c r="AL199" i="1"/>
  <c r="AK199" i="1"/>
  <c r="AP198" i="1"/>
  <c r="AO198" i="1"/>
  <c r="AN198" i="1"/>
  <c r="AM198" i="1"/>
  <c r="AL198" i="1"/>
  <c r="AK198" i="1"/>
  <c r="P139" i="1"/>
  <c r="P55" i="1"/>
  <c r="Q71" i="1"/>
  <c r="P56" i="1"/>
  <c r="Q72" i="1"/>
  <c r="P63" i="1"/>
  <c r="Q79" i="1"/>
  <c r="Q87" i="1"/>
  <c r="Q155" i="1"/>
  <c r="P140" i="1"/>
  <c r="Q156" i="1"/>
  <c r="P147" i="1"/>
  <c r="Q163" i="1"/>
  <c r="Q171" i="1"/>
  <c r="AP197" i="1"/>
  <c r="AO197" i="1"/>
  <c r="AN197" i="1"/>
  <c r="AM197" i="1"/>
  <c r="AL197" i="1"/>
  <c r="AK197" i="1"/>
  <c r="P229" i="1"/>
  <c r="Q245" i="1"/>
  <c r="P230" i="1"/>
  <c r="Q246" i="1"/>
  <c r="P234" i="1"/>
  <c r="Q250" i="1"/>
  <c r="Q258" i="1"/>
  <c r="AP124" i="1"/>
  <c r="AO124" i="1"/>
  <c r="AN124" i="1"/>
  <c r="AM124" i="1"/>
  <c r="AL124" i="1"/>
  <c r="AK124" i="1"/>
  <c r="AP123" i="1"/>
  <c r="AO123" i="1"/>
  <c r="AN123" i="1"/>
  <c r="AM123" i="1"/>
  <c r="AL123" i="1"/>
  <c r="AK123" i="1"/>
  <c r="AP122" i="1"/>
  <c r="AO122" i="1"/>
  <c r="AN122" i="1"/>
  <c r="AM122" i="1"/>
  <c r="AL122" i="1"/>
  <c r="AK122" i="1"/>
  <c r="AP121" i="1"/>
  <c r="AO121" i="1"/>
  <c r="AN121" i="1"/>
  <c r="AM121" i="1"/>
  <c r="AL121" i="1"/>
  <c r="AK121" i="1"/>
  <c r="AP120" i="1"/>
  <c r="AO120" i="1"/>
  <c r="AN120" i="1"/>
  <c r="AM120" i="1"/>
  <c r="AL120" i="1"/>
  <c r="AK120" i="1"/>
  <c r="AP119" i="1"/>
  <c r="AO119" i="1"/>
  <c r="AN119" i="1"/>
  <c r="AM119" i="1"/>
  <c r="AL119" i="1"/>
  <c r="AK119" i="1"/>
  <c r="AP118" i="1"/>
  <c r="AO118" i="1"/>
  <c r="AN118" i="1"/>
  <c r="AM118" i="1"/>
  <c r="AL118" i="1"/>
  <c r="AK118" i="1"/>
  <c r="AP117" i="1"/>
  <c r="AO117" i="1"/>
  <c r="AN117" i="1"/>
  <c r="AM117" i="1"/>
  <c r="AL117" i="1"/>
  <c r="AK117" i="1"/>
  <c r="AP116" i="1"/>
  <c r="AO116" i="1"/>
  <c r="AN116" i="1"/>
  <c r="AM116" i="1"/>
  <c r="AL116" i="1"/>
  <c r="AK116" i="1"/>
  <c r="AP115" i="1"/>
  <c r="AO115" i="1"/>
  <c r="AN115" i="1"/>
  <c r="AM115" i="1"/>
  <c r="AL115" i="1"/>
  <c r="AK115" i="1"/>
  <c r="AP114" i="1"/>
  <c r="AO114" i="1"/>
  <c r="AN114" i="1"/>
  <c r="AM114" i="1"/>
  <c r="AL114" i="1"/>
  <c r="AK114" i="1"/>
  <c r="AP113" i="1"/>
  <c r="AO113" i="1"/>
  <c r="AN113" i="1"/>
  <c r="AM113" i="1"/>
  <c r="AL113" i="1"/>
  <c r="AK113" i="1"/>
  <c r="AK30" i="1"/>
  <c r="AL30" i="1"/>
  <c r="AM30" i="1"/>
  <c r="AN30" i="1"/>
  <c r="AO30" i="1"/>
  <c r="AP30" i="1"/>
  <c r="AK31" i="1"/>
  <c r="AL31" i="1"/>
  <c r="AM31" i="1"/>
  <c r="AN31" i="1"/>
  <c r="AO31" i="1"/>
  <c r="AP31" i="1"/>
  <c r="AK32" i="1"/>
  <c r="AL32" i="1"/>
  <c r="AM32" i="1"/>
  <c r="AN32" i="1"/>
  <c r="AO32" i="1"/>
  <c r="AP32" i="1"/>
  <c r="AK33" i="1"/>
  <c r="AL33" i="1"/>
  <c r="AM33" i="1"/>
  <c r="AN33" i="1"/>
  <c r="AO33" i="1"/>
  <c r="P143" i="1"/>
  <c r="Q159" i="1"/>
  <c r="P144" i="1"/>
  <c r="Q160" i="1"/>
  <c r="P148" i="1"/>
  <c r="Q164" i="1"/>
  <c r="Q172" i="1"/>
  <c r="AP33" i="1"/>
  <c r="AK34" i="1"/>
  <c r="AL34" i="1"/>
  <c r="AM34" i="1"/>
  <c r="AN34" i="1"/>
  <c r="AO34" i="1"/>
  <c r="AP34" i="1"/>
  <c r="AK35" i="1"/>
  <c r="AL35" i="1"/>
  <c r="AM35" i="1"/>
  <c r="AN35" i="1"/>
  <c r="AO35" i="1"/>
  <c r="P313" i="1"/>
  <c r="Q329" i="1"/>
  <c r="P314" i="1"/>
  <c r="Q330" i="1"/>
  <c r="P318" i="1"/>
  <c r="Q334" i="1"/>
  <c r="Q342" i="1"/>
  <c r="AP35" i="1"/>
  <c r="AK36" i="1"/>
  <c r="AL36" i="1"/>
  <c r="AM36" i="1"/>
  <c r="AN36" i="1"/>
  <c r="AO36" i="1"/>
  <c r="AP36" i="1"/>
  <c r="AK37" i="1"/>
  <c r="AL37" i="1"/>
  <c r="AM37" i="1"/>
  <c r="AN37" i="1"/>
  <c r="AO37" i="1"/>
  <c r="AP37" i="1"/>
  <c r="AK38" i="1"/>
  <c r="AL38" i="1"/>
  <c r="AM38" i="1"/>
  <c r="AN38" i="1"/>
  <c r="AO38" i="1"/>
  <c r="AP38" i="1"/>
  <c r="AK39" i="1"/>
  <c r="AL39" i="1"/>
  <c r="AM39" i="1"/>
  <c r="AN39" i="1"/>
  <c r="AO39" i="1"/>
  <c r="AP39" i="1"/>
  <c r="AK40" i="1"/>
  <c r="AL40" i="1"/>
  <c r="AM40" i="1"/>
  <c r="AN40" i="1"/>
  <c r="AO40" i="1"/>
  <c r="AP40" i="1"/>
  <c r="AK29" i="1"/>
  <c r="AL29" i="1"/>
  <c r="AM29" i="1"/>
  <c r="AN29" i="1"/>
  <c r="AO29" i="1"/>
  <c r="AP29" i="1"/>
  <c r="AC300" i="1"/>
  <c r="Q359" i="1"/>
  <c r="AB300" i="1"/>
  <c r="P359" i="1"/>
  <c r="AA300" i="1"/>
  <c r="O359" i="1"/>
  <c r="Z300" i="1"/>
  <c r="N359" i="1"/>
  <c r="Y300" i="1"/>
  <c r="M359" i="1"/>
  <c r="X300" i="1"/>
  <c r="L359" i="1"/>
  <c r="W300" i="1"/>
  <c r="K359" i="1"/>
  <c r="V300" i="1"/>
  <c r="J359" i="1"/>
  <c r="U300" i="1"/>
  <c r="I359" i="1"/>
  <c r="T300" i="1"/>
  <c r="H359" i="1"/>
  <c r="Q358" i="1"/>
  <c r="T298" i="1"/>
  <c r="H357" i="1"/>
  <c r="AC297" i="1"/>
  <c r="Q356" i="1"/>
  <c r="AB297" i="1"/>
  <c r="P356" i="1"/>
  <c r="AA297" i="1"/>
  <c r="O356" i="1"/>
  <c r="Z297" i="1"/>
  <c r="N356" i="1"/>
  <c r="Y297" i="1"/>
  <c r="M356" i="1"/>
  <c r="X297" i="1"/>
  <c r="L356" i="1"/>
  <c r="W297" i="1"/>
  <c r="K356" i="1"/>
  <c r="V297" i="1"/>
  <c r="J356" i="1"/>
  <c r="U297" i="1"/>
  <c r="I356" i="1"/>
  <c r="T297" i="1"/>
  <c r="H356" i="1"/>
  <c r="Q355" i="1"/>
  <c r="P355" i="1"/>
  <c r="O355" i="1"/>
  <c r="N355" i="1"/>
  <c r="M355" i="1"/>
  <c r="L355" i="1"/>
  <c r="K355" i="1"/>
  <c r="J355" i="1"/>
  <c r="I355" i="1"/>
  <c r="H355" i="1"/>
  <c r="Q354" i="1"/>
  <c r="P354" i="1"/>
  <c r="O354" i="1"/>
  <c r="N354" i="1"/>
  <c r="M354" i="1"/>
  <c r="L354" i="1"/>
  <c r="K354" i="1"/>
  <c r="J354" i="1"/>
  <c r="I354" i="1"/>
  <c r="H354" i="1"/>
  <c r="H353" i="1"/>
  <c r="H352" i="1"/>
  <c r="Q351" i="1"/>
  <c r="H350" i="1"/>
  <c r="Q349" i="1"/>
  <c r="P349" i="1"/>
  <c r="O349" i="1"/>
  <c r="N349" i="1"/>
  <c r="M349" i="1"/>
  <c r="L349" i="1"/>
  <c r="K349" i="1"/>
  <c r="J349" i="1"/>
  <c r="I349" i="1"/>
  <c r="H349" i="1"/>
  <c r="Q348" i="1"/>
  <c r="P348" i="1"/>
  <c r="O348" i="1"/>
  <c r="N348" i="1"/>
  <c r="M348" i="1"/>
  <c r="L348" i="1"/>
  <c r="K348" i="1"/>
  <c r="J348" i="1"/>
  <c r="I348" i="1"/>
  <c r="H348" i="1"/>
  <c r="H311" i="1"/>
  <c r="I311" i="1"/>
  <c r="J311" i="1"/>
  <c r="K311" i="1"/>
  <c r="L311" i="1"/>
  <c r="M311" i="1"/>
  <c r="N311" i="1"/>
  <c r="O311" i="1"/>
  <c r="P311" i="1"/>
  <c r="Q327" i="1"/>
  <c r="H312" i="1"/>
  <c r="I312" i="1"/>
  <c r="J312" i="1"/>
  <c r="K312" i="1"/>
  <c r="L312" i="1"/>
  <c r="M312" i="1"/>
  <c r="N312" i="1"/>
  <c r="O312" i="1"/>
  <c r="P312" i="1"/>
  <c r="Q328" i="1"/>
  <c r="H316" i="1"/>
  <c r="I316" i="1"/>
  <c r="J316" i="1"/>
  <c r="K316" i="1"/>
  <c r="L316" i="1"/>
  <c r="M316" i="1"/>
  <c r="N316" i="1"/>
  <c r="O316" i="1"/>
  <c r="P316" i="1"/>
  <c r="Q332" i="1"/>
  <c r="Q340" i="1"/>
  <c r="H241" i="1"/>
  <c r="H242" i="1"/>
  <c r="H249" i="1"/>
  <c r="H257" i="1"/>
  <c r="H309" i="1"/>
  <c r="H225" i="1"/>
  <c r="I241" i="1"/>
  <c r="H226" i="1"/>
  <c r="I242" i="1"/>
  <c r="H233" i="1"/>
  <c r="I249" i="1"/>
  <c r="I257" i="1"/>
  <c r="I309" i="1"/>
  <c r="I225" i="1"/>
  <c r="J241" i="1"/>
  <c r="I226" i="1"/>
  <c r="J242" i="1"/>
  <c r="I233" i="1"/>
  <c r="J249" i="1"/>
  <c r="J257" i="1"/>
  <c r="J309" i="1"/>
  <c r="J225" i="1"/>
  <c r="K241" i="1"/>
  <c r="J226" i="1"/>
  <c r="K242" i="1"/>
  <c r="J233" i="1"/>
  <c r="K249" i="1"/>
  <c r="K257" i="1"/>
  <c r="K309" i="1"/>
  <c r="K225" i="1"/>
  <c r="L241" i="1"/>
  <c r="K226" i="1"/>
  <c r="L242" i="1"/>
  <c r="K233" i="1"/>
  <c r="L249" i="1"/>
  <c r="L257" i="1"/>
  <c r="L309" i="1"/>
  <c r="L225" i="1"/>
  <c r="M241" i="1"/>
  <c r="L226" i="1"/>
  <c r="M242" i="1"/>
  <c r="L233" i="1"/>
  <c r="M249" i="1"/>
  <c r="M257" i="1"/>
  <c r="M309" i="1"/>
  <c r="M225" i="1"/>
  <c r="N241" i="1"/>
  <c r="M226" i="1"/>
  <c r="N242" i="1"/>
  <c r="M233" i="1"/>
  <c r="N249" i="1"/>
  <c r="N257" i="1"/>
  <c r="N309" i="1"/>
  <c r="N225" i="1"/>
  <c r="O241" i="1"/>
  <c r="N226" i="1"/>
  <c r="O242" i="1"/>
  <c r="N233" i="1"/>
  <c r="O249" i="1"/>
  <c r="O257" i="1"/>
  <c r="O309" i="1"/>
  <c r="O225" i="1"/>
  <c r="P241" i="1"/>
  <c r="O226" i="1"/>
  <c r="P242" i="1"/>
  <c r="O233" i="1"/>
  <c r="P249" i="1"/>
  <c r="P257" i="1"/>
  <c r="P309" i="1"/>
  <c r="P225" i="1"/>
  <c r="Q241" i="1"/>
  <c r="P226" i="1"/>
  <c r="Q242" i="1"/>
  <c r="P233" i="1"/>
  <c r="Q249" i="1"/>
  <c r="Q257" i="1"/>
  <c r="Q325" i="1"/>
  <c r="H310" i="1"/>
  <c r="I310" i="1"/>
  <c r="J310" i="1"/>
  <c r="K310" i="1"/>
  <c r="L310" i="1"/>
  <c r="M310" i="1"/>
  <c r="N310" i="1"/>
  <c r="O310" i="1"/>
  <c r="P310" i="1"/>
  <c r="Q326" i="1"/>
  <c r="H317" i="1"/>
  <c r="I317" i="1"/>
  <c r="J317" i="1"/>
  <c r="K317" i="1"/>
  <c r="L317" i="1"/>
  <c r="M317" i="1"/>
  <c r="N317" i="1"/>
  <c r="O317" i="1"/>
  <c r="P317" i="1"/>
  <c r="Q333" i="1"/>
  <c r="Q341" i="1"/>
  <c r="P327" i="1"/>
  <c r="P328" i="1"/>
  <c r="P332" i="1"/>
  <c r="P340" i="1"/>
  <c r="P325" i="1"/>
  <c r="P326" i="1"/>
  <c r="P333" i="1"/>
  <c r="P341" i="1"/>
  <c r="O327" i="1"/>
  <c r="O328" i="1"/>
  <c r="O332" i="1"/>
  <c r="O340" i="1"/>
  <c r="O325" i="1"/>
  <c r="O326" i="1"/>
  <c r="O333" i="1"/>
  <c r="O341" i="1"/>
  <c r="N327" i="1"/>
  <c r="N328" i="1"/>
  <c r="N332" i="1"/>
  <c r="N340" i="1"/>
  <c r="N325" i="1"/>
  <c r="N326" i="1"/>
  <c r="N333" i="1"/>
  <c r="N341" i="1"/>
  <c r="M327" i="1"/>
  <c r="M328" i="1"/>
  <c r="M332" i="1"/>
  <c r="M340" i="1"/>
  <c r="M325" i="1"/>
  <c r="M326" i="1"/>
  <c r="M333" i="1"/>
  <c r="M341" i="1"/>
  <c r="L327" i="1"/>
  <c r="L328" i="1"/>
  <c r="L332" i="1"/>
  <c r="L340" i="1"/>
  <c r="L325" i="1"/>
  <c r="L326" i="1"/>
  <c r="L333" i="1"/>
  <c r="L341" i="1"/>
  <c r="K327" i="1"/>
  <c r="K328" i="1"/>
  <c r="K332" i="1"/>
  <c r="K340" i="1"/>
  <c r="K325" i="1"/>
  <c r="K326" i="1"/>
  <c r="K333" i="1"/>
  <c r="K341" i="1"/>
  <c r="J327" i="1"/>
  <c r="J328" i="1"/>
  <c r="J332" i="1"/>
  <c r="J340" i="1"/>
  <c r="J325" i="1"/>
  <c r="J326" i="1"/>
  <c r="J333" i="1"/>
  <c r="J341" i="1"/>
  <c r="I327" i="1"/>
  <c r="I328" i="1"/>
  <c r="I332" i="1"/>
  <c r="I340" i="1"/>
  <c r="I325" i="1"/>
  <c r="I326" i="1"/>
  <c r="I333" i="1"/>
  <c r="I341" i="1"/>
  <c r="H327" i="1"/>
  <c r="H328" i="1"/>
  <c r="H332" i="1"/>
  <c r="H340" i="1"/>
  <c r="H325" i="1"/>
  <c r="H326" i="1"/>
  <c r="H333" i="1"/>
  <c r="H341" i="1"/>
  <c r="G339" i="1"/>
  <c r="G340" i="1"/>
  <c r="G341" i="1"/>
  <c r="G342" i="1"/>
  <c r="G343" i="1"/>
  <c r="G335" i="1"/>
  <c r="F334" i="1"/>
  <c r="F333" i="1"/>
  <c r="F332" i="1"/>
  <c r="F330" i="1"/>
  <c r="F329" i="1"/>
  <c r="F328" i="1"/>
  <c r="F327" i="1"/>
  <c r="F326" i="1"/>
  <c r="F325" i="1"/>
  <c r="Q309" i="1"/>
  <c r="Q310" i="1"/>
  <c r="Q311" i="1"/>
  <c r="Q312" i="1"/>
  <c r="Q313" i="1"/>
  <c r="Q314" i="1"/>
  <c r="Q316" i="1"/>
  <c r="Q317" i="1"/>
  <c r="Q318" i="1"/>
  <c r="G319" i="1"/>
  <c r="F318" i="1"/>
  <c r="F317" i="1"/>
  <c r="F316" i="1"/>
  <c r="F314" i="1"/>
  <c r="F313" i="1"/>
  <c r="F312" i="1"/>
  <c r="AC307" i="1"/>
  <c r="AC308" i="1"/>
  <c r="AC309" i="1"/>
  <c r="AC310" i="1"/>
  <c r="AC311" i="1"/>
  <c r="AB307" i="1"/>
  <c r="AB308" i="1"/>
  <c r="AB309" i="1"/>
  <c r="AB310" i="1"/>
  <c r="AB311" i="1"/>
  <c r="AA307" i="1"/>
  <c r="AA308" i="1"/>
  <c r="AA309" i="1"/>
  <c r="AA310" i="1"/>
  <c r="AA311" i="1"/>
  <c r="Z307" i="1"/>
  <c r="Z308" i="1"/>
  <c r="Z309" i="1"/>
  <c r="Z310" i="1"/>
  <c r="Z311" i="1"/>
  <c r="Y307" i="1"/>
  <c r="Y308" i="1"/>
  <c r="Y309" i="1"/>
  <c r="Y310" i="1"/>
  <c r="Y311" i="1"/>
  <c r="X307" i="1"/>
  <c r="X308" i="1"/>
  <c r="X309" i="1"/>
  <c r="X310" i="1"/>
  <c r="X311" i="1"/>
  <c r="W307" i="1"/>
  <c r="W308" i="1"/>
  <c r="W309" i="1"/>
  <c r="W310" i="1"/>
  <c r="W311" i="1"/>
  <c r="V307" i="1"/>
  <c r="V308" i="1"/>
  <c r="V309" i="1"/>
  <c r="V310" i="1"/>
  <c r="V311" i="1"/>
  <c r="U307" i="1"/>
  <c r="U308" i="1"/>
  <c r="U309" i="1"/>
  <c r="U310" i="1"/>
  <c r="U311" i="1"/>
  <c r="T307" i="1"/>
  <c r="T308" i="1"/>
  <c r="T309" i="1"/>
  <c r="T310" i="1"/>
  <c r="T311" i="1"/>
  <c r="F311" i="1"/>
  <c r="F310" i="1"/>
  <c r="F309" i="1"/>
  <c r="AC301" i="1"/>
  <c r="AB301" i="1"/>
  <c r="AA301" i="1"/>
  <c r="Z301" i="1"/>
  <c r="Y301" i="1"/>
  <c r="X301" i="1"/>
  <c r="W301" i="1"/>
  <c r="V301" i="1"/>
  <c r="U301" i="1"/>
  <c r="T301" i="1"/>
  <c r="Q301" i="1"/>
  <c r="P301" i="1"/>
  <c r="O301" i="1"/>
  <c r="N301" i="1"/>
  <c r="M301" i="1"/>
  <c r="L301" i="1"/>
  <c r="K301" i="1"/>
  <c r="J301" i="1"/>
  <c r="I301" i="1"/>
  <c r="H301" i="1"/>
  <c r="AC293" i="1"/>
  <c r="AB293" i="1"/>
  <c r="AA293" i="1"/>
  <c r="Z293" i="1"/>
  <c r="Y293" i="1"/>
  <c r="X293" i="1"/>
  <c r="W293" i="1"/>
  <c r="V293" i="1"/>
  <c r="U293" i="1"/>
  <c r="T293" i="1"/>
  <c r="Q232" i="1"/>
  <c r="Q233" i="1"/>
  <c r="Q234" i="1"/>
  <c r="H231" i="1"/>
  <c r="I231" i="1"/>
  <c r="J231" i="1"/>
  <c r="K231" i="1"/>
  <c r="L231" i="1"/>
  <c r="M231" i="1"/>
  <c r="N231" i="1"/>
  <c r="O231" i="1"/>
  <c r="P231" i="1"/>
  <c r="Q231" i="1"/>
  <c r="H224" i="1"/>
  <c r="I224" i="1"/>
  <c r="J224" i="1"/>
  <c r="K224" i="1"/>
  <c r="L224" i="1"/>
  <c r="M224" i="1"/>
  <c r="N224" i="1"/>
  <c r="O224" i="1"/>
  <c r="P224" i="1"/>
  <c r="Q224" i="1"/>
  <c r="Q225" i="1"/>
  <c r="Q226" i="1"/>
  <c r="Q227" i="1"/>
  <c r="Q228" i="1"/>
  <c r="Q229" i="1"/>
  <c r="Q230" i="1"/>
  <c r="H145" i="1"/>
  <c r="H146" i="1"/>
  <c r="H150" i="1"/>
  <c r="H151" i="1"/>
  <c r="I145" i="1"/>
  <c r="I146" i="1"/>
  <c r="I150" i="1"/>
  <c r="I151" i="1"/>
  <c r="J145" i="1"/>
  <c r="J146" i="1"/>
  <c r="J150" i="1"/>
  <c r="J151" i="1"/>
  <c r="K145" i="1"/>
  <c r="K146" i="1"/>
  <c r="K150" i="1"/>
  <c r="K151" i="1"/>
  <c r="L145" i="1"/>
  <c r="L146" i="1"/>
  <c r="L150" i="1"/>
  <c r="L151" i="1"/>
  <c r="M145" i="1"/>
  <c r="M146" i="1"/>
  <c r="M150" i="1"/>
  <c r="M151" i="1"/>
  <c r="N145" i="1"/>
  <c r="N146" i="1"/>
  <c r="N150" i="1"/>
  <c r="N151" i="1"/>
  <c r="O145" i="1"/>
  <c r="O146" i="1"/>
  <c r="O150" i="1"/>
  <c r="O151" i="1"/>
  <c r="P145" i="1"/>
  <c r="P146" i="1"/>
  <c r="P150" i="1"/>
  <c r="P151" i="1"/>
  <c r="Q145" i="1"/>
  <c r="Q146" i="1"/>
  <c r="Q150" i="1"/>
  <c r="Q139" i="1"/>
  <c r="Q140" i="1"/>
  <c r="Q141" i="1"/>
  <c r="Q142" i="1"/>
  <c r="Q143" i="1"/>
  <c r="Q144" i="1"/>
  <c r="Q147" i="1"/>
  <c r="Q148" i="1"/>
  <c r="Q149" i="1"/>
  <c r="Q151" i="1"/>
  <c r="H59" i="1"/>
  <c r="H60" i="1"/>
  <c r="H61" i="1"/>
  <c r="H62" i="1"/>
  <c r="H64" i="1"/>
  <c r="H66" i="1"/>
  <c r="H67" i="1"/>
  <c r="I59" i="1"/>
  <c r="I60" i="1"/>
  <c r="I61" i="1"/>
  <c r="I62" i="1"/>
  <c r="I64" i="1"/>
  <c r="I66" i="1"/>
  <c r="I67" i="1"/>
  <c r="J59" i="1"/>
  <c r="J60" i="1"/>
  <c r="J61" i="1"/>
  <c r="J62" i="1"/>
  <c r="J64" i="1"/>
  <c r="J66" i="1"/>
  <c r="J67" i="1"/>
  <c r="K59" i="1"/>
  <c r="K60" i="1"/>
  <c r="K61" i="1"/>
  <c r="K62" i="1"/>
  <c r="K64" i="1"/>
  <c r="K66" i="1"/>
  <c r="K67" i="1"/>
  <c r="L59" i="1"/>
  <c r="L60" i="1"/>
  <c r="L61" i="1"/>
  <c r="L62" i="1"/>
  <c r="L64" i="1"/>
  <c r="L66" i="1"/>
  <c r="L67" i="1"/>
  <c r="M59" i="1"/>
  <c r="M60" i="1"/>
  <c r="M61" i="1"/>
  <c r="M62" i="1"/>
  <c r="M64" i="1"/>
  <c r="M66" i="1"/>
  <c r="M67" i="1"/>
  <c r="N59" i="1"/>
  <c r="N60" i="1"/>
  <c r="N61" i="1"/>
  <c r="N62" i="1"/>
  <c r="N64" i="1"/>
  <c r="N66" i="1"/>
  <c r="N67" i="1"/>
  <c r="O59" i="1"/>
  <c r="O60" i="1"/>
  <c r="O61" i="1"/>
  <c r="O62" i="1"/>
  <c r="O64" i="1"/>
  <c r="O66" i="1"/>
  <c r="O67" i="1"/>
  <c r="P59" i="1"/>
  <c r="P60" i="1"/>
  <c r="P61" i="1"/>
  <c r="P62" i="1"/>
  <c r="P64" i="1"/>
  <c r="P66" i="1"/>
  <c r="P67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AC216" i="1"/>
  <c r="Q275" i="1"/>
  <c r="AB216" i="1"/>
  <c r="P275" i="1"/>
  <c r="AA216" i="1"/>
  <c r="O275" i="1"/>
  <c r="Z216" i="1"/>
  <c r="N275" i="1"/>
  <c r="Y216" i="1"/>
  <c r="M275" i="1"/>
  <c r="X216" i="1"/>
  <c r="L275" i="1"/>
  <c r="W216" i="1"/>
  <c r="K275" i="1"/>
  <c r="V216" i="1"/>
  <c r="J275" i="1"/>
  <c r="U216" i="1"/>
  <c r="I275" i="1"/>
  <c r="T216" i="1"/>
  <c r="H275" i="1"/>
  <c r="Q274" i="1"/>
  <c r="AC214" i="1"/>
  <c r="Q273" i="1"/>
  <c r="AB214" i="1"/>
  <c r="P273" i="1"/>
  <c r="AA214" i="1"/>
  <c r="O273" i="1"/>
  <c r="Z214" i="1"/>
  <c r="N273" i="1"/>
  <c r="Y214" i="1"/>
  <c r="M273" i="1"/>
  <c r="X214" i="1"/>
  <c r="L273" i="1"/>
  <c r="W214" i="1"/>
  <c r="K273" i="1"/>
  <c r="V214" i="1"/>
  <c r="J273" i="1"/>
  <c r="U214" i="1"/>
  <c r="I273" i="1"/>
  <c r="T214" i="1"/>
  <c r="H273" i="1"/>
  <c r="T213" i="1"/>
  <c r="H272" i="1"/>
  <c r="Q271" i="1"/>
  <c r="P271" i="1"/>
  <c r="O271" i="1"/>
  <c r="N271" i="1"/>
  <c r="M271" i="1"/>
  <c r="L271" i="1"/>
  <c r="K271" i="1"/>
  <c r="J271" i="1"/>
  <c r="I271" i="1"/>
  <c r="H271" i="1"/>
  <c r="Q270" i="1"/>
  <c r="P270" i="1"/>
  <c r="O270" i="1"/>
  <c r="N270" i="1"/>
  <c r="M270" i="1"/>
  <c r="L270" i="1"/>
  <c r="K270" i="1"/>
  <c r="J270" i="1"/>
  <c r="I270" i="1"/>
  <c r="H270" i="1"/>
  <c r="Q269" i="1"/>
  <c r="P269" i="1"/>
  <c r="O269" i="1"/>
  <c r="N269" i="1"/>
  <c r="M269" i="1"/>
  <c r="L269" i="1"/>
  <c r="K269" i="1"/>
  <c r="J269" i="1"/>
  <c r="I269" i="1"/>
  <c r="H269" i="1"/>
  <c r="Q268" i="1"/>
  <c r="P268" i="1"/>
  <c r="O268" i="1"/>
  <c r="N268" i="1"/>
  <c r="M268" i="1"/>
  <c r="L268" i="1"/>
  <c r="K268" i="1"/>
  <c r="J268" i="1"/>
  <c r="I268" i="1"/>
  <c r="H268" i="1"/>
  <c r="Q267" i="1"/>
  <c r="H266" i="1"/>
  <c r="H265" i="1"/>
  <c r="H264" i="1"/>
  <c r="Q240" i="1"/>
  <c r="Q247" i="1"/>
  <c r="P240" i="1"/>
  <c r="P247" i="1"/>
  <c r="O240" i="1"/>
  <c r="O247" i="1"/>
  <c r="N240" i="1"/>
  <c r="N247" i="1"/>
  <c r="M240" i="1"/>
  <c r="M247" i="1"/>
  <c r="L240" i="1"/>
  <c r="L247" i="1"/>
  <c r="K240" i="1"/>
  <c r="K247" i="1"/>
  <c r="J240" i="1"/>
  <c r="J247" i="1"/>
  <c r="I240" i="1"/>
  <c r="I247" i="1"/>
  <c r="H240" i="1"/>
  <c r="H247" i="1"/>
  <c r="G255" i="1"/>
  <c r="G256" i="1"/>
  <c r="G257" i="1"/>
  <c r="G258" i="1"/>
  <c r="G259" i="1"/>
  <c r="G251" i="1"/>
  <c r="F250" i="1"/>
  <c r="F249" i="1"/>
  <c r="F248" i="1"/>
  <c r="F247" i="1"/>
  <c r="F246" i="1"/>
  <c r="F245" i="1"/>
  <c r="F244" i="1"/>
  <c r="F243" i="1"/>
  <c r="F242" i="1"/>
  <c r="F241" i="1"/>
  <c r="F240" i="1"/>
  <c r="G235" i="1"/>
  <c r="F234" i="1"/>
  <c r="F233" i="1"/>
  <c r="F232" i="1"/>
  <c r="F231" i="1"/>
  <c r="F230" i="1"/>
  <c r="F229" i="1"/>
  <c r="F228" i="1"/>
  <c r="AC223" i="1"/>
  <c r="AC224" i="1"/>
  <c r="AC225" i="1"/>
  <c r="AC226" i="1"/>
  <c r="AC227" i="1"/>
  <c r="AB223" i="1"/>
  <c r="AB224" i="1"/>
  <c r="AB225" i="1"/>
  <c r="AB226" i="1"/>
  <c r="AB227" i="1"/>
  <c r="AA223" i="1"/>
  <c r="AA224" i="1"/>
  <c r="AA225" i="1"/>
  <c r="AA226" i="1"/>
  <c r="AA227" i="1"/>
  <c r="Z223" i="1"/>
  <c r="Z224" i="1"/>
  <c r="Z225" i="1"/>
  <c r="Z226" i="1"/>
  <c r="Z227" i="1"/>
  <c r="Y223" i="1"/>
  <c r="Y224" i="1"/>
  <c r="Y225" i="1"/>
  <c r="Y226" i="1"/>
  <c r="Y227" i="1"/>
  <c r="X223" i="1"/>
  <c r="X224" i="1"/>
  <c r="X225" i="1"/>
  <c r="X226" i="1"/>
  <c r="X227" i="1"/>
  <c r="W223" i="1"/>
  <c r="W224" i="1"/>
  <c r="W225" i="1"/>
  <c r="W226" i="1"/>
  <c r="W227" i="1"/>
  <c r="V223" i="1"/>
  <c r="V224" i="1"/>
  <c r="V225" i="1"/>
  <c r="V226" i="1"/>
  <c r="V227" i="1"/>
  <c r="U223" i="1"/>
  <c r="U224" i="1"/>
  <c r="U225" i="1"/>
  <c r="U226" i="1"/>
  <c r="U227" i="1"/>
  <c r="T223" i="1"/>
  <c r="T224" i="1"/>
  <c r="T225" i="1"/>
  <c r="T226" i="1"/>
  <c r="T227" i="1"/>
  <c r="F227" i="1"/>
  <c r="F226" i="1"/>
  <c r="F225" i="1"/>
  <c r="F224" i="1"/>
  <c r="AC217" i="1"/>
  <c r="AB217" i="1"/>
  <c r="AA217" i="1"/>
  <c r="Z217" i="1"/>
  <c r="Y217" i="1"/>
  <c r="X217" i="1"/>
  <c r="W217" i="1"/>
  <c r="V217" i="1"/>
  <c r="U217" i="1"/>
  <c r="T217" i="1"/>
  <c r="Q217" i="1"/>
  <c r="P217" i="1"/>
  <c r="O217" i="1"/>
  <c r="N217" i="1"/>
  <c r="M217" i="1"/>
  <c r="L217" i="1"/>
  <c r="K217" i="1"/>
  <c r="J217" i="1"/>
  <c r="I217" i="1"/>
  <c r="H217" i="1"/>
  <c r="AC209" i="1"/>
  <c r="AB209" i="1"/>
  <c r="AA209" i="1"/>
  <c r="Z209" i="1"/>
  <c r="Y209" i="1"/>
  <c r="X209" i="1"/>
  <c r="W209" i="1"/>
  <c r="V209" i="1"/>
  <c r="U209" i="1"/>
  <c r="T209" i="1"/>
  <c r="Q209" i="1"/>
  <c r="P209" i="1"/>
  <c r="O209" i="1"/>
  <c r="N209" i="1"/>
  <c r="M209" i="1"/>
  <c r="L209" i="1"/>
  <c r="K209" i="1"/>
  <c r="J209" i="1"/>
  <c r="I209" i="1"/>
  <c r="T132" i="1"/>
  <c r="H191" i="1"/>
  <c r="AC131" i="1"/>
  <c r="Q190" i="1"/>
  <c r="AB131" i="1"/>
  <c r="P190" i="1"/>
  <c r="AA131" i="1"/>
  <c r="O190" i="1"/>
  <c r="Z131" i="1"/>
  <c r="N190" i="1"/>
  <c r="Y131" i="1"/>
  <c r="M190" i="1"/>
  <c r="X131" i="1"/>
  <c r="L190" i="1"/>
  <c r="W131" i="1"/>
  <c r="K190" i="1"/>
  <c r="V131" i="1"/>
  <c r="J190" i="1"/>
  <c r="U131" i="1"/>
  <c r="I190" i="1"/>
  <c r="T131" i="1"/>
  <c r="H190" i="1"/>
  <c r="AC130" i="1"/>
  <c r="Q189" i="1"/>
  <c r="AB130" i="1"/>
  <c r="P189" i="1"/>
  <c r="AA130" i="1"/>
  <c r="O189" i="1"/>
  <c r="Z130" i="1"/>
  <c r="N189" i="1"/>
  <c r="Y130" i="1"/>
  <c r="M189" i="1"/>
  <c r="X130" i="1"/>
  <c r="L189" i="1"/>
  <c r="W130" i="1"/>
  <c r="K189" i="1"/>
  <c r="V130" i="1"/>
  <c r="J189" i="1"/>
  <c r="U130" i="1"/>
  <c r="I189" i="1"/>
  <c r="T130" i="1"/>
  <c r="H189" i="1"/>
  <c r="T129" i="1"/>
  <c r="H188" i="1"/>
  <c r="H187" i="1"/>
  <c r="H186" i="1"/>
  <c r="Q185" i="1"/>
  <c r="P185" i="1"/>
  <c r="O185" i="1"/>
  <c r="N185" i="1"/>
  <c r="M185" i="1"/>
  <c r="L185" i="1"/>
  <c r="K185" i="1"/>
  <c r="J185" i="1"/>
  <c r="I185" i="1"/>
  <c r="H185" i="1"/>
  <c r="Q184" i="1"/>
  <c r="P184" i="1"/>
  <c r="O184" i="1"/>
  <c r="N184" i="1"/>
  <c r="M184" i="1"/>
  <c r="L184" i="1"/>
  <c r="K184" i="1"/>
  <c r="J184" i="1"/>
  <c r="I184" i="1"/>
  <c r="H184" i="1"/>
  <c r="Q183" i="1"/>
  <c r="P183" i="1"/>
  <c r="O183" i="1"/>
  <c r="N183" i="1"/>
  <c r="M183" i="1"/>
  <c r="L183" i="1"/>
  <c r="K183" i="1"/>
  <c r="J183" i="1"/>
  <c r="I183" i="1"/>
  <c r="H183" i="1"/>
  <c r="Q182" i="1"/>
  <c r="P182" i="1"/>
  <c r="O182" i="1"/>
  <c r="N182" i="1"/>
  <c r="M182" i="1"/>
  <c r="L182" i="1"/>
  <c r="K182" i="1"/>
  <c r="J182" i="1"/>
  <c r="I182" i="1"/>
  <c r="H182" i="1"/>
  <c r="H181" i="1"/>
  <c r="H180" i="1"/>
  <c r="Q161" i="1"/>
  <c r="Q162" i="1"/>
  <c r="Q166" i="1"/>
  <c r="Q174" i="1"/>
  <c r="Q175" i="1"/>
  <c r="P161" i="1"/>
  <c r="P162" i="1"/>
  <c r="P166" i="1"/>
  <c r="P174" i="1"/>
  <c r="P175" i="1"/>
  <c r="O161" i="1"/>
  <c r="O162" i="1"/>
  <c r="O166" i="1"/>
  <c r="O174" i="1"/>
  <c r="O175" i="1"/>
  <c r="N161" i="1"/>
  <c r="N162" i="1"/>
  <c r="N166" i="1"/>
  <c r="N174" i="1"/>
  <c r="N175" i="1"/>
  <c r="M161" i="1"/>
  <c r="M162" i="1"/>
  <c r="M166" i="1"/>
  <c r="M174" i="1"/>
  <c r="M175" i="1"/>
  <c r="L161" i="1"/>
  <c r="L162" i="1"/>
  <c r="L166" i="1"/>
  <c r="L174" i="1"/>
  <c r="L175" i="1"/>
  <c r="K161" i="1"/>
  <c r="K162" i="1"/>
  <c r="K166" i="1"/>
  <c r="K174" i="1"/>
  <c r="K175" i="1"/>
  <c r="J161" i="1"/>
  <c r="J162" i="1"/>
  <c r="J166" i="1"/>
  <c r="J174" i="1"/>
  <c r="J175" i="1"/>
  <c r="I161" i="1"/>
  <c r="I162" i="1"/>
  <c r="I166" i="1"/>
  <c r="I174" i="1"/>
  <c r="I175" i="1"/>
  <c r="H161" i="1"/>
  <c r="H162" i="1"/>
  <c r="H166" i="1"/>
  <c r="H174" i="1"/>
  <c r="H175" i="1"/>
  <c r="G171" i="1"/>
  <c r="G172" i="1"/>
  <c r="G173" i="1"/>
  <c r="G174" i="1"/>
  <c r="G175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G151" i="1"/>
  <c r="F151" i="1"/>
  <c r="F150" i="1"/>
  <c r="F149" i="1"/>
  <c r="F148" i="1"/>
  <c r="F147" i="1"/>
  <c r="F146" i="1"/>
  <c r="F145" i="1"/>
  <c r="F144" i="1"/>
  <c r="AC139" i="1"/>
  <c r="AC140" i="1"/>
  <c r="AC141" i="1"/>
  <c r="AC142" i="1"/>
  <c r="AC143" i="1"/>
  <c r="AB139" i="1"/>
  <c r="AB140" i="1"/>
  <c r="AB141" i="1"/>
  <c r="AB142" i="1"/>
  <c r="AB143" i="1"/>
  <c r="AA139" i="1"/>
  <c r="AA140" i="1"/>
  <c r="AA141" i="1"/>
  <c r="AA142" i="1"/>
  <c r="AA143" i="1"/>
  <c r="Z139" i="1"/>
  <c r="Z140" i="1"/>
  <c r="Z141" i="1"/>
  <c r="Z142" i="1"/>
  <c r="Z143" i="1"/>
  <c r="Y139" i="1"/>
  <c r="Y140" i="1"/>
  <c r="Y141" i="1"/>
  <c r="Y142" i="1"/>
  <c r="Y143" i="1"/>
  <c r="X139" i="1"/>
  <c r="X140" i="1"/>
  <c r="X141" i="1"/>
  <c r="X142" i="1"/>
  <c r="X143" i="1"/>
  <c r="W139" i="1"/>
  <c r="W140" i="1"/>
  <c r="W141" i="1"/>
  <c r="W142" i="1"/>
  <c r="W143" i="1"/>
  <c r="V139" i="1"/>
  <c r="V140" i="1"/>
  <c r="V141" i="1"/>
  <c r="V142" i="1"/>
  <c r="V143" i="1"/>
  <c r="U139" i="1"/>
  <c r="U140" i="1"/>
  <c r="U141" i="1"/>
  <c r="U142" i="1"/>
  <c r="U143" i="1"/>
  <c r="T139" i="1"/>
  <c r="T140" i="1"/>
  <c r="T141" i="1"/>
  <c r="T142" i="1"/>
  <c r="T143" i="1"/>
  <c r="F143" i="1"/>
  <c r="F142" i="1"/>
  <c r="F141" i="1"/>
  <c r="F140" i="1"/>
  <c r="F139" i="1"/>
  <c r="AC133" i="1"/>
  <c r="AB133" i="1"/>
  <c r="AA133" i="1"/>
  <c r="Z133" i="1"/>
  <c r="Y133" i="1"/>
  <c r="X133" i="1"/>
  <c r="W133" i="1"/>
  <c r="V133" i="1"/>
  <c r="U133" i="1"/>
  <c r="T133" i="1"/>
  <c r="Q133" i="1"/>
  <c r="P133" i="1"/>
  <c r="O133" i="1"/>
  <c r="N133" i="1"/>
  <c r="M133" i="1"/>
  <c r="L133" i="1"/>
  <c r="K133" i="1"/>
  <c r="J133" i="1"/>
  <c r="I133" i="1"/>
  <c r="H133" i="1"/>
  <c r="AC125" i="1"/>
  <c r="AB125" i="1"/>
  <c r="AA125" i="1"/>
  <c r="Z125" i="1"/>
  <c r="Y125" i="1"/>
  <c r="X125" i="1"/>
  <c r="W125" i="1"/>
  <c r="V125" i="1"/>
  <c r="U125" i="1"/>
  <c r="T125" i="1"/>
  <c r="Q125" i="1"/>
  <c r="P125" i="1"/>
  <c r="O125" i="1"/>
  <c r="N125" i="1"/>
  <c r="M125" i="1"/>
  <c r="L125" i="1"/>
  <c r="K125" i="1"/>
  <c r="J125" i="1"/>
  <c r="I125" i="1"/>
  <c r="H125" i="1"/>
  <c r="T46" i="1"/>
  <c r="H101" i="1"/>
  <c r="H100" i="1"/>
  <c r="T48" i="1"/>
  <c r="H107" i="1"/>
  <c r="U47" i="1"/>
  <c r="I106" i="1"/>
  <c r="V47" i="1"/>
  <c r="J106" i="1"/>
  <c r="W47" i="1"/>
  <c r="K106" i="1"/>
  <c r="X47" i="1"/>
  <c r="L106" i="1"/>
  <c r="Y47" i="1"/>
  <c r="M106" i="1"/>
  <c r="Z47" i="1"/>
  <c r="N106" i="1"/>
  <c r="AA47" i="1"/>
  <c r="O106" i="1"/>
  <c r="AB47" i="1"/>
  <c r="P106" i="1"/>
  <c r="AC47" i="1"/>
  <c r="Q106" i="1"/>
  <c r="T47" i="1"/>
  <c r="H106" i="1"/>
  <c r="H105" i="1"/>
  <c r="U45" i="1"/>
  <c r="I104" i="1"/>
  <c r="V45" i="1"/>
  <c r="J104" i="1"/>
  <c r="W45" i="1"/>
  <c r="K104" i="1"/>
  <c r="X45" i="1"/>
  <c r="L104" i="1"/>
  <c r="Y45" i="1"/>
  <c r="M104" i="1"/>
  <c r="Z45" i="1"/>
  <c r="N104" i="1"/>
  <c r="AA45" i="1"/>
  <c r="O104" i="1"/>
  <c r="AB45" i="1"/>
  <c r="P104" i="1"/>
  <c r="AC45" i="1"/>
  <c r="Q104" i="1"/>
  <c r="T45" i="1"/>
  <c r="H104" i="1"/>
  <c r="H103" i="1"/>
  <c r="H102" i="1"/>
  <c r="I99" i="1"/>
  <c r="J99" i="1"/>
  <c r="K99" i="1"/>
  <c r="L99" i="1"/>
  <c r="M99" i="1"/>
  <c r="N99" i="1"/>
  <c r="O99" i="1"/>
  <c r="P99" i="1"/>
  <c r="Q99" i="1"/>
  <c r="H99" i="1"/>
  <c r="I98" i="1"/>
  <c r="J98" i="1"/>
  <c r="K98" i="1"/>
  <c r="L98" i="1"/>
  <c r="M98" i="1"/>
  <c r="N98" i="1"/>
  <c r="O98" i="1"/>
  <c r="P98" i="1"/>
  <c r="Q98" i="1"/>
  <c r="H98" i="1"/>
  <c r="I97" i="1"/>
  <c r="J97" i="1"/>
  <c r="K97" i="1"/>
  <c r="L97" i="1"/>
  <c r="M97" i="1"/>
  <c r="N97" i="1"/>
  <c r="O97" i="1"/>
  <c r="P97" i="1"/>
  <c r="Q97" i="1"/>
  <c r="H97" i="1"/>
  <c r="I96" i="1"/>
  <c r="J96" i="1"/>
  <c r="K96" i="1"/>
  <c r="L96" i="1"/>
  <c r="M96" i="1"/>
  <c r="N96" i="1"/>
  <c r="O96" i="1"/>
  <c r="P96" i="1"/>
  <c r="Q96" i="1"/>
  <c r="H96" i="1"/>
  <c r="T55" i="1"/>
  <c r="AC41" i="1"/>
  <c r="AB41" i="1"/>
  <c r="AA41" i="1"/>
  <c r="Z41" i="1"/>
  <c r="Y41" i="1"/>
  <c r="X41" i="1"/>
  <c r="W41" i="1"/>
  <c r="V41" i="1"/>
  <c r="U41" i="1"/>
  <c r="T41" i="1"/>
  <c r="U58" i="1"/>
  <c r="V58" i="1"/>
  <c r="W58" i="1"/>
  <c r="X58" i="1"/>
  <c r="Y58" i="1"/>
  <c r="Z58" i="1"/>
  <c r="AA58" i="1"/>
  <c r="AB58" i="1"/>
  <c r="AC58" i="1"/>
  <c r="T58" i="1"/>
  <c r="U57" i="1"/>
  <c r="V57" i="1"/>
  <c r="W57" i="1"/>
  <c r="X57" i="1"/>
  <c r="Y57" i="1"/>
  <c r="Z57" i="1"/>
  <c r="AA57" i="1"/>
  <c r="AB57" i="1"/>
  <c r="AC57" i="1"/>
  <c r="U56" i="1"/>
  <c r="V56" i="1"/>
  <c r="W56" i="1"/>
  <c r="X56" i="1"/>
  <c r="Y56" i="1"/>
  <c r="Z56" i="1"/>
  <c r="AA56" i="1"/>
  <c r="AB56" i="1"/>
  <c r="AC56" i="1"/>
  <c r="T56" i="1"/>
  <c r="U55" i="1"/>
  <c r="V55" i="1"/>
  <c r="W55" i="1"/>
  <c r="X55" i="1"/>
  <c r="Y55" i="1"/>
  <c r="Z55" i="1"/>
  <c r="AA55" i="1"/>
  <c r="AB55" i="1"/>
  <c r="AC55" i="1"/>
  <c r="AC59" i="1"/>
  <c r="AB59" i="1"/>
  <c r="AA59" i="1"/>
  <c r="Z59" i="1"/>
  <c r="Y59" i="1"/>
  <c r="X59" i="1"/>
  <c r="W59" i="1"/>
  <c r="V59" i="1"/>
  <c r="U59" i="1"/>
  <c r="I41" i="1"/>
  <c r="J41" i="1"/>
  <c r="K41" i="1"/>
  <c r="L41" i="1"/>
  <c r="M41" i="1"/>
  <c r="N41" i="1"/>
  <c r="O41" i="1"/>
  <c r="P41" i="1"/>
  <c r="Q41" i="1"/>
  <c r="AC49" i="1"/>
  <c r="AB49" i="1"/>
  <c r="AA49" i="1"/>
  <c r="Z49" i="1"/>
  <c r="Y49" i="1"/>
  <c r="X49" i="1"/>
  <c r="W49" i="1"/>
  <c r="V49" i="1"/>
  <c r="U49" i="1"/>
  <c r="H80" i="1"/>
  <c r="H77" i="1"/>
  <c r="H78" i="1"/>
  <c r="H82" i="1"/>
  <c r="H90" i="1"/>
  <c r="I80" i="1"/>
  <c r="I77" i="1"/>
  <c r="I78" i="1"/>
  <c r="I82" i="1"/>
  <c r="I90" i="1"/>
  <c r="J80" i="1"/>
  <c r="J77" i="1"/>
  <c r="J78" i="1"/>
  <c r="J82" i="1"/>
  <c r="J90" i="1"/>
  <c r="K80" i="1"/>
  <c r="K77" i="1"/>
  <c r="K78" i="1"/>
  <c r="K82" i="1"/>
  <c r="K90" i="1"/>
  <c r="L80" i="1"/>
  <c r="L77" i="1"/>
  <c r="L78" i="1"/>
  <c r="L82" i="1"/>
  <c r="L90" i="1"/>
  <c r="M80" i="1"/>
  <c r="M77" i="1"/>
  <c r="M78" i="1"/>
  <c r="M82" i="1"/>
  <c r="M90" i="1"/>
  <c r="N80" i="1"/>
  <c r="N77" i="1"/>
  <c r="N78" i="1"/>
  <c r="N82" i="1"/>
  <c r="N90" i="1"/>
  <c r="O80" i="1"/>
  <c r="O77" i="1"/>
  <c r="O78" i="1"/>
  <c r="O82" i="1"/>
  <c r="O90" i="1"/>
  <c r="P80" i="1"/>
  <c r="P77" i="1"/>
  <c r="P78" i="1"/>
  <c r="P82" i="1"/>
  <c r="P90" i="1"/>
  <c r="Q80" i="1"/>
  <c r="Q77" i="1"/>
  <c r="Q78" i="1"/>
  <c r="Q82" i="1"/>
  <c r="Q90" i="1"/>
  <c r="G87" i="1"/>
  <c r="G88" i="1"/>
  <c r="G89" i="1"/>
  <c r="G90" i="1"/>
  <c r="G91" i="1"/>
  <c r="G67" i="1"/>
  <c r="G83" i="1"/>
  <c r="F82" i="1"/>
  <c r="F81" i="1"/>
  <c r="F80" i="1"/>
  <c r="F79" i="1"/>
  <c r="F78" i="1"/>
  <c r="F77" i="1"/>
  <c r="F74" i="1"/>
  <c r="F73" i="1"/>
  <c r="F72" i="1"/>
  <c r="F71" i="1"/>
  <c r="F56" i="1"/>
  <c r="F57" i="1"/>
  <c r="F58" i="1"/>
  <c r="F61" i="1"/>
  <c r="F62" i="1"/>
  <c r="F63" i="1"/>
  <c r="F64" i="1"/>
  <c r="F65" i="1"/>
  <c r="F66" i="1"/>
  <c r="F55" i="1"/>
  <c r="M49" i="1"/>
  <c r="N49" i="1"/>
  <c r="O49" i="1"/>
  <c r="P49" i="1"/>
  <c r="Q49" i="1"/>
  <c r="I49" i="1"/>
  <c r="J49" i="1"/>
  <c r="K49" i="1"/>
  <c r="L49" i="1"/>
  <c r="H49" i="1"/>
  <c r="B19" i="1"/>
  <c r="T49" i="1"/>
  <c r="H75" i="1"/>
  <c r="I75" i="1"/>
  <c r="J75" i="1"/>
  <c r="K75" i="1"/>
  <c r="L75" i="1"/>
  <c r="M75" i="1"/>
  <c r="N75" i="1"/>
  <c r="O75" i="1"/>
  <c r="P75" i="1"/>
  <c r="Q75" i="1"/>
  <c r="F75" i="1"/>
  <c r="F59" i="1"/>
  <c r="H76" i="1"/>
  <c r="I76" i="1"/>
  <c r="J76" i="1"/>
  <c r="K76" i="1"/>
  <c r="L76" i="1"/>
  <c r="M76" i="1"/>
  <c r="N76" i="1"/>
  <c r="O76" i="1"/>
  <c r="P76" i="1"/>
  <c r="Q76" i="1"/>
  <c r="F76" i="1"/>
  <c r="F60" i="1"/>
  <c r="T57" i="1"/>
  <c r="T59" i="1"/>
  <c r="H41" i="1"/>
  <c r="H88" i="1"/>
  <c r="H91" i="1"/>
  <c r="I88" i="1"/>
  <c r="I91" i="1"/>
  <c r="J88" i="1"/>
  <c r="J91" i="1"/>
  <c r="K88" i="1"/>
  <c r="K91" i="1"/>
  <c r="L88" i="1"/>
  <c r="L91" i="1"/>
  <c r="M88" i="1"/>
  <c r="M91" i="1"/>
  <c r="N88" i="1"/>
  <c r="N91" i="1"/>
  <c r="O88" i="1"/>
  <c r="O91" i="1"/>
  <c r="P88" i="1"/>
  <c r="P91" i="1"/>
  <c r="Q88" i="1"/>
  <c r="Q91" i="1"/>
  <c r="Q83" i="1"/>
  <c r="P83" i="1"/>
  <c r="O83" i="1"/>
  <c r="N83" i="1"/>
  <c r="M83" i="1"/>
  <c r="L83" i="1"/>
  <c r="K83" i="1"/>
  <c r="J83" i="1"/>
  <c r="I83" i="1"/>
  <c r="H83" i="1"/>
  <c r="F83" i="1"/>
  <c r="F67" i="1"/>
  <c r="F323" i="1"/>
  <c r="Q307" i="1"/>
  <c r="F307" i="1"/>
  <c r="Q308" i="1"/>
  <c r="F308" i="1"/>
  <c r="F324" i="1"/>
  <c r="H223" i="1"/>
  <c r="H235" i="1"/>
  <c r="I223" i="1"/>
  <c r="I235" i="1"/>
  <c r="J223" i="1"/>
  <c r="J235" i="1"/>
  <c r="K223" i="1"/>
  <c r="K235" i="1"/>
  <c r="L223" i="1"/>
  <c r="L235" i="1"/>
  <c r="M223" i="1"/>
  <c r="M235" i="1"/>
  <c r="N223" i="1"/>
  <c r="N235" i="1"/>
  <c r="O223" i="1"/>
  <c r="O235" i="1"/>
  <c r="P223" i="1"/>
  <c r="P235" i="1"/>
  <c r="Q223" i="1"/>
  <c r="Q235" i="1"/>
  <c r="H319" i="1"/>
  <c r="I319" i="1"/>
  <c r="J319" i="1"/>
  <c r="K319" i="1"/>
  <c r="L319" i="1"/>
  <c r="M319" i="1"/>
  <c r="N319" i="1"/>
  <c r="O319" i="1"/>
  <c r="P319" i="1"/>
  <c r="Q315" i="1"/>
  <c r="Q319" i="1"/>
  <c r="G361" i="1"/>
  <c r="Q343" i="1"/>
  <c r="P343" i="1"/>
  <c r="O343" i="1"/>
  <c r="N343" i="1"/>
  <c r="M343" i="1"/>
  <c r="L343" i="1"/>
  <c r="K343" i="1"/>
  <c r="J343" i="1"/>
  <c r="I343" i="1"/>
  <c r="H343" i="1"/>
  <c r="Q335" i="1"/>
  <c r="P335" i="1"/>
  <c r="O335" i="1"/>
  <c r="N335" i="1"/>
  <c r="M335" i="1"/>
  <c r="L335" i="1"/>
  <c r="K335" i="1"/>
  <c r="J335" i="1"/>
  <c r="I335" i="1"/>
  <c r="H335" i="1"/>
  <c r="F335" i="1"/>
  <c r="F331" i="1"/>
  <c r="F319" i="1"/>
  <c r="F315" i="1"/>
  <c r="Q293" i="1"/>
  <c r="P293" i="1"/>
  <c r="O293" i="1"/>
  <c r="N293" i="1"/>
  <c r="M293" i="1"/>
  <c r="L293" i="1"/>
  <c r="K293" i="1"/>
  <c r="J293" i="1"/>
  <c r="I293" i="1"/>
  <c r="H293" i="1"/>
  <c r="Q239" i="1"/>
  <c r="Q255" i="1"/>
  <c r="Q259" i="1"/>
  <c r="P239" i="1"/>
  <c r="P255" i="1"/>
  <c r="P259" i="1"/>
  <c r="O239" i="1"/>
  <c r="O255" i="1"/>
  <c r="O259" i="1"/>
  <c r="N239" i="1"/>
  <c r="N255" i="1"/>
  <c r="N259" i="1"/>
  <c r="M239" i="1"/>
  <c r="M255" i="1"/>
  <c r="M259" i="1"/>
  <c r="L239" i="1"/>
  <c r="L255" i="1"/>
  <c r="L259" i="1"/>
  <c r="K239" i="1"/>
  <c r="K255" i="1"/>
  <c r="K259" i="1"/>
  <c r="J239" i="1"/>
  <c r="J255" i="1"/>
  <c r="J259" i="1"/>
  <c r="I239" i="1"/>
  <c r="I255" i="1"/>
  <c r="I259" i="1"/>
  <c r="H239" i="1"/>
  <c r="H255" i="1"/>
  <c r="H259" i="1"/>
  <c r="Q251" i="1"/>
  <c r="P251" i="1"/>
  <c r="O251" i="1"/>
  <c r="N251" i="1"/>
  <c r="M251" i="1"/>
  <c r="L251" i="1"/>
  <c r="K251" i="1"/>
  <c r="J251" i="1"/>
  <c r="I251" i="1"/>
  <c r="H251" i="1"/>
  <c r="F251" i="1"/>
  <c r="F239" i="1"/>
  <c r="F235" i="1"/>
  <c r="F223" i="1"/>
  <c r="H209" i="1"/>
</calcChain>
</file>

<file path=xl/comments1.xml><?xml version="1.0" encoding="utf-8"?>
<comments xmlns="http://schemas.openxmlformats.org/spreadsheetml/2006/main">
  <authors>
    <author>Rohan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94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11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78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195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262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279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  <comment ref="D346" authorId="0">
      <text>
        <r>
          <rPr>
            <b/>
            <sz val="9"/>
            <color indexed="81"/>
            <rFont val="Tahoma"/>
            <family val="2"/>
          </rPr>
          <t>Assuming dedicated turn and represents full capacity</t>
        </r>
      </text>
    </comment>
  </commentList>
</comments>
</file>

<file path=xl/sharedStrings.xml><?xml version="1.0" encoding="utf-8"?>
<sst xmlns="http://schemas.openxmlformats.org/spreadsheetml/2006/main" count="482" uniqueCount="46">
  <si>
    <t>Red clearence time (mins)</t>
  </si>
  <si>
    <t>Cycle length (mins)</t>
  </si>
  <si>
    <t>Seconds / hr</t>
  </si>
  <si>
    <t>Seconds / min</t>
  </si>
  <si>
    <t>Minutes/hr</t>
  </si>
  <si>
    <t>Red clearence time (secs)</t>
  </si>
  <si>
    <t>CONSTANTS</t>
  </si>
  <si>
    <t>Cycle length (secs)</t>
  </si>
  <si>
    <t>Effective Cycle length (mins)</t>
  </si>
  <si>
    <t>Approach</t>
  </si>
  <si>
    <t>NL</t>
  </si>
  <si>
    <t>EL</t>
  </si>
  <si>
    <t>SL</t>
  </si>
  <si>
    <t>WL</t>
  </si>
  <si>
    <t>NR</t>
  </si>
  <si>
    <t>SR</t>
  </si>
  <si>
    <t>ER</t>
  </si>
  <si>
    <t>WR</t>
  </si>
  <si>
    <t>NS</t>
  </si>
  <si>
    <t>Phase</t>
  </si>
  <si>
    <t>SS</t>
  </si>
  <si>
    <t>WS</t>
  </si>
  <si>
    <t>ES</t>
  </si>
  <si>
    <t>Capacity (cars/min)</t>
  </si>
  <si>
    <t>Ratio</t>
  </si>
  <si>
    <t>Total</t>
  </si>
  <si>
    <t>=</t>
  </si>
  <si>
    <t>Avg. Traffic</t>
  </si>
  <si>
    <t>Traffic (cars/min)</t>
  </si>
  <si>
    <t>INTERSECTION - 1</t>
  </si>
  <si>
    <t>Avg. Queue</t>
  </si>
  <si>
    <t>INTERSECTION - 2</t>
  </si>
  <si>
    <t>Processing (cars/min)</t>
  </si>
  <si>
    <t>Avg Processing</t>
  </si>
  <si>
    <t>Queue (cars)</t>
  </si>
  <si>
    <t>N</t>
  </si>
  <si>
    <t>S</t>
  </si>
  <si>
    <t>E</t>
  </si>
  <si>
    <t>W</t>
  </si>
  <si>
    <t>SUM</t>
  </si>
  <si>
    <t>Outgoing in each Direction (cars/min)</t>
  </si>
  <si>
    <t>Incoming in each Direction (cars/min)</t>
  </si>
  <si>
    <t>INTERSECTION - 3</t>
  </si>
  <si>
    <t>INTERSECTION - 4</t>
  </si>
  <si>
    <t>Additional (cars/min)</t>
  </si>
  <si>
    <t>Avg. Traffic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</si>
</sst>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2" fontId="0" fillId="0" borderId="0" xfId="0" applyNumberFormat="1"/>
    <xf numFmtId="9" fontId="0" fillId="0" borderId="3" xfId="1" applyFont="1" applyBorder="1"/>
    <xf numFmtId="9" fontId="0" fillId="0" borderId="4" xfId="1" applyFont="1" applyBorder="1"/>
    <xf numFmtId="9" fontId="0" fillId="0" borderId="5" xfId="1" applyFont="1" applyBorder="1"/>
    <xf numFmtId="9" fontId="0" fillId="0" borderId="6" xfId="1" applyFont="1" applyBorder="1"/>
    <xf numFmtId="9" fontId="0" fillId="0" borderId="0" xfId="1" applyFont="1" applyBorder="1"/>
    <xf numFmtId="9" fontId="0" fillId="0" borderId="7" xfId="1" applyFont="1" applyBorder="1"/>
    <xf numFmtId="9" fontId="0" fillId="0" borderId="8" xfId="1" applyFont="1" applyBorder="1"/>
    <xf numFmtId="9" fontId="0" fillId="0" borderId="9" xfId="1" applyFont="1" applyBorder="1"/>
    <xf numFmtId="9" fontId="0" fillId="0" borderId="10" xfId="1" applyFont="1" applyBorder="1"/>
    <xf numFmtId="0" fontId="0" fillId="0" borderId="11" xfId="0" applyBorder="1"/>
    <xf numFmtId="1" fontId="0" fillId="0" borderId="0" xfId="0" applyNumberFormat="1"/>
    <xf numFmtId="9" fontId="0" fillId="0" borderId="0" xfId="1" applyFont="1"/>
    <xf numFmtId="0" fontId="0" fillId="0" borderId="0" xfId="0"/>
    <xf numFmtId="9" fontId="0" fillId="0" borderId="0" xfId="0" applyNumberFormat="1"/>
    <xf numFmtId="9" fontId="0" fillId="0" borderId="0" xfId="1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704849</xdr:colOff>
      <xdr:row>9</xdr:row>
      <xdr:rowOff>158191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57599" cy="187269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0</xdr:colOff>
      <xdr:row>0</xdr:row>
      <xdr:rowOff>78409</xdr:rowOff>
    </xdr:from>
    <xdr:to>
      <xdr:col>17</xdr:col>
      <xdr:colOff>498642</xdr:colOff>
      <xdr:row>9</xdr:row>
      <xdr:rowOff>158190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78409"/>
          <a:ext cx="5375442" cy="17942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2:AP361"/>
  <sheetViews>
    <sheetView tabSelected="1" topLeftCell="A337" zoomScale="60" zoomScaleNormal="60" workbookViewId="0">
      <selection activeCell="G361" sqref="G361"/>
    </sheetView>
  </sheetViews>
  <sheetFormatPr defaultRowHeight="15" x14ac:dyDescent="0.25"/>
  <cols>
    <col min="1" max="1" width="26" customWidth="1"/>
    <col min="4" max="6" width="18" customWidth="1"/>
    <col min="10" max="10" width="9.140625" customWidth="1"/>
  </cols>
  <sheetData>
    <row r="12" spans="1:2" ht="15.75" thickBot="1" x14ac:dyDescent="0.3"/>
    <row r="13" spans="1:2" ht="18" thickBot="1" x14ac:dyDescent="0.35">
      <c r="A13" s="23" t="s">
        <v>6</v>
      </c>
      <c r="B13" s="24"/>
    </row>
    <row r="14" spans="1:2" ht="17.25" x14ac:dyDescent="0.3">
      <c r="A14" s="3"/>
      <c r="B14" s="2"/>
    </row>
    <row r="15" spans="1:2" x14ac:dyDescent="0.25">
      <c r="A15" t="s">
        <v>5</v>
      </c>
      <c r="B15">
        <v>2</v>
      </c>
    </row>
    <row r="16" spans="1:2" x14ac:dyDescent="0.25">
      <c r="A16" t="s">
        <v>7</v>
      </c>
      <c r="B16">
        <v>120</v>
      </c>
    </row>
    <row r="17" spans="1:42" x14ac:dyDescent="0.25">
      <c r="A17" t="s">
        <v>3</v>
      </c>
      <c r="B17">
        <v>60</v>
      </c>
    </row>
    <row r="18" spans="1:42" x14ac:dyDescent="0.25">
      <c r="A18" t="s">
        <v>4</v>
      </c>
      <c r="B18">
        <v>60</v>
      </c>
    </row>
    <row r="19" spans="1:42" x14ac:dyDescent="0.25">
      <c r="A19" t="s">
        <v>2</v>
      </c>
      <c r="B19">
        <f>$B$18*$B$17</f>
        <v>3600</v>
      </c>
    </row>
    <row r="21" spans="1:42" x14ac:dyDescent="0.25">
      <c r="A21" t="s">
        <v>0</v>
      </c>
      <c r="B21" s="1">
        <f>$B$15/$B$17</f>
        <v>3.3333333333333333E-2</v>
      </c>
    </row>
    <row r="22" spans="1:42" x14ac:dyDescent="0.25">
      <c r="A22" t="s">
        <v>1</v>
      </c>
      <c r="B22">
        <f>$B$16/$B$17</f>
        <v>2</v>
      </c>
    </row>
    <row r="23" spans="1:42" x14ac:dyDescent="0.25">
      <c r="A23" t="s">
        <v>8</v>
      </c>
      <c r="B23" s="1">
        <f>$B$22-$B$21</f>
        <v>1.9666666666666666</v>
      </c>
    </row>
    <row r="25" spans="1:42" x14ac:dyDescent="0.25">
      <c r="A25" s="22" t="s">
        <v>29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42" x14ac:dyDescent="0.25">
      <c r="H26" t="s">
        <v>28</v>
      </c>
      <c r="T26" t="s">
        <v>28</v>
      </c>
      <c r="AG26" t="s">
        <v>44</v>
      </c>
    </row>
    <row r="27" spans="1:42" x14ac:dyDescent="0.25">
      <c r="A27" t="s">
        <v>9</v>
      </c>
      <c r="B27" t="s">
        <v>19</v>
      </c>
      <c r="D27" t="s">
        <v>23</v>
      </c>
      <c r="F27" t="s">
        <v>27</v>
      </c>
      <c r="H27">
        <v>1</v>
      </c>
      <c r="I27">
        <v>2</v>
      </c>
      <c r="J27">
        <v>3</v>
      </c>
      <c r="K27">
        <v>4</v>
      </c>
      <c r="L27">
        <v>5</v>
      </c>
      <c r="M27">
        <v>6</v>
      </c>
      <c r="N27">
        <v>7</v>
      </c>
      <c r="O27">
        <v>8</v>
      </c>
      <c r="P27">
        <v>9</v>
      </c>
      <c r="Q27">
        <v>10</v>
      </c>
      <c r="T27">
        <v>1</v>
      </c>
      <c r="U27">
        <v>2</v>
      </c>
      <c r="V27">
        <v>3</v>
      </c>
      <c r="W27">
        <v>4</v>
      </c>
      <c r="X27">
        <v>5</v>
      </c>
      <c r="Y27">
        <v>6</v>
      </c>
      <c r="Z27">
        <v>7</v>
      </c>
      <c r="AA27">
        <v>8</v>
      </c>
      <c r="AB27">
        <v>9</v>
      </c>
      <c r="AC27">
        <v>10</v>
      </c>
      <c r="AG27">
        <v>1</v>
      </c>
      <c r="AH27">
        <v>2</v>
      </c>
      <c r="AI27">
        <v>3</v>
      </c>
      <c r="AJ27">
        <v>4</v>
      </c>
      <c r="AK27">
        <v>5</v>
      </c>
      <c r="AL27">
        <v>6</v>
      </c>
      <c r="AM27">
        <v>7</v>
      </c>
      <c r="AN27">
        <v>8</v>
      </c>
      <c r="AO27">
        <v>9</v>
      </c>
      <c r="AP27">
        <v>10</v>
      </c>
    </row>
    <row r="29" spans="1:42" x14ac:dyDescent="0.25">
      <c r="A29" t="s">
        <v>10</v>
      </c>
      <c r="B29">
        <v>1</v>
      </c>
      <c r="D29">
        <v>25</v>
      </c>
      <c r="F29" s="17">
        <f t="shared" ref="F29:F40" si="0">AVERAGE(H29:AJ29)</f>
        <v>4.1222222222222227</v>
      </c>
      <c r="H29" s="17">
        <f t="shared" ref="H29:H40" si="1">T29</f>
        <v>4.8666666666666663</v>
      </c>
      <c r="I29" s="17">
        <f t="shared" ref="I29:Q32" si="2">U29</f>
        <v>4.8666666666666663</v>
      </c>
      <c r="J29" s="17">
        <f t="shared" si="2"/>
        <v>4.7333333333333334</v>
      </c>
      <c r="K29" s="17">
        <f t="shared" si="2"/>
        <v>5.2666666666666666</v>
      </c>
      <c r="L29" s="17">
        <f t="shared" si="2"/>
        <v>5.2666666666666666</v>
      </c>
      <c r="M29" s="17">
        <f t="shared" si="2"/>
        <v>5.2</v>
      </c>
      <c r="N29" s="17">
        <f t="shared" si="2"/>
        <v>4.666666666666667</v>
      </c>
      <c r="O29" s="17">
        <f t="shared" si="2"/>
        <v>4.5999999999999996</v>
      </c>
      <c r="P29" s="17">
        <f t="shared" si="2"/>
        <v>4.8666666666666663</v>
      </c>
      <c r="Q29" s="17">
        <f t="shared" si="2"/>
        <v>5.1333333333333337</v>
      </c>
      <c r="R29" s="17"/>
      <c r="S29" t="s">
        <v>10</v>
      </c>
      <c r="T29" s="17">
        <v>4.8666666666666663</v>
      </c>
      <c r="U29" s="17">
        <v>4.8666666666666663</v>
      </c>
      <c r="V29" s="17">
        <v>4.7333333333333334</v>
      </c>
      <c r="W29" s="17">
        <v>5.2666666666666666</v>
      </c>
      <c r="X29" s="17">
        <v>5.2666666666666666</v>
      </c>
      <c r="Y29" s="17">
        <v>5.2</v>
      </c>
      <c r="Z29" s="17">
        <v>4.666666666666667</v>
      </c>
      <c r="AA29" s="17">
        <v>4.5999999999999996</v>
      </c>
      <c r="AB29" s="17">
        <v>4.8666666666666663</v>
      </c>
      <c r="AC29" s="17">
        <v>5.1333333333333337</v>
      </c>
      <c r="AD29" s="17"/>
      <c r="AE29" s="17"/>
      <c r="AF29" t="s">
        <v>10</v>
      </c>
      <c r="AG29" s="17">
        <f>H29-T29</f>
        <v>0</v>
      </c>
      <c r="AH29" s="17">
        <f t="shared" ref="AH29:AP29" si="3">I29-U29</f>
        <v>0</v>
      </c>
      <c r="AI29" s="17">
        <f t="shared" si="3"/>
        <v>0</v>
      </c>
      <c r="AJ29" s="17">
        <f t="shared" si="3"/>
        <v>0</v>
      </c>
      <c r="AK29" s="17">
        <f t="shared" si="3"/>
        <v>0</v>
      </c>
      <c r="AL29" s="17">
        <f t="shared" si="3"/>
        <v>0</v>
      </c>
      <c r="AM29" s="17">
        <f t="shared" si="3"/>
        <v>0</v>
      </c>
      <c r="AN29" s="17">
        <f t="shared" si="3"/>
        <v>0</v>
      </c>
      <c r="AO29" s="17">
        <f t="shared" si="3"/>
        <v>0</v>
      </c>
      <c r="AP29" s="17">
        <f t="shared" si="3"/>
        <v>0</v>
      </c>
    </row>
    <row r="30" spans="1:42" x14ac:dyDescent="0.25">
      <c r="A30" t="s">
        <v>18</v>
      </c>
      <c r="B30">
        <v>2</v>
      </c>
      <c r="D30">
        <v>40</v>
      </c>
      <c r="F30" s="17">
        <f t="shared" si="0"/>
        <v>10.722222222222221</v>
      </c>
      <c r="H30" s="17">
        <f t="shared" si="1"/>
        <v>13.4</v>
      </c>
      <c r="I30" s="17">
        <f t="shared" si="2"/>
        <v>12.866666666666667</v>
      </c>
      <c r="J30" s="17">
        <f t="shared" si="2"/>
        <v>13.8</v>
      </c>
      <c r="K30" s="17">
        <f t="shared" si="2"/>
        <v>13.4</v>
      </c>
      <c r="L30" s="17">
        <f t="shared" si="2"/>
        <v>13.533333333333333</v>
      </c>
      <c r="M30" s="17">
        <f t="shared" si="2"/>
        <v>13.8</v>
      </c>
      <c r="N30" s="17">
        <f t="shared" si="2"/>
        <v>12.733333333333333</v>
      </c>
      <c r="O30" s="17">
        <f t="shared" si="2"/>
        <v>12.066666666666666</v>
      </c>
      <c r="P30" s="17">
        <f t="shared" si="2"/>
        <v>11.666666666666666</v>
      </c>
      <c r="Q30" s="17">
        <f t="shared" si="2"/>
        <v>11.4</v>
      </c>
      <c r="R30" s="17"/>
      <c r="S30" t="s">
        <v>18</v>
      </c>
      <c r="T30" s="17">
        <v>13.4</v>
      </c>
      <c r="U30" s="17">
        <v>12.866666666666667</v>
      </c>
      <c r="V30" s="17">
        <v>13.8</v>
      </c>
      <c r="W30" s="17">
        <v>13.4</v>
      </c>
      <c r="X30" s="17">
        <v>13.533333333333333</v>
      </c>
      <c r="Y30" s="17">
        <v>13.8</v>
      </c>
      <c r="Z30" s="17">
        <v>12.733333333333333</v>
      </c>
      <c r="AA30" s="17">
        <v>12.066666666666666</v>
      </c>
      <c r="AB30" s="17">
        <v>11.666666666666666</v>
      </c>
      <c r="AC30" s="17">
        <v>11.4</v>
      </c>
      <c r="AD30" s="17"/>
      <c r="AE30" s="17"/>
      <c r="AF30" t="s">
        <v>18</v>
      </c>
      <c r="AG30" s="17">
        <f t="shared" ref="AG30:AG40" si="4">H30-T30</f>
        <v>0</v>
      </c>
      <c r="AH30" s="17">
        <f t="shared" ref="AH30:AH40" si="5">I30-U30</f>
        <v>0</v>
      </c>
      <c r="AI30" s="17">
        <f t="shared" ref="AI30:AI40" si="6">J30-V30</f>
        <v>0</v>
      </c>
      <c r="AJ30" s="17">
        <f t="shared" ref="AJ30:AJ40" si="7">K30-W30</f>
        <v>0</v>
      </c>
      <c r="AK30" s="17">
        <f t="shared" ref="AK30:AK40" si="8">L30-X30</f>
        <v>0</v>
      </c>
      <c r="AL30" s="17">
        <f t="shared" ref="AL30:AL40" si="9">M30-Y30</f>
        <v>0</v>
      </c>
      <c r="AM30" s="17">
        <f t="shared" ref="AM30:AM40" si="10">N30-Z30</f>
        <v>0</v>
      </c>
      <c r="AN30" s="17">
        <f t="shared" ref="AN30:AN40" si="11">O30-AA30</f>
        <v>0</v>
      </c>
      <c r="AO30" s="17">
        <f t="shared" ref="AO30:AO40" si="12">P30-AB30</f>
        <v>0</v>
      </c>
      <c r="AP30" s="17">
        <f t="shared" ref="AP30:AP40" si="13">Q30-AC30</f>
        <v>0</v>
      </c>
    </row>
    <row r="31" spans="1:42" x14ac:dyDescent="0.25">
      <c r="A31" t="s">
        <v>11</v>
      </c>
      <c r="B31">
        <v>3</v>
      </c>
      <c r="D31">
        <v>25</v>
      </c>
      <c r="F31" s="17">
        <f t="shared" si="0"/>
        <v>1.6555555555555552</v>
      </c>
      <c r="H31" s="17">
        <f t="shared" si="1"/>
        <v>2.3333333333333335</v>
      </c>
      <c r="I31" s="17">
        <f t="shared" si="2"/>
        <v>2.1333333333333333</v>
      </c>
      <c r="J31" s="17">
        <f t="shared" si="2"/>
        <v>2.2666666666666666</v>
      </c>
      <c r="K31" s="17">
        <f t="shared" si="2"/>
        <v>2.2666666666666666</v>
      </c>
      <c r="L31" s="17">
        <f t="shared" si="2"/>
        <v>2.0666666666666669</v>
      </c>
      <c r="M31" s="17">
        <f t="shared" si="2"/>
        <v>1.9333333333333333</v>
      </c>
      <c r="N31" s="17">
        <f t="shared" si="2"/>
        <v>1.9333333333333333</v>
      </c>
      <c r="O31" s="17">
        <f t="shared" si="2"/>
        <v>1.7333333333333334</v>
      </c>
      <c r="P31" s="17">
        <f t="shared" si="2"/>
        <v>1.7333333333333334</v>
      </c>
      <c r="Q31" s="17">
        <f t="shared" si="2"/>
        <v>1.4666666666666666</v>
      </c>
      <c r="R31" s="17"/>
      <c r="S31" t="s">
        <v>11</v>
      </c>
      <c r="T31" s="17">
        <v>2.3333333333333335</v>
      </c>
      <c r="U31" s="17">
        <v>2.1333333333333333</v>
      </c>
      <c r="V31" s="17">
        <v>2.2666666666666666</v>
      </c>
      <c r="W31" s="17">
        <v>2.2666666666666666</v>
      </c>
      <c r="X31" s="17">
        <v>2.0666666666666669</v>
      </c>
      <c r="Y31" s="17">
        <v>1.9333333333333333</v>
      </c>
      <c r="Z31" s="17">
        <v>1.9333333333333333</v>
      </c>
      <c r="AA31" s="17">
        <v>1.7333333333333334</v>
      </c>
      <c r="AB31" s="17">
        <v>1.7333333333333334</v>
      </c>
      <c r="AC31" s="17">
        <v>1.4666666666666666</v>
      </c>
      <c r="AD31" s="17"/>
      <c r="AE31" s="17"/>
      <c r="AF31" t="s">
        <v>11</v>
      </c>
      <c r="AG31" s="17">
        <f t="shared" si="4"/>
        <v>0</v>
      </c>
      <c r="AH31" s="17">
        <f t="shared" si="5"/>
        <v>0</v>
      </c>
      <c r="AI31" s="17">
        <f t="shared" si="6"/>
        <v>0</v>
      </c>
      <c r="AJ31" s="17">
        <f t="shared" si="7"/>
        <v>0</v>
      </c>
      <c r="AK31" s="17">
        <f t="shared" si="8"/>
        <v>0</v>
      </c>
      <c r="AL31" s="17">
        <f t="shared" si="9"/>
        <v>0</v>
      </c>
      <c r="AM31" s="17">
        <f t="shared" si="10"/>
        <v>0</v>
      </c>
      <c r="AN31" s="17">
        <f t="shared" si="11"/>
        <v>0</v>
      </c>
      <c r="AO31" s="17">
        <f t="shared" si="12"/>
        <v>0</v>
      </c>
      <c r="AP31" s="17">
        <f t="shared" si="13"/>
        <v>0</v>
      </c>
    </row>
    <row r="32" spans="1:42" x14ac:dyDescent="0.25">
      <c r="A32" t="s">
        <v>22</v>
      </c>
      <c r="B32">
        <v>4</v>
      </c>
      <c r="D32">
        <v>40</v>
      </c>
      <c r="F32" s="17">
        <f t="shared" si="0"/>
        <v>9.43888888888889</v>
      </c>
      <c r="H32" s="17">
        <f t="shared" si="1"/>
        <v>11.6</v>
      </c>
      <c r="I32" s="17">
        <f t="shared" si="2"/>
        <v>11.466666666666667</v>
      </c>
      <c r="J32" s="17">
        <f t="shared" si="2"/>
        <v>11.533333333333333</v>
      </c>
      <c r="K32" s="17">
        <f t="shared" si="2"/>
        <v>11.933333333333334</v>
      </c>
      <c r="L32" s="17">
        <f t="shared" si="2"/>
        <v>11.866666666666667</v>
      </c>
      <c r="M32" s="17">
        <f t="shared" si="2"/>
        <v>11.266666666666667</v>
      </c>
      <c r="N32" s="17">
        <f t="shared" si="2"/>
        <v>11</v>
      </c>
      <c r="O32" s="17">
        <f t="shared" si="2"/>
        <v>11.133333333333333</v>
      </c>
      <c r="P32" s="17">
        <f t="shared" si="2"/>
        <v>10.866666666666667</v>
      </c>
      <c r="Q32" s="17">
        <f t="shared" si="2"/>
        <v>10.6</v>
      </c>
      <c r="R32" s="17"/>
      <c r="S32" t="s">
        <v>22</v>
      </c>
      <c r="T32" s="17">
        <v>11.6</v>
      </c>
      <c r="U32" s="17">
        <v>11.466666666666667</v>
      </c>
      <c r="V32" s="17">
        <v>11.533333333333333</v>
      </c>
      <c r="W32" s="17">
        <v>11.933333333333334</v>
      </c>
      <c r="X32" s="17">
        <v>11.866666666666667</v>
      </c>
      <c r="Y32" s="17">
        <v>11.266666666666667</v>
      </c>
      <c r="Z32" s="17">
        <v>11</v>
      </c>
      <c r="AA32" s="17">
        <v>11.133333333333333</v>
      </c>
      <c r="AB32" s="17">
        <v>10.866666666666667</v>
      </c>
      <c r="AC32" s="17">
        <v>10.6</v>
      </c>
      <c r="AD32" s="17"/>
      <c r="AE32" s="17"/>
      <c r="AF32" t="s">
        <v>22</v>
      </c>
      <c r="AG32" s="17">
        <f t="shared" si="4"/>
        <v>0</v>
      </c>
      <c r="AH32" s="17">
        <f t="shared" si="5"/>
        <v>0</v>
      </c>
      <c r="AI32" s="17">
        <f t="shared" si="6"/>
        <v>0</v>
      </c>
      <c r="AJ32" s="17">
        <f t="shared" si="7"/>
        <v>0</v>
      </c>
      <c r="AK32" s="17">
        <f t="shared" si="8"/>
        <v>0</v>
      </c>
      <c r="AL32" s="17">
        <f t="shared" si="9"/>
        <v>0</v>
      </c>
      <c r="AM32" s="17">
        <f t="shared" si="10"/>
        <v>0</v>
      </c>
      <c r="AN32" s="17">
        <f t="shared" si="11"/>
        <v>0</v>
      </c>
      <c r="AO32" s="17">
        <f t="shared" si="12"/>
        <v>0</v>
      </c>
      <c r="AP32" s="17">
        <f t="shared" si="13"/>
        <v>0</v>
      </c>
    </row>
    <row r="33" spans="1:42" x14ac:dyDescent="0.25">
      <c r="A33" t="s">
        <v>12</v>
      </c>
      <c r="B33">
        <v>1</v>
      </c>
      <c r="D33">
        <v>25</v>
      </c>
      <c r="F33" s="17">
        <f t="shared" si="0"/>
        <v>5.1216797954096167</v>
      </c>
      <c r="H33" s="17">
        <f t="shared" si="1"/>
        <v>4.1333333333333337</v>
      </c>
      <c r="I33" s="17">
        <f>U33+I100*H172</f>
        <v>7.7539622641509443</v>
      </c>
      <c r="J33" s="17">
        <f t="shared" ref="J33:Q33" si="14">V33+J100*I172</f>
        <v>7.2769230769230777</v>
      </c>
      <c r="K33" s="17">
        <f t="shared" si="14"/>
        <v>8.5688282138794083</v>
      </c>
      <c r="L33" s="17">
        <f t="shared" si="14"/>
        <v>7.7947019867549674</v>
      </c>
      <c r="M33" s="17">
        <f t="shared" si="14"/>
        <v>8.1812500000000004</v>
      </c>
      <c r="N33" s="17">
        <f t="shared" si="14"/>
        <v>7.5505617977528097</v>
      </c>
      <c r="O33" s="17">
        <f t="shared" si="14"/>
        <v>6.8547717842323648</v>
      </c>
      <c r="P33" s="17">
        <f>AB33+P100*O172</f>
        <v>5.9791304347826086</v>
      </c>
      <c r="Q33" s="17">
        <f t="shared" si="14"/>
        <v>6.6938053097345129</v>
      </c>
      <c r="R33" s="17"/>
      <c r="S33" t="s">
        <v>12</v>
      </c>
      <c r="T33" s="17">
        <v>4.1333333333333337</v>
      </c>
      <c r="U33" s="17">
        <v>4.4000000000000004</v>
      </c>
      <c r="V33" s="17">
        <v>4.2</v>
      </c>
      <c r="W33" s="17">
        <v>4.666666666666667</v>
      </c>
      <c r="X33" s="17">
        <v>4.4000000000000004</v>
      </c>
      <c r="Y33" s="17">
        <v>4.4000000000000004</v>
      </c>
      <c r="Z33" s="17">
        <v>4</v>
      </c>
      <c r="AA33" s="17">
        <v>3.9333333333333331</v>
      </c>
      <c r="AB33" s="17">
        <v>3.6</v>
      </c>
      <c r="AC33" s="17">
        <v>4.0666666666666664</v>
      </c>
      <c r="AD33" s="17"/>
      <c r="AE33" s="17"/>
      <c r="AF33" t="s">
        <v>12</v>
      </c>
      <c r="AG33" s="17">
        <f t="shared" si="4"/>
        <v>0</v>
      </c>
      <c r="AH33" s="17">
        <f t="shared" si="5"/>
        <v>3.3539622641509439</v>
      </c>
      <c r="AI33" s="17">
        <f t="shared" si="6"/>
        <v>3.0769230769230775</v>
      </c>
      <c r="AJ33" s="17">
        <f t="shared" si="7"/>
        <v>3.9021615472127413</v>
      </c>
      <c r="AK33" s="17">
        <f t="shared" si="8"/>
        <v>3.394701986754967</v>
      </c>
      <c r="AL33" s="17">
        <f t="shared" si="9"/>
        <v>3.78125</v>
      </c>
      <c r="AM33" s="17">
        <f t="shared" si="10"/>
        <v>3.5505617977528097</v>
      </c>
      <c r="AN33" s="17">
        <f t="shared" si="11"/>
        <v>2.9214384508990316</v>
      </c>
      <c r="AO33" s="17">
        <f t="shared" si="12"/>
        <v>2.3791304347826085</v>
      </c>
      <c r="AP33" s="17">
        <f t="shared" si="13"/>
        <v>2.6271386430678465</v>
      </c>
    </row>
    <row r="34" spans="1:42" x14ac:dyDescent="0.25">
      <c r="A34" t="s">
        <v>20</v>
      </c>
      <c r="B34">
        <v>2</v>
      </c>
      <c r="D34">
        <v>40</v>
      </c>
      <c r="F34" s="17">
        <f t="shared" si="0"/>
        <v>13.7613246113555</v>
      </c>
      <c r="H34" s="17">
        <f t="shared" si="1"/>
        <v>10.666666666666666</v>
      </c>
      <c r="I34" s="17">
        <f>U34+I101*H172</f>
        <v>19.149937106918237</v>
      </c>
      <c r="J34" s="17">
        <f t="shared" ref="J34:Q34" si="15">V34+J101*I172</f>
        <v>19.982661782661783</v>
      </c>
      <c r="K34" s="17">
        <f t="shared" si="15"/>
        <v>22.40136518771331</v>
      </c>
      <c r="L34" s="17">
        <f t="shared" si="15"/>
        <v>23.02980132450331</v>
      </c>
      <c r="M34" s="17">
        <f t="shared" si="15"/>
        <v>25.659375000000004</v>
      </c>
      <c r="N34" s="17">
        <f t="shared" si="15"/>
        <v>21.267415730337078</v>
      </c>
      <c r="O34" s="17">
        <f t="shared" si="15"/>
        <v>17.427385892116185</v>
      </c>
      <c r="P34" s="17">
        <f t="shared" si="15"/>
        <v>16.276521739130434</v>
      </c>
      <c r="Q34" s="17">
        <f t="shared" si="15"/>
        <v>15.143362831858404</v>
      </c>
      <c r="R34" s="17"/>
      <c r="S34" t="s">
        <v>20</v>
      </c>
      <c r="T34" s="17">
        <v>10.666666666666666</v>
      </c>
      <c r="U34" s="17">
        <v>10.866666666666667</v>
      </c>
      <c r="V34" s="17">
        <v>11.533333333333333</v>
      </c>
      <c r="W34" s="17">
        <v>12.2</v>
      </c>
      <c r="X34" s="17">
        <v>13</v>
      </c>
      <c r="Y34" s="17">
        <v>13.8</v>
      </c>
      <c r="Z34" s="17">
        <v>11.266666666666667</v>
      </c>
      <c r="AA34" s="17">
        <v>10</v>
      </c>
      <c r="AB34" s="17">
        <v>9.8000000000000007</v>
      </c>
      <c r="AC34" s="17">
        <v>9.1999999999999993</v>
      </c>
      <c r="AD34" s="17"/>
      <c r="AE34" s="17"/>
      <c r="AF34" t="s">
        <v>20</v>
      </c>
      <c r="AG34" s="17">
        <f t="shared" si="4"/>
        <v>0</v>
      </c>
      <c r="AH34" s="17">
        <f t="shared" si="5"/>
        <v>8.2832704402515702</v>
      </c>
      <c r="AI34" s="17">
        <f t="shared" si="6"/>
        <v>8.4493284493284495</v>
      </c>
      <c r="AJ34" s="17">
        <f t="shared" si="7"/>
        <v>10.201365187713311</v>
      </c>
      <c r="AK34" s="17">
        <f t="shared" si="8"/>
        <v>10.02980132450331</v>
      </c>
      <c r="AL34" s="17">
        <f t="shared" si="9"/>
        <v>11.859375000000004</v>
      </c>
      <c r="AM34" s="17">
        <f t="shared" si="10"/>
        <v>10.00074906367041</v>
      </c>
      <c r="AN34" s="17">
        <f t="shared" si="11"/>
        <v>7.4273858921161846</v>
      </c>
      <c r="AO34" s="17">
        <f t="shared" si="12"/>
        <v>6.4765217391304333</v>
      </c>
      <c r="AP34" s="17">
        <f t="shared" si="13"/>
        <v>5.9433628318584049</v>
      </c>
    </row>
    <row r="35" spans="1:42" x14ac:dyDescent="0.25">
      <c r="A35" t="s">
        <v>13</v>
      </c>
      <c r="B35">
        <v>3</v>
      </c>
      <c r="D35">
        <v>25</v>
      </c>
      <c r="F35" s="17">
        <f t="shared" si="0"/>
        <v>5.1368715017450137</v>
      </c>
      <c r="H35" s="17">
        <f t="shared" si="1"/>
        <v>5.2</v>
      </c>
      <c r="I35" s="17">
        <f>U35+I102*H342</f>
        <v>6.5786743515850148</v>
      </c>
      <c r="J35" s="17">
        <f t="shared" ref="J35:Q35" si="16">V35+J102*I342</f>
        <v>6.9433316208254094</v>
      </c>
      <c r="K35" s="17">
        <f t="shared" si="16"/>
        <v>7.0742318968889464</v>
      </c>
      <c r="L35" s="17">
        <f t="shared" si="16"/>
        <v>6.8832112201627211</v>
      </c>
      <c r="M35" s="17">
        <f t="shared" si="16"/>
        <v>6.7275002121576275</v>
      </c>
      <c r="N35" s="17">
        <f t="shared" si="16"/>
        <v>6.5949333891762087</v>
      </c>
      <c r="O35" s="17">
        <f t="shared" si="16"/>
        <v>6.5692359976579784</v>
      </c>
      <c r="P35" s="17">
        <f t="shared" si="16"/>
        <v>7.0527446436506391</v>
      </c>
      <c r="Q35" s="17">
        <f t="shared" si="16"/>
        <v>6.5981481738097427</v>
      </c>
      <c r="R35" s="17"/>
      <c r="S35" t="s">
        <v>13</v>
      </c>
      <c r="T35" s="17">
        <v>5.2</v>
      </c>
      <c r="U35" s="17">
        <v>5.2</v>
      </c>
      <c r="V35" s="17">
        <v>5.4</v>
      </c>
      <c r="W35" s="17">
        <v>5.5333333333333332</v>
      </c>
      <c r="X35" s="17">
        <v>5.333333333333333</v>
      </c>
      <c r="Y35" s="17">
        <v>5.2666666666666666</v>
      </c>
      <c r="Z35" s="17">
        <v>5.0666666666666664</v>
      </c>
      <c r="AA35" s="17">
        <v>5</v>
      </c>
      <c r="AB35" s="17">
        <v>5.4666666666666668</v>
      </c>
      <c r="AC35" s="17">
        <v>5.1333333333333337</v>
      </c>
      <c r="AD35" s="17"/>
      <c r="AE35" s="17"/>
      <c r="AF35" t="s">
        <v>13</v>
      </c>
      <c r="AG35" s="17">
        <f t="shared" si="4"/>
        <v>0</v>
      </c>
      <c r="AH35" s="17">
        <f t="shared" si="5"/>
        <v>1.3786743515850146</v>
      </c>
      <c r="AI35" s="17">
        <f t="shared" si="6"/>
        <v>1.5433316208254091</v>
      </c>
      <c r="AJ35" s="17">
        <f t="shared" si="7"/>
        <v>1.5408985635556132</v>
      </c>
      <c r="AK35" s="17">
        <f t="shared" si="8"/>
        <v>1.5498778868293881</v>
      </c>
      <c r="AL35" s="17">
        <f t="shared" si="9"/>
        <v>1.4608335454909609</v>
      </c>
      <c r="AM35" s="17">
        <f t="shared" si="10"/>
        <v>1.5282667225095423</v>
      </c>
      <c r="AN35" s="17">
        <f t="shared" si="11"/>
        <v>1.5692359976579784</v>
      </c>
      <c r="AO35" s="17">
        <f t="shared" si="12"/>
        <v>1.5860779769839723</v>
      </c>
      <c r="AP35" s="17">
        <f t="shared" si="13"/>
        <v>1.464814840476409</v>
      </c>
    </row>
    <row r="36" spans="1:42" x14ac:dyDescent="0.25">
      <c r="A36" t="s">
        <v>21</v>
      </c>
      <c r="B36">
        <v>4</v>
      </c>
      <c r="D36">
        <v>40</v>
      </c>
      <c r="F36" s="17">
        <f t="shared" si="0"/>
        <v>14.510451877107945</v>
      </c>
      <c r="H36" s="17">
        <f t="shared" si="1"/>
        <v>14.866666666666667</v>
      </c>
      <c r="I36" s="17">
        <f>U36+I103*H342</f>
        <v>19.145629202689719</v>
      </c>
      <c r="J36" s="17">
        <f t="shared" ref="J36:Q36" si="17">V36+J103*I342</f>
        <v>19.544192710471521</v>
      </c>
      <c r="K36" s="17">
        <f t="shared" si="17"/>
        <v>19.603293208246477</v>
      </c>
      <c r="L36" s="17">
        <f t="shared" si="17"/>
        <v>20.391513239732063</v>
      </c>
      <c r="M36" s="17">
        <f t="shared" si="17"/>
        <v>20.352817097540168</v>
      </c>
      <c r="N36" s="17">
        <f t="shared" si="17"/>
        <v>19.177372092209765</v>
      </c>
      <c r="O36" s="17">
        <f t="shared" si="17"/>
        <v>18.656630233348658</v>
      </c>
      <c r="P36" s="17">
        <f t="shared" si="17"/>
        <v>18.233925176267505</v>
      </c>
      <c r="Q36" s="17">
        <f t="shared" si="17"/>
        <v>17.052356968677127</v>
      </c>
      <c r="R36" s="17"/>
      <c r="S36" t="s">
        <v>21</v>
      </c>
      <c r="T36" s="17">
        <v>14.866666666666667</v>
      </c>
      <c r="U36" s="17">
        <v>15.133333333333333</v>
      </c>
      <c r="V36" s="17">
        <v>15.2</v>
      </c>
      <c r="W36" s="17">
        <v>15.333333333333334</v>
      </c>
      <c r="X36" s="17">
        <v>15.8</v>
      </c>
      <c r="Y36" s="17">
        <v>15.933333333333334</v>
      </c>
      <c r="Z36" s="17">
        <v>14.733333333333333</v>
      </c>
      <c r="AA36" s="17">
        <v>14.2</v>
      </c>
      <c r="AB36" s="17">
        <v>14.133333333333333</v>
      </c>
      <c r="AC36" s="17">
        <v>13.266666666666667</v>
      </c>
      <c r="AD36" s="17"/>
      <c r="AE36" s="17"/>
      <c r="AF36" t="s">
        <v>21</v>
      </c>
      <c r="AG36" s="17">
        <f t="shared" si="4"/>
        <v>0</v>
      </c>
      <c r="AH36" s="17">
        <f t="shared" si="5"/>
        <v>4.0122958693563859</v>
      </c>
      <c r="AI36" s="17">
        <f t="shared" si="6"/>
        <v>4.3441927104715212</v>
      </c>
      <c r="AJ36" s="17">
        <f t="shared" si="7"/>
        <v>4.2699598749131429</v>
      </c>
      <c r="AK36" s="17">
        <f t="shared" si="8"/>
        <v>4.5915132397320626</v>
      </c>
      <c r="AL36" s="17">
        <f t="shared" si="9"/>
        <v>4.4194837642068343</v>
      </c>
      <c r="AM36" s="17">
        <f t="shared" si="10"/>
        <v>4.4440387588764327</v>
      </c>
      <c r="AN36" s="17">
        <f t="shared" si="11"/>
        <v>4.4566302333486583</v>
      </c>
      <c r="AO36" s="17">
        <f t="shared" si="12"/>
        <v>4.1005918429341719</v>
      </c>
      <c r="AP36" s="17">
        <f t="shared" si="13"/>
        <v>3.78569030201046</v>
      </c>
    </row>
    <row r="37" spans="1:42" x14ac:dyDescent="0.25">
      <c r="A37" t="s">
        <v>14</v>
      </c>
      <c r="B37" s="4">
        <v>2</v>
      </c>
      <c r="C37">
        <v>3</v>
      </c>
      <c r="D37">
        <v>60</v>
      </c>
      <c r="F37" s="17">
        <f t="shared" si="0"/>
        <v>3.2277777777777774</v>
      </c>
      <c r="H37" s="17">
        <f t="shared" si="1"/>
        <v>3.8</v>
      </c>
      <c r="I37" s="17">
        <f t="shared" ref="I37:Q37" si="18">U37</f>
        <v>3.7333333333333334</v>
      </c>
      <c r="J37" s="17">
        <f t="shared" si="18"/>
        <v>4</v>
      </c>
      <c r="K37" s="17">
        <f t="shared" si="18"/>
        <v>3.9333333333333331</v>
      </c>
      <c r="L37" s="17">
        <f t="shared" si="18"/>
        <v>4</v>
      </c>
      <c r="M37" s="17">
        <f t="shared" si="18"/>
        <v>4.2</v>
      </c>
      <c r="N37" s="17">
        <f t="shared" si="18"/>
        <v>3.9333333333333331</v>
      </c>
      <c r="O37" s="17">
        <f t="shared" si="18"/>
        <v>3.8</v>
      </c>
      <c r="P37" s="17">
        <f t="shared" si="18"/>
        <v>3.6</v>
      </c>
      <c r="Q37" s="17">
        <f t="shared" si="18"/>
        <v>3.7333333333333334</v>
      </c>
      <c r="R37" s="17"/>
      <c r="S37" t="s">
        <v>14</v>
      </c>
      <c r="T37" s="17">
        <v>3.8</v>
      </c>
      <c r="U37" s="17">
        <v>3.7333333333333334</v>
      </c>
      <c r="V37" s="17">
        <v>4</v>
      </c>
      <c r="W37" s="17">
        <v>3.9333333333333331</v>
      </c>
      <c r="X37" s="17">
        <v>4</v>
      </c>
      <c r="Y37" s="17">
        <v>4.2</v>
      </c>
      <c r="Z37" s="17">
        <v>3.9333333333333331</v>
      </c>
      <c r="AA37" s="17">
        <v>3.8</v>
      </c>
      <c r="AB37" s="17">
        <v>3.6</v>
      </c>
      <c r="AC37" s="17">
        <v>3.7333333333333334</v>
      </c>
      <c r="AD37" s="17"/>
      <c r="AE37" s="17"/>
      <c r="AF37" t="s">
        <v>14</v>
      </c>
      <c r="AG37" s="17">
        <f t="shared" si="4"/>
        <v>0</v>
      </c>
      <c r="AH37" s="17">
        <f t="shared" si="5"/>
        <v>0</v>
      </c>
      <c r="AI37" s="17">
        <f t="shared" si="6"/>
        <v>0</v>
      </c>
      <c r="AJ37" s="17">
        <f t="shared" si="7"/>
        <v>0</v>
      </c>
      <c r="AK37" s="17">
        <f t="shared" si="8"/>
        <v>0</v>
      </c>
      <c r="AL37" s="17">
        <f t="shared" si="9"/>
        <v>0</v>
      </c>
      <c r="AM37" s="17">
        <f t="shared" si="10"/>
        <v>0</v>
      </c>
      <c r="AN37" s="17">
        <f t="shared" si="11"/>
        <v>0</v>
      </c>
      <c r="AO37" s="17">
        <f t="shared" si="12"/>
        <v>0</v>
      </c>
      <c r="AP37" s="17">
        <f t="shared" si="13"/>
        <v>0</v>
      </c>
    </row>
    <row r="38" spans="1:42" x14ac:dyDescent="0.25">
      <c r="A38" t="s">
        <v>15</v>
      </c>
      <c r="B38" s="4">
        <v>2</v>
      </c>
      <c r="C38">
        <v>3</v>
      </c>
      <c r="D38">
        <v>60</v>
      </c>
      <c r="F38" s="17">
        <f t="shared" si="0"/>
        <v>2.9614400376793246</v>
      </c>
      <c r="H38" s="17">
        <f t="shared" si="1"/>
        <v>2.3333333333333335</v>
      </c>
      <c r="I38" s="17">
        <f>U38+I105*H172</f>
        <v>4.2294339622641512</v>
      </c>
      <c r="J38" s="17">
        <f t="shared" ref="J38:Q38" si="19">V38+J105*I172</f>
        <v>4.2737484737484746</v>
      </c>
      <c r="K38" s="17">
        <f t="shared" si="19"/>
        <v>4.8964732650739471</v>
      </c>
      <c r="L38" s="17">
        <f t="shared" si="19"/>
        <v>4.8421633554083883</v>
      </c>
      <c r="M38" s="17">
        <f t="shared" si="19"/>
        <v>5.8260416666666668</v>
      </c>
      <c r="N38" s="17">
        <f t="shared" si="19"/>
        <v>4.7820224719101123</v>
      </c>
      <c r="O38" s="17">
        <f t="shared" si="19"/>
        <v>3.7178423236514524</v>
      </c>
      <c r="P38" s="17">
        <f t="shared" si="19"/>
        <v>3.2110144927536233</v>
      </c>
      <c r="Q38" s="17">
        <f t="shared" si="19"/>
        <v>2.9628318584070796</v>
      </c>
      <c r="R38" s="17"/>
      <c r="S38" t="s">
        <v>15</v>
      </c>
      <c r="T38" s="17">
        <v>2.3333333333333335</v>
      </c>
      <c r="U38" s="17">
        <v>2.4</v>
      </c>
      <c r="V38" s="17">
        <v>2.4666666666666668</v>
      </c>
      <c r="W38" s="17">
        <v>2.6666666666666665</v>
      </c>
      <c r="X38" s="17">
        <v>2.7333333333333334</v>
      </c>
      <c r="Y38" s="17">
        <v>3.1333333333333333</v>
      </c>
      <c r="Z38" s="17">
        <v>2.5333333333333332</v>
      </c>
      <c r="AA38" s="17">
        <v>2.1333333333333333</v>
      </c>
      <c r="AB38" s="17">
        <v>1.9333333333333333</v>
      </c>
      <c r="AC38" s="17">
        <v>1.8</v>
      </c>
      <c r="AD38" s="17"/>
      <c r="AE38" s="17"/>
      <c r="AF38" t="s">
        <v>15</v>
      </c>
      <c r="AG38" s="17">
        <f t="shared" si="4"/>
        <v>0</v>
      </c>
      <c r="AH38" s="17">
        <f t="shared" si="5"/>
        <v>1.8294339622641513</v>
      </c>
      <c r="AI38" s="17">
        <f t="shared" si="6"/>
        <v>1.8070818070818078</v>
      </c>
      <c r="AJ38" s="17">
        <f t="shared" si="7"/>
        <v>2.2298065984072806</v>
      </c>
      <c r="AK38" s="17">
        <f t="shared" si="8"/>
        <v>2.1088300220750549</v>
      </c>
      <c r="AL38" s="17">
        <f t="shared" si="9"/>
        <v>2.6927083333333335</v>
      </c>
      <c r="AM38" s="17">
        <f t="shared" si="10"/>
        <v>2.2486891385767791</v>
      </c>
      <c r="AN38" s="17">
        <f t="shared" si="11"/>
        <v>1.5845089903181191</v>
      </c>
      <c r="AO38" s="17">
        <f t="shared" si="12"/>
        <v>1.2776811594202899</v>
      </c>
      <c r="AP38" s="17">
        <f t="shared" si="13"/>
        <v>1.1628318584070796</v>
      </c>
    </row>
    <row r="39" spans="1:42" x14ac:dyDescent="0.25">
      <c r="A39" t="s">
        <v>16</v>
      </c>
      <c r="B39" s="4">
        <v>1</v>
      </c>
      <c r="C39">
        <v>4</v>
      </c>
      <c r="D39">
        <v>60</v>
      </c>
      <c r="F39" s="17">
        <f t="shared" si="0"/>
        <v>3.5777777777777779</v>
      </c>
      <c r="H39" s="17">
        <f t="shared" si="1"/>
        <v>4.2666666666666666</v>
      </c>
      <c r="I39" s="17">
        <f t="shared" ref="I39:Q39" si="20">U39</f>
        <v>4.2666666666666666</v>
      </c>
      <c r="J39" s="17">
        <f t="shared" si="20"/>
        <v>4.333333333333333</v>
      </c>
      <c r="K39" s="17">
        <f t="shared" si="20"/>
        <v>4.4000000000000004</v>
      </c>
      <c r="L39" s="17">
        <f t="shared" si="20"/>
        <v>4.4666666666666668</v>
      </c>
      <c r="M39" s="17">
        <f t="shared" si="20"/>
        <v>4.4000000000000004</v>
      </c>
      <c r="N39" s="17">
        <f t="shared" si="20"/>
        <v>4.2666666666666666</v>
      </c>
      <c r="O39" s="17">
        <f t="shared" si="20"/>
        <v>4.1333333333333337</v>
      </c>
      <c r="P39" s="17">
        <f t="shared" si="20"/>
        <v>4.333333333333333</v>
      </c>
      <c r="Q39" s="17">
        <f t="shared" si="20"/>
        <v>4.0666666666666664</v>
      </c>
      <c r="R39" s="17"/>
      <c r="S39" t="s">
        <v>16</v>
      </c>
      <c r="T39" s="17">
        <v>4.2666666666666666</v>
      </c>
      <c r="U39" s="17">
        <v>4.2666666666666666</v>
      </c>
      <c r="V39" s="17">
        <v>4.333333333333333</v>
      </c>
      <c r="W39" s="17">
        <v>4.4000000000000004</v>
      </c>
      <c r="X39" s="17">
        <v>4.4666666666666668</v>
      </c>
      <c r="Y39" s="17">
        <v>4.4000000000000004</v>
      </c>
      <c r="Z39" s="17">
        <v>4.2666666666666666</v>
      </c>
      <c r="AA39" s="17">
        <v>4.1333333333333337</v>
      </c>
      <c r="AB39" s="17">
        <v>4.333333333333333</v>
      </c>
      <c r="AC39" s="17">
        <v>4.0666666666666664</v>
      </c>
      <c r="AD39" s="17"/>
      <c r="AE39" s="17"/>
      <c r="AF39" t="s">
        <v>16</v>
      </c>
      <c r="AG39" s="17">
        <f t="shared" si="4"/>
        <v>0</v>
      </c>
      <c r="AH39" s="17">
        <f t="shared" si="5"/>
        <v>0</v>
      </c>
      <c r="AI39" s="17">
        <f t="shared" si="6"/>
        <v>0</v>
      </c>
      <c r="AJ39" s="17">
        <f t="shared" si="7"/>
        <v>0</v>
      </c>
      <c r="AK39" s="17">
        <f t="shared" si="8"/>
        <v>0</v>
      </c>
      <c r="AL39" s="17">
        <f t="shared" si="9"/>
        <v>0</v>
      </c>
      <c r="AM39" s="17">
        <f t="shared" si="10"/>
        <v>0</v>
      </c>
      <c r="AN39" s="17">
        <f t="shared" si="11"/>
        <v>0</v>
      </c>
      <c r="AO39" s="17">
        <f t="shared" si="12"/>
        <v>0</v>
      </c>
      <c r="AP39" s="17">
        <f t="shared" si="13"/>
        <v>0</v>
      </c>
    </row>
    <row r="40" spans="1:42" x14ac:dyDescent="0.25">
      <c r="A40" t="s">
        <v>17</v>
      </c>
      <c r="B40" s="4">
        <v>1</v>
      </c>
      <c r="C40">
        <v>4</v>
      </c>
      <c r="D40">
        <v>60</v>
      </c>
      <c r="F40" s="17">
        <f t="shared" si="0"/>
        <v>2.462258594748211</v>
      </c>
      <c r="H40" s="17">
        <f t="shared" si="1"/>
        <v>2.6</v>
      </c>
      <c r="I40" s="17">
        <f>U40+I107*H342</f>
        <v>3.5423631123919304</v>
      </c>
      <c r="J40" s="17">
        <f t="shared" ref="J40:Q40" si="21">V40+J107*I342</f>
        <v>3.4288057386792143</v>
      </c>
      <c r="K40" s="17">
        <f t="shared" si="21"/>
        <v>3.2388049648407224</v>
      </c>
      <c r="L40" s="17">
        <f t="shared" si="21"/>
        <v>3.4416056100813606</v>
      </c>
      <c r="M40" s="17">
        <f t="shared" si="21"/>
        <v>3.2360127602783528</v>
      </c>
      <c r="N40" s="17">
        <f t="shared" si="21"/>
        <v>3.210691255256839</v>
      </c>
      <c r="O40" s="17">
        <f t="shared" si="21"/>
        <v>2.8904638389695108</v>
      </c>
      <c r="P40" s="17">
        <f t="shared" si="21"/>
        <v>3.0963269167246703</v>
      </c>
      <c r="Q40" s="17">
        <f t="shared" si="21"/>
        <v>2.9991582608226102</v>
      </c>
      <c r="R40" s="17"/>
      <c r="S40" t="s">
        <v>17</v>
      </c>
      <c r="T40" s="17">
        <v>2.6</v>
      </c>
      <c r="U40" s="17">
        <v>2.8</v>
      </c>
      <c r="V40" s="17">
        <v>2.6666666666666665</v>
      </c>
      <c r="W40" s="17">
        <v>2.5333333333333332</v>
      </c>
      <c r="X40" s="17">
        <v>2.6666666666666665</v>
      </c>
      <c r="Y40" s="17">
        <v>2.5333333333333332</v>
      </c>
      <c r="Z40" s="17">
        <v>2.4666666666666668</v>
      </c>
      <c r="AA40" s="17">
        <v>2.2000000000000002</v>
      </c>
      <c r="AB40" s="17">
        <v>2.4</v>
      </c>
      <c r="AC40" s="17">
        <v>2.3333333333333335</v>
      </c>
      <c r="AD40" s="17"/>
      <c r="AE40" s="17"/>
      <c r="AF40" t="s">
        <v>17</v>
      </c>
      <c r="AG40" s="17">
        <f t="shared" si="4"/>
        <v>0</v>
      </c>
      <c r="AH40" s="17">
        <f t="shared" si="5"/>
        <v>0.74236311239193054</v>
      </c>
      <c r="AI40" s="17">
        <f t="shared" si="6"/>
        <v>0.76213907201254782</v>
      </c>
      <c r="AJ40" s="17">
        <f t="shared" si="7"/>
        <v>0.70547163150738923</v>
      </c>
      <c r="AK40" s="17">
        <f t="shared" si="8"/>
        <v>0.77493894341469405</v>
      </c>
      <c r="AL40" s="17">
        <f t="shared" si="9"/>
        <v>0.70267942694501961</v>
      </c>
      <c r="AM40" s="17">
        <f t="shared" si="10"/>
        <v>0.74402458859017218</v>
      </c>
      <c r="AN40" s="17">
        <f t="shared" si="11"/>
        <v>0.69046383896951058</v>
      </c>
      <c r="AO40" s="17">
        <f t="shared" si="12"/>
        <v>0.6963269167246704</v>
      </c>
      <c r="AP40" s="17">
        <f t="shared" si="13"/>
        <v>0.66582492748927669</v>
      </c>
    </row>
    <row r="41" spans="1:42" x14ac:dyDescent="0.25">
      <c r="F41" s="17">
        <f>SUM(F29:F40)</f>
        <v>76.698470862490055</v>
      </c>
      <c r="G41" t="s">
        <v>39</v>
      </c>
      <c r="H41" s="17">
        <f>SUM(H29:H40)</f>
        <v>80.066666666666649</v>
      </c>
      <c r="I41" s="17">
        <f t="shared" ref="I41:Q41" si="22">SUM(I29:I40)</f>
        <v>99.733333333333334</v>
      </c>
      <c r="J41" s="17">
        <f t="shared" si="22"/>
        <v>102.11633006997613</v>
      </c>
      <c r="K41" s="17">
        <f t="shared" si="22"/>
        <v>106.98299673664282</v>
      </c>
      <c r="L41" s="17">
        <f t="shared" si="22"/>
        <v>107.5829967366428</v>
      </c>
      <c r="M41" s="17">
        <f t="shared" si="22"/>
        <v>110.78299673664283</v>
      </c>
      <c r="N41" s="17">
        <f t="shared" si="22"/>
        <v>101.11633006997614</v>
      </c>
      <c r="O41" s="17">
        <f t="shared" si="22"/>
        <v>93.582996736642812</v>
      </c>
      <c r="P41" s="17">
        <f t="shared" si="22"/>
        <v>90.916330069976127</v>
      </c>
      <c r="Q41" s="17">
        <f t="shared" si="22"/>
        <v>87.849663403309478</v>
      </c>
      <c r="T41" s="17">
        <f>SUM(T29:T40)</f>
        <v>80.066666666666649</v>
      </c>
      <c r="U41" s="17">
        <f t="shared" ref="U41" si="23">SUM(U29:U40)</f>
        <v>80.13333333333334</v>
      </c>
      <c r="V41" s="17">
        <f t="shared" ref="V41" si="24">SUM(V29:V40)</f>
        <v>82.13333333333334</v>
      </c>
      <c r="W41" s="17">
        <f t="shared" ref="W41" si="25">SUM(W29:W40)</f>
        <v>84.13333333333334</v>
      </c>
      <c r="X41" s="17">
        <f t="shared" ref="X41" si="26">SUM(X29:X40)</f>
        <v>85.13333333333334</v>
      </c>
      <c r="Y41" s="17">
        <f t="shared" ref="Y41" si="27">SUM(Y29:Y40)</f>
        <v>85.866666666666688</v>
      </c>
      <c r="Z41" s="17">
        <f t="shared" ref="Z41" si="28">SUM(Z29:Z40)</f>
        <v>78.599999999999994</v>
      </c>
      <c r="AA41" s="17">
        <f t="shared" ref="AA41" si="29">SUM(AA29:AA40)</f>
        <v>74.933333333333337</v>
      </c>
      <c r="AB41" s="17">
        <f t="shared" ref="AB41" si="30">SUM(AB29:AB40)</f>
        <v>74.400000000000006</v>
      </c>
      <c r="AC41" s="17">
        <f t="shared" ref="AC41" si="31">SUM(AC29:AC40)</f>
        <v>72.199999999999989</v>
      </c>
    </row>
    <row r="43" spans="1:42" x14ac:dyDescent="0.25">
      <c r="F43" s="19" t="s">
        <v>45</v>
      </c>
      <c r="G43" t="s">
        <v>19</v>
      </c>
      <c r="H43" t="s">
        <v>24</v>
      </c>
      <c r="S43" t="s">
        <v>41</v>
      </c>
    </row>
    <row r="44" spans="1:42" ht="15.75" thickBot="1" x14ac:dyDescent="0.3">
      <c r="F44" s="19"/>
      <c r="H44">
        <v>1</v>
      </c>
      <c r="I44">
        <v>2</v>
      </c>
      <c r="J44">
        <v>3</v>
      </c>
      <c r="K44">
        <v>4</v>
      </c>
      <c r="L44">
        <v>5</v>
      </c>
      <c r="M44">
        <v>6</v>
      </c>
      <c r="N44">
        <v>7</v>
      </c>
      <c r="O44">
        <v>8</v>
      </c>
      <c r="P44">
        <v>9</v>
      </c>
      <c r="Q44">
        <v>10</v>
      </c>
      <c r="T44">
        <v>1</v>
      </c>
      <c r="U44">
        <v>2</v>
      </c>
      <c r="V44">
        <v>3</v>
      </c>
      <c r="W44">
        <v>4</v>
      </c>
      <c r="X44">
        <v>5</v>
      </c>
      <c r="Y44">
        <v>6</v>
      </c>
      <c r="Z44">
        <v>7</v>
      </c>
      <c r="AA44">
        <v>8</v>
      </c>
      <c r="AB44">
        <v>9</v>
      </c>
      <c r="AC44">
        <v>10</v>
      </c>
    </row>
    <row r="45" spans="1:42" x14ac:dyDescent="0.25">
      <c r="F45" s="21">
        <f>(F29+F33+F37)/F41</f>
        <v>0.16260662898703215</v>
      </c>
      <c r="G45">
        <v>1</v>
      </c>
      <c r="H45" s="7">
        <v>0.16310548648045417</v>
      </c>
      <c r="I45" s="8">
        <v>0.16310548648045417</v>
      </c>
      <c r="J45" s="8">
        <v>0.16310548648045417</v>
      </c>
      <c r="K45" s="8">
        <v>0.16310548648045417</v>
      </c>
      <c r="L45" s="8">
        <v>0.16310548648045417</v>
      </c>
      <c r="M45" s="8">
        <v>0.16310548648045417</v>
      </c>
      <c r="N45" s="8">
        <v>0.16310548648045417</v>
      </c>
      <c r="O45" s="8">
        <v>0.16310548648045417</v>
      </c>
      <c r="P45" s="8">
        <v>0.16310548648045417</v>
      </c>
      <c r="Q45" s="9">
        <v>0.16310548648045417</v>
      </c>
      <c r="R45" s="11"/>
      <c r="S45" t="s">
        <v>35</v>
      </c>
      <c r="T45" s="17">
        <f>T29+T30+T37</f>
        <v>22.066666666666666</v>
      </c>
      <c r="U45" s="17">
        <f t="shared" ref="U45:AC45" si="32">U29+U30+U37</f>
        <v>21.466666666666669</v>
      </c>
      <c r="V45" s="17">
        <f t="shared" si="32"/>
        <v>22.533333333333335</v>
      </c>
      <c r="W45" s="17">
        <f t="shared" si="32"/>
        <v>22.6</v>
      </c>
      <c r="X45" s="17">
        <f t="shared" si="32"/>
        <v>22.8</v>
      </c>
      <c r="Y45" s="17">
        <f t="shared" si="32"/>
        <v>23.2</v>
      </c>
      <c r="Z45" s="17">
        <f t="shared" si="32"/>
        <v>21.333333333333332</v>
      </c>
      <c r="AA45" s="17">
        <f t="shared" si="32"/>
        <v>20.466666666666665</v>
      </c>
      <c r="AB45" s="17">
        <f t="shared" si="32"/>
        <v>20.133333333333333</v>
      </c>
      <c r="AC45" s="17">
        <f t="shared" si="32"/>
        <v>20.266666666666669</v>
      </c>
      <c r="AD45" s="11"/>
      <c r="AE45" s="11"/>
      <c r="AF45" s="11"/>
      <c r="AG45" s="11"/>
      <c r="AH45" s="11"/>
      <c r="AI45" s="11"/>
      <c r="AJ45" s="11"/>
    </row>
    <row r="46" spans="1:42" x14ac:dyDescent="0.25">
      <c r="F46" s="21">
        <f>(F30+F34+F40)/F41</f>
        <v>0.35132128613927782</v>
      </c>
      <c r="G46">
        <v>2</v>
      </c>
      <c r="H46" s="10">
        <v>0.35205934224658442</v>
      </c>
      <c r="I46" s="11">
        <v>0.35205934224658442</v>
      </c>
      <c r="J46" s="11">
        <v>0.35205934224658442</v>
      </c>
      <c r="K46" s="11">
        <v>0.35205934224658442</v>
      </c>
      <c r="L46" s="11">
        <v>0.35205934224658442</v>
      </c>
      <c r="M46" s="11">
        <v>0.35205934224658442</v>
      </c>
      <c r="N46" s="11">
        <v>0.35205934224658442</v>
      </c>
      <c r="O46" s="11">
        <v>0.35205934224658442</v>
      </c>
      <c r="P46" s="11">
        <v>0.35205934224658442</v>
      </c>
      <c r="Q46" s="12">
        <v>0.35205934224658442</v>
      </c>
      <c r="R46" s="11"/>
      <c r="S46" t="s">
        <v>36</v>
      </c>
      <c r="T46" s="17">
        <f>T33+T34+T38</f>
        <v>17.133333333333333</v>
      </c>
      <c r="U46" s="17">
        <f t="shared" ref="U46:AC46" si="33">U33+U34+U38</f>
        <v>17.666666666666668</v>
      </c>
      <c r="V46" s="17">
        <f t="shared" si="33"/>
        <v>18.200000000000003</v>
      </c>
      <c r="W46" s="17">
        <f t="shared" si="33"/>
        <v>19.533333333333335</v>
      </c>
      <c r="X46" s="17">
        <f t="shared" si="33"/>
        <v>20.133333333333333</v>
      </c>
      <c r="Y46" s="17">
        <f t="shared" si="33"/>
        <v>21.333333333333336</v>
      </c>
      <c r="Z46" s="17">
        <f t="shared" si="33"/>
        <v>17.8</v>
      </c>
      <c r="AA46" s="17">
        <f t="shared" si="33"/>
        <v>16.066666666666666</v>
      </c>
      <c r="AB46" s="17">
        <f t="shared" si="33"/>
        <v>15.333333333333334</v>
      </c>
      <c r="AC46" s="17">
        <f t="shared" si="33"/>
        <v>15.066666666666666</v>
      </c>
      <c r="AD46" s="11"/>
      <c r="AE46" s="11"/>
      <c r="AF46" s="11"/>
      <c r="AG46" s="11"/>
      <c r="AH46" s="11"/>
      <c r="AI46" s="11"/>
      <c r="AJ46" s="11"/>
    </row>
    <row r="47" spans="1:42" x14ac:dyDescent="0.25">
      <c r="F47" s="21">
        <f>(F31+F35+F39)/F41</f>
        <v>0.13520745222770761</v>
      </c>
      <c r="G47">
        <v>3</v>
      </c>
      <c r="H47" s="10">
        <v>0.13490156216852123</v>
      </c>
      <c r="I47" s="11">
        <v>0.13490156216852123</v>
      </c>
      <c r="J47" s="11">
        <v>0.13490156216852123</v>
      </c>
      <c r="K47" s="11">
        <v>0.13490156216852123</v>
      </c>
      <c r="L47" s="11">
        <v>0.13490156216852123</v>
      </c>
      <c r="M47" s="11">
        <v>0.13490156216852123</v>
      </c>
      <c r="N47" s="11">
        <v>0.13490156216852123</v>
      </c>
      <c r="O47" s="11">
        <v>0.13490156216852123</v>
      </c>
      <c r="P47" s="11">
        <v>0.13490156216852123</v>
      </c>
      <c r="Q47" s="12">
        <v>0.13490156216852123</v>
      </c>
      <c r="R47" s="11"/>
      <c r="S47" t="s">
        <v>37</v>
      </c>
      <c r="T47" s="17">
        <f>T31+T32+T39</f>
        <v>18.2</v>
      </c>
      <c r="U47" s="17">
        <f t="shared" ref="U47:AC47" si="34">U31+U32+U39</f>
        <v>17.866666666666667</v>
      </c>
      <c r="V47" s="17">
        <f t="shared" si="34"/>
        <v>18.133333333333333</v>
      </c>
      <c r="W47" s="17">
        <f t="shared" si="34"/>
        <v>18.600000000000001</v>
      </c>
      <c r="X47" s="17">
        <f t="shared" si="34"/>
        <v>18.399999999999999</v>
      </c>
      <c r="Y47" s="17">
        <f t="shared" si="34"/>
        <v>17.600000000000001</v>
      </c>
      <c r="Z47" s="17">
        <f t="shared" si="34"/>
        <v>17.2</v>
      </c>
      <c r="AA47" s="17">
        <f t="shared" si="34"/>
        <v>17</v>
      </c>
      <c r="AB47" s="17">
        <f t="shared" si="34"/>
        <v>16.933333333333334</v>
      </c>
      <c r="AC47" s="17">
        <f t="shared" si="34"/>
        <v>16.133333333333333</v>
      </c>
      <c r="AD47" s="11"/>
      <c r="AE47" s="11"/>
      <c r="AF47" s="11"/>
      <c r="AG47" s="11"/>
      <c r="AH47" s="11"/>
      <c r="AI47" s="11"/>
      <c r="AJ47" s="11"/>
    </row>
    <row r="48" spans="1:42" ht="15.75" thickBot="1" x14ac:dyDescent="0.3">
      <c r="F48" s="21">
        <f>(F32+F36+F38)/F41</f>
        <v>0.35086463264598244</v>
      </c>
      <c r="G48">
        <v>4</v>
      </c>
      <c r="H48" s="13">
        <v>0.34993360910444005</v>
      </c>
      <c r="I48" s="14">
        <v>0.34993360910444005</v>
      </c>
      <c r="J48" s="14">
        <v>0.34993360910444005</v>
      </c>
      <c r="K48" s="14">
        <v>0.34993360910444005</v>
      </c>
      <c r="L48" s="14">
        <v>0.34993360910444005</v>
      </c>
      <c r="M48" s="14">
        <v>0.34993360910444005</v>
      </c>
      <c r="N48" s="14">
        <v>0.34993360910444005</v>
      </c>
      <c r="O48" s="14">
        <v>0.34993360910444005</v>
      </c>
      <c r="P48" s="14">
        <v>0.34993360910444005</v>
      </c>
      <c r="Q48" s="15">
        <v>0.34993360910444005</v>
      </c>
      <c r="R48" s="11"/>
      <c r="S48" t="s">
        <v>38</v>
      </c>
      <c r="T48" s="17">
        <f>T35+T36+T40</f>
        <v>22.666666666666668</v>
      </c>
      <c r="U48" s="17">
        <f t="shared" ref="U48:AC48" si="35">U35+U36+U40</f>
        <v>23.133333333333333</v>
      </c>
      <c r="V48" s="17">
        <f t="shared" si="35"/>
        <v>23.266666666666669</v>
      </c>
      <c r="W48" s="17">
        <f t="shared" si="35"/>
        <v>23.4</v>
      </c>
      <c r="X48" s="17">
        <f t="shared" si="35"/>
        <v>23.8</v>
      </c>
      <c r="Y48" s="17">
        <f t="shared" si="35"/>
        <v>23.733333333333334</v>
      </c>
      <c r="Z48" s="17">
        <f t="shared" si="35"/>
        <v>22.266666666666666</v>
      </c>
      <c r="AA48" s="17">
        <f t="shared" si="35"/>
        <v>21.4</v>
      </c>
      <c r="AB48" s="17">
        <f t="shared" si="35"/>
        <v>22</v>
      </c>
      <c r="AC48" s="17">
        <f t="shared" si="35"/>
        <v>20.733333333333334</v>
      </c>
      <c r="AD48" s="11"/>
      <c r="AE48" s="11"/>
      <c r="AF48" s="11"/>
      <c r="AG48" s="11"/>
      <c r="AH48" s="11"/>
      <c r="AI48" s="11"/>
      <c r="AJ48" s="11"/>
    </row>
    <row r="49" spans="1:36" x14ac:dyDescent="0.25">
      <c r="F49" s="20">
        <v>1</v>
      </c>
      <c r="G49" t="s">
        <v>25</v>
      </c>
      <c r="H49" s="5">
        <f>SUM(H45:H48)</f>
        <v>0.99999999999999989</v>
      </c>
      <c r="I49" s="5">
        <f t="shared" ref="I49:M49" si="36">SUM(I45:I48)</f>
        <v>0.99999999999999989</v>
      </c>
      <c r="J49" s="5">
        <f t="shared" si="36"/>
        <v>0.99999999999999989</v>
      </c>
      <c r="K49" s="5">
        <f t="shared" si="36"/>
        <v>0.99999999999999989</v>
      </c>
      <c r="L49" s="5">
        <f t="shared" si="36"/>
        <v>0.99999999999999989</v>
      </c>
      <c r="M49" s="5">
        <f t="shared" si="36"/>
        <v>0.99999999999999989</v>
      </c>
      <c r="N49" s="5">
        <f t="shared" ref="N49" si="37">SUM(N45:N48)</f>
        <v>0.99999999999999989</v>
      </c>
      <c r="O49" s="5">
        <f t="shared" ref="O49" si="38">SUM(O45:O48)</f>
        <v>0.99999999999999989</v>
      </c>
      <c r="P49" s="5">
        <f t="shared" ref="P49" si="39">SUM(P45:P48)</f>
        <v>0.99999999999999989</v>
      </c>
      <c r="Q49" s="5">
        <f t="shared" ref="Q49" si="40">SUM(Q45:Q48)</f>
        <v>0.99999999999999989</v>
      </c>
      <c r="R49" s="5"/>
      <c r="S49" t="s">
        <v>39</v>
      </c>
      <c r="T49">
        <f t="shared" ref="T49" si="41">SUM(T45:T48)</f>
        <v>80.066666666666677</v>
      </c>
      <c r="U49">
        <f t="shared" ref="U49" si="42">SUM(U45:U48)</f>
        <v>80.13333333333334</v>
      </c>
      <c r="V49">
        <f t="shared" ref="V49" si="43">SUM(V45:V48)</f>
        <v>82.13333333333334</v>
      </c>
      <c r="W49">
        <f t="shared" ref="W49" si="44">SUM(W45:W48)</f>
        <v>84.13333333333334</v>
      </c>
      <c r="X49">
        <f t="shared" ref="X49" si="45">SUM(X45:X48)</f>
        <v>85.13333333333334</v>
      </c>
      <c r="Y49">
        <f t="shared" ref="Y49" si="46">SUM(Y45:Y48)</f>
        <v>85.866666666666674</v>
      </c>
      <c r="Z49">
        <f t="shared" ref="Z49" si="47">SUM(Z45:Z48)</f>
        <v>78.599999999999994</v>
      </c>
      <c r="AA49">
        <f t="shared" ref="AA49" si="48">SUM(AA45:AA48)</f>
        <v>74.933333333333337</v>
      </c>
      <c r="AB49">
        <f t="shared" ref="AB49" si="49">SUM(AB45:AB48)</f>
        <v>74.400000000000006</v>
      </c>
      <c r="AC49">
        <f t="shared" ref="AC49" si="50">SUM(AC45:AC48)</f>
        <v>72.2</v>
      </c>
      <c r="AD49" s="5"/>
      <c r="AE49" s="5"/>
      <c r="AF49" s="5"/>
      <c r="AG49" s="5"/>
      <c r="AH49" s="5"/>
      <c r="AI49" s="5"/>
      <c r="AJ49" s="5"/>
    </row>
    <row r="50" spans="1:36" x14ac:dyDescent="0.25">
      <c r="H50" s="4" t="s">
        <v>26</v>
      </c>
      <c r="I50" s="4" t="s">
        <v>26</v>
      </c>
      <c r="J50" s="4" t="s">
        <v>26</v>
      </c>
      <c r="K50" s="4" t="s">
        <v>26</v>
      </c>
      <c r="L50" s="4" t="s">
        <v>26</v>
      </c>
      <c r="M50" s="4" t="s">
        <v>26</v>
      </c>
      <c r="N50" s="4" t="s">
        <v>26</v>
      </c>
      <c r="O50" s="4" t="s">
        <v>26</v>
      </c>
      <c r="P50" s="4" t="s">
        <v>26</v>
      </c>
      <c r="Q50" s="4" t="s">
        <v>26</v>
      </c>
      <c r="R50" s="4"/>
      <c r="AD50" s="4"/>
      <c r="AE50" s="4"/>
      <c r="AF50" s="4"/>
      <c r="AG50" s="4"/>
      <c r="AH50" s="4"/>
      <c r="AI50" s="4"/>
      <c r="AJ50" s="4"/>
    </row>
    <row r="51" spans="1:36" x14ac:dyDescent="0.25">
      <c r="H51" s="5">
        <v>1</v>
      </c>
      <c r="I51" s="5">
        <v>1</v>
      </c>
      <c r="J51" s="5">
        <v>1</v>
      </c>
      <c r="K51" s="5">
        <v>1</v>
      </c>
      <c r="L51" s="5">
        <v>1</v>
      </c>
      <c r="M51" s="5">
        <v>1</v>
      </c>
      <c r="N51" s="5">
        <v>1</v>
      </c>
      <c r="O51" s="5">
        <v>1</v>
      </c>
      <c r="P51" s="5">
        <v>1</v>
      </c>
      <c r="Q51" s="5">
        <v>1</v>
      </c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3" spans="1:36" x14ac:dyDescent="0.25">
      <c r="F53" t="s">
        <v>30</v>
      </c>
      <c r="G53" t="s">
        <v>34</v>
      </c>
      <c r="S53" t="s">
        <v>41</v>
      </c>
    </row>
    <row r="54" spans="1:36" x14ac:dyDescent="0.25">
      <c r="G54">
        <v>0</v>
      </c>
      <c r="H54">
        <v>1</v>
      </c>
      <c r="I54">
        <v>2</v>
      </c>
      <c r="J54">
        <v>3</v>
      </c>
      <c r="K54">
        <v>4</v>
      </c>
      <c r="L54">
        <v>5</v>
      </c>
      <c r="M54">
        <v>6</v>
      </c>
      <c r="N54">
        <v>7</v>
      </c>
      <c r="O54">
        <v>8</v>
      </c>
      <c r="P54">
        <v>9</v>
      </c>
      <c r="Q54">
        <v>10</v>
      </c>
      <c r="T54">
        <v>1</v>
      </c>
      <c r="U54">
        <v>2</v>
      </c>
      <c r="V54">
        <v>3</v>
      </c>
      <c r="W54">
        <v>4</v>
      </c>
      <c r="X54">
        <v>5</v>
      </c>
      <c r="Y54">
        <v>6</v>
      </c>
      <c r="Z54">
        <v>7</v>
      </c>
      <c r="AA54">
        <v>8</v>
      </c>
      <c r="AB54">
        <v>9</v>
      </c>
      <c r="AC54">
        <v>10</v>
      </c>
    </row>
    <row r="55" spans="1:36" x14ac:dyDescent="0.25">
      <c r="A55" t="s">
        <v>10</v>
      </c>
      <c r="F55" s="6">
        <f>AVERAGE(H55:Q55)</f>
        <v>10.320224697577185</v>
      </c>
      <c r="G55">
        <v>0</v>
      </c>
      <c r="H55" s="6">
        <f t="shared" ref="H55:Q55" si="51">MAX(G55+(H29*$B$22)-(VLOOKUP($B29,$G$45:$Q$48,H$54+1)*$B$23*$D29), 0)</f>
        <v>1.7139802480443365</v>
      </c>
      <c r="I55" s="6">
        <f t="shared" si="51"/>
        <v>3.4279604960886729</v>
      </c>
      <c r="J55" s="6">
        <f t="shared" si="51"/>
        <v>4.8752740774663437</v>
      </c>
      <c r="K55" s="6">
        <f t="shared" si="51"/>
        <v>7.3892543255106808</v>
      </c>
      <c r="L55" s="6">
        <f t="shared" si="51"/>
        <v>9.9032345735550198</v>
      </c>
      <c r="M55" s="6">
        <f t="shared" si="51"/>
        <v>12.283881488266024</v>
      </c>
      <c r="N55" s="6">
        <f t="shared" si="51"/>
        <v>13.597861736310362</v>
      </c>
      <c r="O55" s="6">
        <f t="shared" si="51"/>
        <v>14.778508651021363</v>
      </c>
      <c r="P55" s="6">
        <f t="shared" si="51"/>
        <v>16.492488899065698</v>
      </c>
      <c r="Q55" s="6">
        <f t="shared" si="51"/>
        <v>18.739802480443366</v>
      </c>
      <c r="R55" s="6"/>
      <c r="S55" t="s">
        <v>35</v>
      </c>
      <c r="T55" s="17">
        <f t="shared" ref="T55:AC55" si="52">H96+H97+H104</f>
        <v>1</v>
      </c>
      <c r="U55" s="17">
        <f t="shared" si="52"/>
        <v>0.99999999999999989</v>
      </c>
      <c r="V55" s="17">
        <f t="shared" si="52"/>
        <v>1</v>
      </c>
      <c r="W55" s="17">
        <f t="shared" si="52"/>
        <v>1</v>
      </c>
      <c r="X55" s="17">
        <f t="shared" si="52"/>
        <v>1</v>
      </c>
      <c r="Y55" s="17">
        <f t="shared" si="52"/>
        <v>1</v>
      </c>
      <c r="Z55" s="17">
        <f t="shared" si="52"/>
        <v>1</v>
      </c>
      <c r="AA55" s="17">
        <f t="shared" si="52"/>
        <v>1</v>
      </c>
      <c r="AB55" s="17">
        <f t="shared" si="52"/>
        <v>1</v>
      </c>
      <c r="AC55" s="17">
        <f t="shared" si="52"/>
        <v>1</v>
      </c>
      <c r="AE55" s="6"/>
      <c r="AF55" s="6"/>
      <c r="AG55" s="6"/>
      <c r="AH55" s="6"/>
      <c r="AI55" s="6"/>
      <c r="AJ55" s="6"/>
    </row>
    <row r="56" spans="1:36" x14ac:dyDescent="0.25">
      <c r="A56" t="s">
        <v>18</v>
      </c>
      <c r="F56" s="6">
        <f t="shared" ref="F56:F67" si="53">AVERAGE(H56:Q56)</f>
        <v>0</v>
      </c>
      <c r="G56">
        <v>0</v>
      </c>
      <c r="H56" s="6">
        <f t="shared" ref="H56:Q56" si="54">MAX(G56+(H30*$B$22)-(VLOOKUP($B30,$G$45:$Q$48,H$54+1)*$B$23*$D30), 0)</f>
        <v>0</v>
      </c>
      <c r="I56" s="6">
        <f t="shared" si="54"/>
        <v>0</v>
      </c>
      <c r="J56" s="6">
        <f t="shared" si="54"/>
        <v>0</v>
      </c>
      <c r="K56" s="6">
        <f t="shared" si="54"/>
        <v>0</v>
      </c>
      <c r="L56" s="6">
        <f t="shared" si="54"/>
        <v>0</v>
      </c>
      <c r="M56" s="6">
        <f t="shared" si="54"/>
        <v>0</v>
      </c>
      <c r="N56" s="6">
        <f t="shared" si="54"/>
        <v>0</v>
      </c>
      <c r="O56" s="6">
        <f t="shared" si="54"/>
        <v>0</v>
      </c>
      <c r="P56" s="6">
        <f t="shared" si="54"/>
        <v>0</v>
      </c>
      <c r="Q56" s="6">
        <f t="shared" si="54"/>
        <v>0</v>
      </c>
      <c r="R56" s="6"/>
      <c r="S56" t="s">
        <v>36</v>
      </c>
      <c r="T56" s="17">
        <f t="shared" ref="T56:AC56" si="55">H98+H99+H106</f>
        <v>1</v>
      </c>
      <c r="U56" s="17">
        <f t="shared" si="55"/>
        <v>1</v>
      </c>
      <c r="V56" s="17">
        <f t="shared" si="55"/>
        <v>1</v>
      </c>
      <c r="W56" s="17">
        <f t="shared" si="55"/>
        <v>1</v>
      </c>
      <c r="X56" s="17">
        <f t="shared" si="55"/>
        <v>1.0000000000000002</v>
      </c>
      <c r="Y56" s="17">
        <f t="shared" si="55"/>
        <v>1</v>
      </c>
      <c r="Z56" s="17">
        <f t="shared" si="55"/>
        <v>1</v>
      </c>
      <c r="AA56" s="17">
        <f t="shared" si="55"/>
        <v>1</v>
      </c>
      <c r="AB56" s="17">
        <f t="shared" si="55"/>
        <v>1</v>
      </c>
      <c r="AC56" s="17">
        <f t="shared" si="55"/>
        <v>1</v>
      </c>
      <c r="AE56" s="6"/>
      <c r="AF56" s="6"/>
      <c r="AG56" s="6"/>
      <c r="AH56" s="6"/>
      <c r="AI56" s="6"/>
      <c r="AJ56" s="6"/>
    </row>
    <row r="57" spans="1:36" x14ac:dyDescent="0.25">
      <c r="A57" t="s">
        <v>11</v>
      </c>
      <c r="F57" s="6">
        <f t="shared" si="53"/>
        <v>0</v>
      </c>
      <c r="G57">
        <v>0</v>
      </c>
      <c r="H57" s="6">
        <f t="shared" ref="H57:Q57" si="56">MAX(G57+(H31*$B$22)-(VLOOKUP($B31,$G$45:$Q$48,H$54+1)*$B$23*$D31), 0)</f>
        <v>0</v>
      </c>
      <c r="I57" s="6">
        <f t="shared" si="56"/>
        <v>0</v>
      </c>
      <c r="J57" s="6">
        <f t="shared" si="56"/>
        <v>0</v>
      </c>
      <c r="K57" s="6">
        <f t="shared" si="56"/>
        <v>0</v>
      </c>
      <c r="L57" s="6">
        <f t="shared" si="56"/>
        <v>0</v>
      </c>
      <c r="M57" s="6">
        <f t="shared" si="56"/>
        <v>0</v>
      </c>
      <c r="N57" s="6">
        <f t="shared" si="56"/>
        <v>0</v>
      </c>
      <c r="O57" s="6">
        <f t="shared" si="56"/>
        <v>0</v>
      </c>
      <c r="P57" s="6">
        <f t="shared" si="56"/>
        <v>0</v>
      </c>
      <c r="Q57" s="6">
        <f t="shared" si="56"/>
        <v>0</v>
      </c>
      <c r="R57" s="6"/>
      <c r="S57" t="s">
        <v>37</v>
      </c>
      <c r="T57" s="17">
        <f t="shared" ref="T57:AC57" si="57">H100+H101+H105</f>
        <v>1</v>
      </c>
      <c r="U57" s="17">
        <f t="shared" si="57"/>
        <v>1</v>
      </c>
      <c r="V57" s="17">
        <f t="shared" si="57"/>
        <v>0.99999999999999978</v>
      </c>
      <c r="W57" s="17">
        <f t="shared" si="57"/>
        <v>1</v>
      </c>
      <c r="X57" s="17">
        <f t="shared" si="57"/>
        <v>1</v>
      </c>
      <c r="Y57" s="17">
        <f t="shared" si="57"/>
        <v>0.99999999999999989</v>
      </c>
      <c r="Z57" s="17">
        <f t="shared" si="57"/>
        <v>1</v>
      </c>
      <c r="AA57" s="17">
        <f t="shared" si="57"/>
        <v>1</v>
      </c>
      <c r="AB57" s="17">
        <f t="shared" si="57"/>
        <v>1</v>
      </c>
      <c r="AC57" s="17">
        <f t="shared" si="57"/>
        <v>0.99999999999999989</v>
      </c>
      <c r="AE57" s="6"/>
      <c r="AF57" s="6"/>
      <c r="AG57" s="6"/>
      <c r="AH57" s="6"/>
      <c r="AI57" s="6"/>
      <c r="AJ57" s="6"/>
    </row>
    <row r="58" spans="1:36" x14ac:dyDescent="0.25">
      <c r="A58" t="s">
        <v>22</v>
      </c>
      <c r="F58" s="6">
        <f t="shared" si="53"/>
        <v>0</v>
      </c>
      <c r="G58">
        <v>0</v>
      </c>
      <c r="H58" s="6">
        <f t="shared" ref="H58:Q58" si="58">MAX(G58+(H32*$B$22)-(VLOOKUP($B32,$G$45:$Q$48,H$54+1)*$B$23*$D32), 0)</f>
        <v>0</v>
      </c>
      <c r="I58" s="6">
        <f t="shared" si="58"/>
        <v>0</v>
      </c>
      <c r="J58" s="6">
        <f t="shared" si="58"/>
        <v>0</v>
      </c>
      <c r="K58" s="6">
        <f t="shared" si="58"/>
        <v>0</v>
      </c>
      <c r="L58" s="6">
        <f t="shared" si="58"/>
        <v>0</v>
      </c>
      <c r="M58" s="6">
        <f t="shared" si="58"/>
        <v>0</v>
      </c>
      <c r="N58" s="6">
        <f t="shared" si="58"/>
        <v>0</v>
      </c>
      <c r="O58" s="6">
        <f t="shared" si="58"/>
        <v>0</v>
      </c>
      <c r="P58" s="6">
        <f t="shared" si="58"/>
        <v>0</v>
      </c>
      <c r="Q58" s="6">
        <f t="shared" si="58"/>
        <v>0</v>
      </c>
      <c r="R58" s="6"/>
      <c r="S58" t="s">
        <v>38</v>
      </c>
      <c r="T58" s="17">
        <f t="shared" ref="T58:AC58" si="59">H102+H103+H107</f>
        <v>1</v>
      </c>
      <c r="U58" s="17">
        <f t="shared" si="59"/>
        <v>1</v>
      </c>
      <c r="V58" s="17">
        <f t="shared" si="59"/>
        <v>0.99999999999999989</v>
      </c>
      <c r="W58" s="17">
        <f t="shared" si="59"/>
        <v>1</v>
      </c>
      <c r="X58" s="17">
        <f t="shared" si="59"/>
        <v>1</v>
      </c>
      <c r="Y58" s="17">
        <f t="shared" si="59"/>
        <v>1</v>
      </c>
      <c r="Z58" s="17">
        <f t="shared" si="59"/>
        <v>1</v>
      </c>
      <c r="AA58" s="17">
        <f t="shared" si="59"/>
        <v>1</v>
      </c>
      <c r="AB58" s="17">
        <f t="shared" si="59"/>
        <v>1</v>
      </c>
      <c r="AC58" s="17">
        <f t="shared" si="59"/>
        <v>1</v>
      </c>
      <c r="AE58" s="6"/>
      <c r="AF58" s="6"/>
      <c r="AG58" s="6"/>
      <c r="AH58" s="6"/>
      <c r="AI58" s="6"/>
      <c r="AJ58" s="6"/>
    </row>
    <row r="59" spans="1:36" x14ac:dyDescent="0.25">
      <c r="A59" t="s">
        <v>12</v>
      </c>
      <c r="F59" s="6">
        <f t="shared" si="53"/>
        <v>33.175411324264559</v>
      </c>
      <c r="G59">
        <v>0</v>
      </c>
      <c r="H59" s="6">
        <f t="shared" ref="H59:Q59" si="60">MAX(G59+(H33*$B$22)-(VLOOKUP($B33,$G$45:$Q$48,H$54+1)*$B$23*$D33), 0)</f>
        <v>0.24731358137767145</v>
      </c>
      <c r="I59" s="6">
        <f t="shared" si="60"/>
        <v>7.7358850243905639</v>
      </c>
      <c r="J59" s="6">
        <f t="shared" si="60"/>
        <v>14.270378092947725</v>
      </c>
      <c r="K59" s="6">
        <f t="shared" si="60"/>
        <v>23.388681435417546</v>
      </c>
      <c r="L59" s="6">
        <f t="shared" si="60"/>
        <v>30.958732323638486</v>
      </c>
      <c r="M59" s="6">
        <f t="shared" si="60"/>
        <v>39.301879238349485</v>
      </c>
      <c r="N59" s="6">
        <f t="shared" si="60"/>
        <v>46.383649748566107</v>
      </c>
      <c r="O59" s="6">
        <f t="shared" si="60"/>
        <v>52.073840231741841</v>
      </c>
      <c r="P59" s="6">
        <f t="shared" si="60"/>
        <v>56.012748016018065</v>
      </c>
      <c r="Q59" s="6">
        <f t="shared" si="60"/>
        <v>61.381005550198097</v>
      </c>
      <c r="R59" s="6"/>
      <c r="S59" t="s">
        <v>39</v>
      </c>
      <c r="T59">
        <f t="shared" ref="T59" si="61">SUM(T55:T58)</f>
        <v>4</v>
      </c>
      <c r="U59">
        <f t="shared" ref="U59" si="62">SUM(U55:U58)</f>
        <v>4</v>
      </c>
      <c r="V59">
        <f t="shared" ref="V59" si="63">SUM(V55:V58)</f>
        <v>4</v>
      </c>
      <c r="W59">
        <f t="shared" ref="W59" si="64">SUM(W55:W58)</f>
        <v>4</v>
      </c>
      <c r="X59">
        <f t="shared" ref="X59" si="65">SUM(X55:X58)</f>
        <v>4</v>
      </c>
      <c r="Y59">
        <f t="shared" ref="Y59" si="66">SUM(Y55:Y58)</f>
        <v>4</v>
      </c>
      <c r="Z59">
        <f t="shared" ref="Z59" si="67">SUM(Z55:Z58)</f>
        <v>4</v>
      </c>
      <c r="AA59">
        <f t="shared" ref="AA59" si="68">SUM(AA55:AA58)</f>
        <v>4</v>
      </c>
      <c r="AB59">
        <f t="shared" ref="AB59" si="69">SUM(AB55:AB58)</f>
        <v>4</v>
      </c>
      <c r="AC59">
        <f t="shared" ref="AC59" si="70">SUM(AC55:AC58)</f>
        <v>4</v>
      </c>
      <c r="AE59" s="6"/>
      <c r="AF59" s="6"/>
      <c r="AG59" s="6"/>
      <c r="AH59" s="6"/>
      <c r="AI59" s="6"/>
      <c r="AJ59" s="6"/>
    </row>
    <row r="60" spans="1:36" x14ac:dyDescent="0.25">
      <c r="A60" t="s">
        <v>20</v>
      </c>
      <c r="F60" s="6">
        <f t="shared" si="53"/>
        <v>63.479831723186635</v>
      </c>
      <c r="G60">
        <v>0</v>
      </c>
      <c r="H60" s="6">
        <f t="shared" ref="H60:Q60" si="71">MAX(G60+(H34*$B$22)-(VLOOKUP($B34,$G$45:$Q$48,H$54+1)*$B$23*$D34), 0)</f>
        <v>0</v>
      </c>
      <c r="I60" s="6">
        <f t="shared" si="71"/>
        <v>10.604539290438503</v>
      </c>
      <c r="J60" s="6">
        <f t="shared" si="71"/>
        <v>22.874527932364096</v>
      </c>
      <c r="K60" s="6">
        <f t="shared" si="71"/>
        <v>39.981923384392736</v>
      </c>
      <c r="L60" s="6">
        <f t="shared" si="71"/>
        <v>58.346191110001378</v>
      </c>
      <c r="M60" s="6">
        <f t="shared" si="71"/>
        <v>81.969606186603414</v>
      </c>
      <c r="N60" s="6">
        <f t="shared" si="71"/>
        <v>96.80910272387959</v>
      </c>
      <c r="O60" s="6">
        <f t="shared" si="71"/>
        <v>103.96853958471399</v>
      </c>
      <c r="P60" s="6">
        <f t="shared" si="71"/>
        <v>108.82624813957688</v>
      </c>
      <c r="Q60" s="6">
        <f t="shared" si="71"/>
        <v>111.41763887989572</v>
      </c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</row>
    <row r="61" spans="1:36" x14ac:dyDescent="0.25">
      <c r="A61" t="s">
        <v>13</v>
      </c>
      <c r="F61" s="6">
        <f t="shared" si="53"/>
        <v>35.120807790591449</v>
      </c>
      <c r="G61">
        <v>0</v>
      </c>
      <c r="H61" s="6">
        <f t="shared" ref="H61:Q61" si="72">MAX(G61+(H35*$B$22)-(VLOOKUP($B35,$G$45:$Q$48,H$54+1)*$B$23*$D35), 0)</f>
        <v>3.7673398600477075</v>
      </c>
      <c r="I61" s="6">
        <f t="shared" si="72"/>
        <v>10.292028423265442</v>
      </c>
      <c r="J61" s="6">
        <f t="shared" si="72"/>
        <v>17.546031524963968</v>
      </c>
      <c r="K61" s="6">
        <f t="shared" si="72"/>
        <v>25.061835178789568</v>
      </c>
      <c r="L61" s="6">
        <f t="shared" si="72"/>
        <v>32.195597479162714</v>
      </c>
      <c r="M61" s="6">
        <f t="shared" si="72"/>
        <v>39.01793776352568</v>
      </c>
      <c r="N61" s="6">
        <f t="shared" si="72"/>
        <v>45.575144401925805</v>
      </c>
      <c r="O61" s="6">
        <f t="shared" si="72"/>
        <v>52.080956257289472</v>
      </c>
      <c r="P61" s="6">
        <f t="shared" si="72"/>
        <v>59.553785404638461</v>
      </c>
      <c r="Q61" s="6">
        <f t="shared" si="72"/>
        <v>66.117421612305648</v>
      </c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</row>
    <row r="62" spans="1:36" x14ac:dyDescent="0.25">
      <c r="A62" t="s">
        <v>21</v>
      </c>
      <c r="F62" s="6">
        <f t="shared" si="53"/>
        <v>53.568726783858004</v>
      </c>
      <c r="G62">
        <v>0</v>
      </c>
      <c r="H62" s="6">
        <f t="shared" ref="H62:Q62" si="73">MAX(G62+(H36*$B$22)-(VLOOKUP($B36,$G$45:$Q$48,H$54+1)*$B$23*$D36), 0)</f>
        <v>2.2052227504507158</v>
      </c>
      <c r="I62" s="6">
        <f t="shared" si="73"/>
        <v>12.968370572947535</v>
      </c>
      <c r="J62" s="6">
        <f t="shared" si="73"/>
        <v>24.528645411007957</v>
      </c>
      <c r="K62" s="6">
        <f t="shared" si="73"/>
        <v>36.207121244618293</v>
      </c>
      <c r="L62" s="6">
        <f t="shared" si="73"/>
        <v>49.462037141199801</v>
      </c>
      <c r="M62" s="6">
        <f t="shared" si="73"/>
        <v>62.639560753397518</v>
      </c>
      <c r="N62" s="6">
        <f t="shared" si="73"/>
        <v>73.46619435493443</v>
      </c>
      <c r="O62" s="6">
        <f t="shared" si="73"/>
        <v>83.251344238749127</v>
      </c>
      <c r="P62" s="6">
        <f t="shared" si="73"/>
        <v>92.191084008401518</v>
      </c>
      <c r="Q62" s="6">
        <f t="shared" si="73"/>
        <v>98.767687362873147</v>
      </c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x14ac:dyDescent="0.25">
      <c r="A63" t="s">
        <v>14</v>
      </c>
      <c r="F63" s="6">
        <f t="shared" si="53"/>
        <v>0</v>
      </c>
      <c r="G63">
        <v>0</v>
      </c>
      <c r="H63" s="6">
        <f t="shared" ref="H63:Q63" si="74">MAX(G63+(H37*$B$22)-((1 - (VLOOKUP($B37,$G$45:$Q$48,H$54+1) + VLOOKUP($C37,$G$45:$Q$48,H$54+1))) *$B$23*$D37), 0)</f>
        <v>0</v>
      </c>
      <c r="I63" s="6">
        <f t="shared" si="74"/>
        <v>0</v>
      </c>
      <c r="J63" s="6">
        <f t="shared" si="74"/>
        <v>0</v>
      </c>
      <c r="K63" s="6">
        <f t="shared" si="74"/>
        <v>0</v>
      </c>
      <c r="L63" s="6">
        <f t="shared" si="74"/>
        <v>0</v>
      </c>
      <c r="M63" s="6">
        <f t="shared" si="74"/>
        <v>0</v>
      </c>
      <c r="N63" s="6">
        <f t="shared" si="74"/>
        <v>0</v>
      </c>
      <c r="O63" s="6">
        <f t="shared" si="74"/>
        <v>0</v>
      </c>
      <c r="P63" s="6">
        <f t="shared" si="74"/>
        <v>0</v>
      </c>
      <c r="Q63" s="6">
        <f t="shared" si="74"/>
        <v>0</v>
      </c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spans="1:36" x14ac:dyDescent="0.25">
      <c r="A64" t="s">
        <v>15</v>
      </c>
      <c r="F64" s="6">
        <f t="shared" si="53"/>
        <v>0</v>
      </c>
      <c r="G64">
        <v>0</v>
      </c>
      <c r="H64" s="6">
        <f t="shared" ref="H64:Q64" si="75">MAX(G64+(H38*$B$22)-((1 - (VLOOKUP($B38,$G$45:$Q$48,H$54+1) + VLOOKUP($C38,$G$45:$Q$48,H$54+1))) *$B$23*$D38), 0)</f>
        <v>0</v>
      </c>
      <c r="I64" s="6">
        <f t="shared" si="75"/>
        <v>0</v>
      </c>
      <c r="J64" s="6">
        <f t="shared" si="75"/>
        <v>0</v>
      </c>
      <c r="K64" s="6">
        <f t="shared" si="75"/>
        <v>0</v>
      </c>
      <c r="L64" s="6">
        <f t="shared" si="75"/>
        <v>0</v>
      </c>
      <c r="M64" s="6">
        <f t="shared" si="75"/>
        <v>0</v>
      </c>
      <c r="N64" s="6">
        <f t="shared" si="75"/>
        <v>0</v>
      </c>
      <c r="O64" s="6">
        <f t="shared" si="75"/>
        <v>0</v>
      </c>
      <c r="P64" s="6">
        <f t="shared" si="75"/>
        <v>0</v>
      </c>
      <c r="Q64" s="6">
        <f t="shared" si="75"/>
        <v>0</v>
      </c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</row>
    <row r="65" spans="1:36" x14ac:dyDescent="0.25">
      <c r="A65" t="s">
        <v>16</v>
      </c>
      <c r="F65" s="6">
        <f t="shared" si="53"/>
        <v>0</v>
      </c>
      <c r="G65">
        <v>0</v>
      </c>
      <c r="H65" s="6">
        <f t="shared" ref="H65:Q65" si="76">MAX(G65+(H39*$B$22)-((1 - (VLOOKUP($B39,$G$45:$Q$48,H$54+1) + VLOOKUP($C39,$G$45:$Q$48,H$54+1))) *$B$23*$D39), 0)</f>
        <v>0</v>
      </c>
      <c r="I65" s="6">
        <f t="shared" si="76"/>
        <v>0</v>
      </c>
      <c r="J65" s="6">
        <f t="shared" si="76"/>
        <v>0</v>
      </c>
      <c r="K65" s="6">
        <f t="shared" si="76"/>
        <v>0</v>
      </c>
      <c r="L65" s="6">
        <f t="shared" si="76"/>
        <v>0</v>
      </c>
      <c r="M65" s="6">
        <f t="shared" si="76"/>
        <v>0</v>
      </c>
      <c r="N65" s="6">
        <f t="shared" si="76"/>
        <v>0</v>
      </c>
      <c r="O65" s="6">
        <f t="shared" si="76"/>
        <v>0</v>
      </c>
      <c r="P65" s="6">
        <f t="shared" si="76"/>
        <v>0</v>
      </c>
      <c r="Q65" s="6">
        <f t="shared" si="76"/>
        <v>0</v>
      </c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spans="1:36" x14ac:dyDescent="0.25">
      <c r="A66" t="s">
        <v>17</v>
      </c>
      <c r="F66" s="6">
        <f t="shared" si="53"/>
        <v>0</v>
      </c>
      <c r="G66">
        <v>0</v>
      </c>
      <c r="H66" s="6">
        <f t="shared" ref="H66:Q66" si="77">MAX(G66+(H40*$B$22)-((1 - (VLOOKUP($B40,$G$45:$Q$48,H$54+1) + VLOOKUP($C40,$G$45:$Q$48,H$54+1))) *$B$23*$D40), 0)</f>
        <v>0</v>
      </c>
      <c r="I66" s="6">
        <f t="shared" si="77"/>
        <v>0</v>
      </c>
      <c r="J66" s="6">
        <f t="shared" si="77"/>
        <v>0</v>
      </c>
      <c r="K66" s="6">
        <f t="shared" si="77"/>
        <v>0</v>
      </c>
      <c r="L66" s="6">
        <f t="shared" si="77"/>
        <v>0</v>
      </c>
      <c r="M66" s="6">
        <f t="shared" si="77"/>
        <v>0</v>
      </c>
      <c r="N66" s="6">
        <f t="shared" si="77"/>
        <v>0</v>
      </c>
      <c r="O66" s="6">
        <f t="shared" si="77"/>
        <v>0</v>
      </c>
      <c r="P66" s="6">
        <f t="shared" si="77"/>
        <v>0</v>
      </c>
      <c r="Q66" s="6">
        <f t="shared" si="77"/>
        <v>0</v>
      </c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spans="1:36" x14ac:dyDescent="0.25">
      <c r="F67" s="6">
        <f t="shared" si="53"/>
        <v>195.66500231947785</v>
      </c>
      <c r="G67">
        <f>SUM(G55:G66)</f>
        <v>0</v>
      </c>
      <c r="H67">
        <f t="shared" ref="H67:Q67" si="78">SUM(H55:H66)</f>
        <v>7.9338564399204312</v>
      </c>
      <c r="I67">
        <f t="shared" si="78"/>
        <v>45.028783807130715</v>
      </c>
      <c r="J67">
        <f t="shared" si="78"/>
        <v>84.094857038750092</v>
      </c>
      <c r="K67">
        <f t="shared" si="78"/>
        <v>132.02881556872882</v>
      </c>
      <c r="L67">
        <f t="shared" si="78"/>
        <v>180.8657926275574</v>
      </c>
      <c r="M67">
        <f t="shared" si="78"/>
        <v>235.21286543014213</v>
      </c>
      <c r="N67">
        <f t="shared" si="78"/>
        <v>275.83195296561632</v>
      </c>
      <c r="O67">
        <f t="shared" si="78"/>
        <v>306.15318896351579</v>
      </c>
      <c r="P67">
        <f t="shared" si="78"/>
        <v>333.07635446770064</v>
      </c>
      <c r="Q67">
        <f t="shared" si="78"/>
        <v>356.42355588571593</v>
      </c>
    </row>
    <row r="69" spans="1:36" x14ac:dyDescent="0.25">
      <c r="F69" t="s">
        <v>33</v>
      </c>
      <c r="G69" t="s">
        <v>32</v>
      </c>
    </row>
    <row r="70" spans="1:36" x14ac:dyDescent="0.25">
      <c r="G70">
        <v>0</v>
      </c>
      <c r="H70">
        <v>1</v>
      </c>
      <c r="I70">
        <v>2</v>
      </c>
      <c r="J70">
        <v>3</v>
      </c>
      <c r="K70">
        <v>4</v>
      </c>
      <c r="L70">
        <v>5</v>
      </c>
      <c r="M70">
        <v>6</v>
      </c>
      <c r="N70">
        <v>7</v>
      </c>
      <c r="O70">
        <v>8</v>
      </c>
      <c r="P70">
        <v>9</v>
      </c>
      <c r="Q70">
        <v>10</v>
      </c>
    </row>
    <row r="71" spans="1:36" x14ac:dyDescent="0.25">
      <c r="A71" t="s">
        <v>10</v>
      </c>
      <c r="F71" s="6">
        <f t="shared" ref="F71:F83" si="79">AVERAGE(H71:AJ71)</f>
        <v>4.009676542644498</v>
      </c>
      <c r="G71">
        <v>0</v>
      </c>
      <c r="H71" s="6">
        <f t="shared" ref="H71:Q71" si="80">MIN(G55+(H29*$B$22), VLOOKUP($B29,$G$45:$Q$48,H$54+1)*$B$23*$D29)/$B$22</f>
        <v>4.009676542644498</v>
      </c>
      <c r="I71" s="6">
        <f t="shared" si="80"/>
        <v>4.009676542644498</v>
      </c>
      <c r="J71" s="6">
        <f t="shared" si="80"/>
        <v>4.009676542644498</v>
      </c>
      <c r="K71" s="6">
        <f t="shared" si="80"/>
        <v>4.009676542644498</v>
      </c>
      <c r="L71" s="6">
        <f t="shared" si="80"/>
        <v>4.009676542644498</v>
      </c>
      <c r="M71" s="6">
        <f t="shared" si="80"/>
        <v>4.009676542644498</v>
      </c>
      <c r="N71" s="6">
        <f t="shared" si="80"/>
        <v>4.009676542644498</v>
      </c>
      <c r="O71" s="6">
        <f t="shared" si="80"/>
        <v>4.009676542644498</v>
      </c>
      <c r="P71" s="6">
        <f t="shared" si="80"/>
        <v>4.009676542644498</v>
      </c>
      <c r="Q71" s="6">
        <f t="shared" si="80"/>
        <v>4.009676542644498</v>
      </c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</row>
    <row r="72" spans="1:36" x14ac:dyDescent="0.25">
      <c r="A72" t="s">
        <v>18</v>
      </c>
      <c r="F72" s="6">
        <f t="shared" si="79"/>
        <v>12.866666666666665</v>
      </c>
      <c r="G72">
        <v>0</v>
      </c>
      <c r="H72" s="6">
        <f t="shared" ref="H72:Q72" si="81">MIN(G56+(H30*$B$22), VLOOKUP($B30,$G$45:$Q$48,H$54+1)*$B$23*$D30)/$B$22</f>
        <v>13.4</v>
      </c>
      <c r="I72" s="6">
        <f t="shared" si="81"/>
        <v>12.866666666666667</v>
      </c>
      <c r="J72" s="6">
        <f t="shared" si="81"/>
        <v>13.8</v>
      </c>
      <c r="K72" s="6">
        <f t="shared" si="81"/>
        <v>13.4</v>
      </c>
      <c r="L72" s="6">
        <f t="shared" si="81"/>
        <v>13.533333333333333</v>
      </c>
      <c r="M72" s="6">
        <f t="shared" si="81"/>
        <v>13.8</v>
      </c>
      <c r="N72" s="6">
        <f t="shared" si="81"/>
        <v>12.733333333333333</v>
      </c>
      <c r="O72" s="6">
        <f t="shared" si="81"/>
        <v>12.066666666666666</v>
      </c>
      <c r="P72" s="6">
        <f t="shared" si="81"/>
        <v>11.666666666666666</v>
      </c>
      <c r="Q72" s="6">
        <f t="shared" si="81"/>
        <v>11.4</v>
      </c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spans="1:36" x14ac:dyDescent="0.25">
      <c r="A73" t="s">
        <v>11</v>
      </c>
      <c r="F73" s="6">
        <f t="shared" si="79"/>
        <v>1.9866666666666668</v>
      </c>
      <c r="G73">
        <v>0</v>
      </c>
      <c r="H73" s="6">
        <f t="shared" ref="H73:Q73" si="82">MIN(G57+(H31*$B$22), VLOOKUP($B31,$G$45:$Q$48,H$54+1)*$B$23*$D31)/$B$22</f>
        <v>2.3333333333333335</v>
      </c>
      <c r="I73" s="6">
        <f t="shared" si="82"/>
        <v>2.1333333333333333</v>
      </c>
      <c r="J73" s="6">
        <f t="shared" si="82"/>
        <v>2.2666666666666666</v>
      </c>
      <c r="K73" s="6">
        <f t="shared" si="82"/>
        <v>2.2666666666666666</v>
      </c>
      <c r="L73" s="6">
        <f t="shared" si="82"/>
        <v>2.0666666666666669</v>
      </c>
      <c r="M73" s="6">
        <f t="shared" si="82"/>
        <v>1.9333333333333333</v>
      </c>
      <c r="N73" s="6">
        <f t="shared" si="82"/>
        <v>1.9333333333333333</v>
      </c>
      <c r="O73" s="6">
        <f t="shared" si="82"/>
        <v>1.7333333333333334</v>
      </c>
      <c r="P73" s="6">
        <f t="shared" si="82"/>
        <v>1.7333333333333334</v>
      </c>
      <c r="Q73" s="6">
        <f t="shared" si="82"/>
        <v>1.4666666666666666</v>
      </c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spans="1:36" x14ac:dyDescent="0.25">
      <c r="A74" t="s">
        <v>22</v>
      </c>
      <c r="F74" s="6">
        <f t="shared" si="79"/>
        <v>11.326666666666668</v>
      </c>
      <c r="G74">
        <v>0</v>
      </c>
      <c r="H74" s="6">
        <f t="shared" ref="H74:Q74" si="83">MIN(G58+(H32*$B$22), VLOOKUP($B32,$G$45:$Q$48,H$54+1)*$B$23*$D32)/$B$22</f>
        <v>11.6</v>
      </c>
      <c r="I74" s="6">
        <f t="shared" si="83"/>
        <v>11.466666666666667</v>
      </c>
      <c r="J74" s="6">
        <f t="shared" si="83"/>
        <v>11.533333333333333</v>
      </c>
      <c r="K74" s="6">
        <f t="shared" si="83"/>
        <v>11.933333333333334</v>
      </c>
      <c r="L74" s="6">
        <f t="shared" si="83"/>
        <v>11.866666666666667</v>
      </c>
      <c r="M74" s="6">
        <f t="shared" si="83"/>
        <v>11.266666666666667</v>
      </c>
      <c r="N74" s="6">
        <f t="shared" si="83"/>
        <v>11</v>
      </c>
      <c r="O74" s="6">
        <f t="shared" si="83"/>
        <v>11.133333333333333</v>
      </c>
      <c r="P74" s="6">
        <f t="shared" si="83"/>
        <v>10.866666666666667</v>
      </c>
      <c r="Q74" s="6">
        <f t="shared" si="83"/>
        <v>10.6</v>
      </c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36" x14ac:dyDescent="0.25">
      <c r="A75" t="s">
        <v>12</v>
      </c>
      <c r="F75" s="6">
        <f t="shared" si="79"/>
        <v>4.009676542644498</v>
      </c>
      <c r="G75">
        <v>0</v>
      </c>
      <c r="H75" s="6">
        <f t="shared" ref="H75:Q75" si="84">MIN(G59+(H33*$B$22), VLOOKUP($B33,$G$45:$Q$48,H$54+1)*$B$23*$D33)/$B$22</f>
        <v>4.009676542644498</v>
      </c>
      <c r="I75" s="6">
        <f t="shared" si="84"/>
        <v>4.009676542644498</v>
      </c>
      <c r="J75" s="6">
        <f t="shared" si="84"/>
        <v>4.009676542644498</v>
      </c>
      <c r="K75" s="6">
        <f t="shared" si="84"/>
        <v>4.009676542644498</v>
      </c>
      <c r="L75" s="6">
        <f t="shared" si="84"/>
        <v>4.009676542644498</v>
      </c>
      <c r="M75" s="6">
        <f t="shared" si="84"/>
        <v>4.009676542644498</v>
      </c>
      <c r="N75" s="6">
        <f t="shared" si="84"/>
        <v>4.009676542644498</v>
      </c>
      <c r="O75" s="6">
        <f t="shared" si="84"/>
        <v>4.009676542644498</v>
      </c>
      <c r="P75" s="6">
        <f t="shared" si="84"/>
        <v>4.009676542644498</v>
      </c>
      <c r="Q75" s="6">
        <f t="shared" si="84"/>
        <v>4.009676542644498</v>
      </c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36" x14ac:dyDescent="0.25">
      <c r="A76" t="s">
        <v>20</v>
      </c>
      <c r="F76" s="6">
        <f t="shared" si="79"/>
        <v>13.529567382195756</v>
      </c>
      <c r="G76">
        <v>0</v>
      </c>
      <c r="H76" s="6">
        <f t="shared" ref="H76:Q76" si="85">MIN(G60+(H34*$B$22), VLOOKUP($B34,$G$45:$Q$48,H$54+1)*$B$23*$D34)/$B$22</f>
        <v>10.666666666666666</v>
      </c>
      <c r="I76" s="6">
        <f t="shared" si="85"/>
        <v>13.847667461698986</v>
      </c>
      <c r="J76" s="6">
        <f t="shared" si="85"/>
        <v>13.847667461698986</v>
      </c>
      <c r="K76" s="6">
        <f t="shared" si="85"/>
        <v>13.847667461698986</v>
      </c>
      <c r="L76" s="6">
        <f t="shared" si="85"/>
        <v>13.847667461698986</v>
      </c>
      <c r="M76" s="6">
        <f t="shared" si="85"/>
        <v>13.847667461698986</v>
      </c>
      <c r="N76" s="6">
        <f t="shared" si="85"/>
        <v>13.847667461698986</v>
      </c>
      <c r="O76" s="6">
        <f t="shared" si="85"/>
        <v>13.847667461698986</v>
      </c>
      <c r="P76" s="6">
        <f t="shared" si="85"/>
        <v>13.847667461698986</v>
      </c>
      <c r="Q76" s="6">
        <f t="shared" si="85"/>
        <v>13.847667461698986</v>
      </c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36" x14ac:dyDescent="0.25">
      <c r="A77" t="s">
        <v>13</v>
      </c>
      <c r="F77" s="6">
        <f t="shared" si="79"/>
        <v>3.3163300699761464</v>
      </c>
      <c r="G77">
        <v>0</v>
      </c>
      <c r="H77" s="6">
        <f t="shared" ref="H77:Q77" si="86">MIN(G61+(H35*$B$22), VLOOKUP($B35,$G$45:$Q$48,H$54+1)*$B$23*$D35)/$B$22</f>
        <v>3.3163300699761464</v>
      </c>
      <c r="I77" s="6">
        <f t="shared" si="86"/>
        <v>3.3163300699761464</v>
      </c>
      <c r="J77" s="6">
        <f t="shared" si="86"/>
        <v>3.3163300699761464</v>
      </c>
      <c r="K77" s="6">
        <f t="shared" si="86"/>
        <v>3.3163300699761464</v>
      </c>
      <c r="L77" s="6">
        <f t="shared" si="86"/>
        <v>3.3163300699761464</v>
      </c>
      <c r="M77" s="6">
        <f t="shared" si="86"/>
        <v>3.3163300699761464</v>
      </c>
      <c r="N77" s="6">
        <f t="shared" si="86"/>
        <v>3.3163300699761464</v>
      </c>
      <c r="O77" s="6">
        <f t="shared" si="86"/>
        <v>3.3163300699761464</v>
      </c>
      <c r="P77" s="6">
        <f t="shared" si="86"/>
        <v>3.3163300699761464</v>
      </c>
      <c r="Q77" s="6">
        <f t="shared" si="86"/>
        <v>3.3163300699761464</v>
      </c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36" x14ac:dyDescent="0.25">
      <c r="A78" t="s">
        <v>21</v>
      </c>
      <c r="F78" s="6">
        <f t="shared" si="79"/>
        <v>13.764055291441309</v>
      </c>
      <c r="G78">
        <v>0</v>
      </c>
      <c r="H78" s="6">
        <f t="shared" ref="H78:Q78" si="87">MIN(G62+(H36*$B$22), VLOOKUP($B36,$G$45:$Q$48,H$54+1)*$B$23*$D36)/$B$22</f>
        <v>13.764055291441309</v>
      </c>
      <c r="I78" s="6">
        <f t="shared" si="87"/>
        <v>13.764055291441309</v>
      </c>
      <c r="J78" s="6">
        <f t="shared" si="87"/>
        <v>13.764055291441309</v>
      </c>
      <c r="K78" s="6">
        <f t="shared" si="87"/>
        <v>13.764055291441309</v>
      </c>
      <c r="L78" s="6">
        <f t="shared" si="87"/>
        <v>13.764055291441309</v>
      </c>
      <c r="M78" s="6">
        <f t="shared" si="87"/>
        <v>13.764055291441309</v>
      </c>
      <c r="N78" s="6">
        <f t="shared" si="87"/>
        <v>13.764055291441309</v>
      </c>
      <c r="O78" s="6">
        <f t="shared" si="87"/>
        <v>13.764055291441309</v>
      </c>
      <c r="P78" s="6">
        <f t="shared" si="87"/>
        <v>13.764055291441309</v>
      </c>
      <c r="Q78" s="6">
        <f t="shared" si="87"/>
        <v>13.764055291441309</v>
      </c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36" x14ac:dyDescent="0.25">
      <c r="A79" t="s">
        <v>14</v>
      </c>
      <c r="F79" s="6">
        <f t="shared" si="79"/>
        <v>3.8733333333333335</v>
      </c>
      <c r="G79">
        <v>0</v>
      </c>
      <c r="H79" s="6">
        <f t="shared" ref="H79:Q79" si="88">MIN(G63+(H37*$B$22), (1 - (VLOOKUP($B37,$G$45:$Q$48,H$54+1) + VLOOKUP($C37,$G$45:$Q$48,H$54+1))) *$B$23*$D37)/$B$22</f>
        <v>3.8</v>
      </c>
      <c r="I79" s="6">
        <f t="shared" si="88"/>
        <v>3.7333333333333334</v>
      </c>
      <c r="J79" s="6">
        <f t="shared" si="88"/>
        <v>4</v>
      </c>
      <c r="K79" s="6">
        <f t="shared" si="88"/>
        <v>3.9333333333333331</v>
      </c>
      <c r="L79" s="6">
        <f t="shared" si="88"/>
        <v>4</v>
      </c>
      <c r="M79" s="6">
        <f t="shared" si="88"/>
        <v>4.2</v>
      </c>
      <c r="N79" s="6">
        <f t="shared" si="88"/>
        <v>3.9333333333333331</v>
      </c>
      <c r="O79" s="6">
        <f t="shared" si="88"/>
        <v>3.8</v>
      </c>
      <c r="P79" s="6">
        <f t="shared" si="88"/>
        <v>3.6</v>
      </c>
      <c r="Q79" s="6">
        <f t="shared" si="88"/>
        <v>3.7333333333333334</v>
      </c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36" x14ac:dyDescent="0.25">
      <c r="A80" t="s">
        <v>15</v>
      </c>
      <c r="F80" s="6">
        <f t="shared" si="79"/>
        <v>4.1074905203217238</v>
      </c>
      <c r="G80">
        <v>0</v>
      </c>
      <c r="H80" s="6">
        <f t="shared" ref="H80:Q80" si="89">MIN(G64+(H38*$B$22), (1 - (VLOOKUP($B38,$G$45:$Q$48,H$54+1) + VLOOKUP($C38,$G$45:$Q$48,H$54+1))) *$B$23*$D38)/$B$22</f>
        <v>2.3333333333333335</v>
      </c>
      <c r="I80" s="6">
        <f t="shared" si="89"/>
        <v>4.2294339622641512</v>
      </c>
      <c r="J80" s="6">
        <f t="shared" si="89"/>
        <v>4.2737484737484746</v>
      </c>
      <c r="K80" s="6">
        <f t="shared" si="89"/>
        <v>4.8964732650739471</v>
      </c>
      <c r="L80" s="6">
        <f t="shared" si="89"/>
        <v>4.8421633554083883</v>
      </c>
      <c r="M80" s="6">
        <f t="shared" si="89"/>
        <v>5.8260416666666668</v>
      </c>
      <c r="N80" s="6">
        <f t="shared" si="89"/>
        <v>4.7820224719101123</v>
      </c>
      <c r="O80" s="6">
        <f t="shared" si="89"/>
        <v>3.7178423236514524</v>
      </c>
      <c r="P80" s="6">
        <f t="shared" si="89"/>
        <v>3.2110144927536233</v>
      </c>
      <c r="Q80" s="6">
        <f t="shared" si="89"/>
        <v>2.9628318584070796</v>
      </c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spans="1:36" x14ac:dyDescent="0.25">
      <c r="A81" t="s">
        <v>16</v>
      </c>
      <c r="F81" s="6">
        <f t="shared" si="79"/>
        <v>4.2933333333333339</v>
      </c>
      <c r="G81">
        <v>0</v>
      </c>
      <c r="H81" s="6">
        <f t="shared" ref="H81:Q81" si="90">MIN(G65+(H39*$B$22), (1 - (VLOOKUP($B39,$G$45:$Q$48,H$54+1) + VLOOKUP($C39,$G$45:$Q$48,H$54+1))) *$B$23*$D39)/$B$22</f>
        <v>4.2666666666666666</v>
      </c>
      <c r="I81" s="6">
        <f t="shared" si="90"/>
        <v>4.2666666666666666</v>
      </c>
      <c r="J81" s="6">
        <f t="shared" si="90"/>
        <v>4.333333333333333</v>
      </c>
      <c r="K81" s="6">
        <f t="shared" si="90"/>
        <v>4.4000000000000004</v>
      </c>
      <c r="L81" s="6">
        <f t="shared" si="90"/>
        <v>4.4666666666666668</v>
      </c>
      <c r="M81" s="6">
        <f t="shared" si="90"/>
        <v>4.4000000000000004</v>
      </c>
      <c r="N81" s="6">
        <f t="shared" si="90"/>
        <v>4.2666666666666666</v>
      </c>
      <c r="O81" s="6">
        <f t="shared" si="90"/>
        <v>4.1333333333333337</v>
      </c>
      <c r="P81" s="6">
        <f t="shared" si="90"/>
        <v>4.333333333333333</v>
      </c>
      <c r="Q81" s="6">
        <f t="shared" si="90"/>
        <v>4.0666666666666664</v>
      </c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spans="1:36" x14ac:dyDescent="0.25">
      <c r="A82" t="s">
        <v>17</v>
      </c>
      <c r="F82" s="6">
        <f t="shared" si="79"/>
        <v>3.1684232458045214</v>
      </c>
      <c r="G82">
        <v>0</v>
      </c>
      <c r="H82" s="6">
        <f t="shared" ref="H82:Q82" si="91">MIN(G66+(H40*$B$22), (1 - (VLOOKUP($B40,$G$45:$Q$48,H$54+1) + VLOOKUP($C40,$G$45:$Q$48,H$54+1))) *$B$23*$D40)/$B$22</f>
        <v>2.6</v>
      </c>
      <c r="I82" s="6">
        <f t="shared" si="91"/>
        <v>3.5423631123919304</v>
      </c>
      <c r="J82" s="6">
        <f t="shared" si="91"/>
        <v>3.4288057386792143</v>
      </c>
      <c r="K82" s="6">
        <f t="shared" si="91"/>
        <v>3.2388049648407224</v>
      </c>
      <c r="L82" s="6">
        <f t="shared" si="91"/>
        <v>3.4416056100813606</v>
      </c>
      <c r="M82" s="6">
        <f t="shared" si="91"/>
        <v>3.2360127602783528</v>
      </c>
      <c r="N82" s="6">
        <f t="shared" si="91"/>
        <v>3.210691255256839</v>
      </c>
      <c r="O82" s="6">
        <f t="shared" si="91"/>
        <v>2.8904638389695108</v>
      </c>
      <c r="P82" s="6">
        <f t="shared" si="91"/>
        <v>3.0963269167246703</v>
      </c>
      <c r="Q82" s="6">
        <f t="shared" si="91"/>
        <v>2.9991582608226102</v>
      </c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spans="1:36" x14ac:dyDescent="0.25">
      <c r="F83" s="6">
        <f t="shared" si="79"/>
        <v>80.25188626169512</v>
      </c>
      <c r="G83">
        <f t="shared" ref="G83:Q83" si="92">SUM(G71:G82)</f>
        <v>0</v>
      </c>
      <c r="H83">
        <f t="shared" si="92"/>
        <v>76.099738446706439</v>
      </c>
      <c r="I83">
        <f t="shared" si="92"/>
        <v>81.18586964972819</v>
      </c>
      <c r="J83">
        <f t="shared" si="92"/>
        <v>82.583293454166451</v>
      </c>
      <c r="K83">
        <f t="shared" si="92"/>
        <v>83.016017471653456</v>
      </c>
      <c r="L83">
        <f t="shared" si="92"/>
        <v>83.164508207228522</v>
      </c>
      <c r="M83">
        <f t="shared" si="92"/>
        <v>83.609460335350477</v>
      </c>
      <c r="N83">
        <f t="shared" si="92"/>
        <v>80.806786302239047</v>
      </c>
      <c r="O83">
        <f t="shared" si="92"/>
        <v>78.422378737693066</v>
      </c>
      <c r="P83">
        <f t="shared" si="92"/>
        <v>77.454747317883715</v>
      </c>
      <c r="Q83">
        <f t="shared" si="92"/>
        <v>76.176062694301791</v>
      </c>
    </row>
    <row r="84" spans="1:36" x14ac:dyDescent="0.25">
      <c r="F84" s="6"/>
    </row>
    <row r="85" spans="1:36" x14ac:dyDescent="0.25">
      <c r="F85" t="s">
        <v>40</v>
      </c>
    </row>
    <row r="86" spans="1:36" x14ac:dyDescent="0.25">
      <c r="G86">
        <v>0</v>
      </c>
      <c r="H86">
        <v>1</v>
      </c>
      <c r="I86">
        <v>2</v>
      </c>
      <c r="J86">
        <v>3</v>
      </c>
      <c r="K86">
        <v>4</v>
      </c>
      <c r="L86">
        <v>5</v>
      </c>
      <c r="M86">
        <v>6</v>
      </c>
      <c r="N86">
        <v>7</v>
      </c>
      <c r="O86">
        <v>8</v>
      </c>
      <c r="P86">
        <v>9</v>
      </c>
      <c r="Q86">
        <v>10</v>
      </c>
    </row>
    <row r="87" spans="1:36" x14ac:dyDescent="0.25">
      <c r="F87" t="s">
        <v>35</v>
      </c>
      <c r="G87">
        <f t="shared" ref="G87:Q87" si="93">G71+G72+G79</f>
        <v>0</v>
      </c>
      <c r="H87" s="6">
        <f t="shared" si="93"/>
        <v>21.209676542644498</v>
      </c>
      <c r="I87">
        <f t="shared" si="93"/>
        <v>20.6096765426445</v>
      </c>
      <c r="J87" s="6">
        <f t="shared" si="93"/>
        <v>21.8096765426445</v>
      </c>
      <c r="K87">
        <f t="shared" si="93"/>
        <v>21.343009875977831</v>
      </c>
      <c r="L87">
        <f t="shared" si="93"/>
        <v>21.54300987597783</v>
      </c>
      <c r="M87">
        <f t="shared" si="93"/>
        <v>22.009676542644499</v>
      </c>
      <c r="N87">
        <f t="shared" si="93"/>
        <v>20.676343209311163</v>
      </c>
      <c r="O87">
        <f t="shared" si="93"/>
        <v>19.876343209311166</v>
      </c>
      <c r="P87">
        <f t="shared" si="93"/>
        <v>19.276343209311165</v>
      </c>
      <c r="Q87">
        <f t="shared" si="93"/>
        <v>19.143009875977832</v>
      </c>
    </row>
    <row r="88" spans="1:36" x14ac:dyDescent="0.25">
      <c r="F88" t="s">
        <v>36</v>
      </c>
      <c r="G88">
        <f t="shared" ref="G88:Q88" si="94">G75+G76+G80</f>
        <v>0</v>
      </c>
      <c r="H88" s="6">
        <f t="shared" si="94"/>
        <v>17.009676542644495</v>
      </c>
      <c r="I88">
        <f t="shared" si="94"/>
        <v>22.086777966607634</v>
      </c>
      <c r="J88">
        <f t="shared" si="94"/>
        <v>22.131092478091958</v>
      </c>
      <c r="K88">
        <f t="shared" si="94"/>
        <v>22.753817269417432</v>
      </c>
      <c r="L88">
        <f t="shared" si="94"/>
        <v>22.699507359751873</v>
      </c>
      <c r="M88">
        <f t="shared" si="94"/>
        <v>23.68338567101015</v>
      </c>
      <c r="N88">
        <f t="shared" si="94"/>
        <v>22.639366476253599</v>
      </c>
      <c r="O88">
        <f t="shared" si="94"/>
        <v>21.575186327994938</v>
      </c>
      <c r="P88">
        <f t="shared" si="94"/>
        <v>21.068358497097108</v>
      </c>
      <c r="Q88">
        <f t="shared" si="94"/>
        <v>20.820175862750563</v>
      </c>
    </row>
    <row r="89" spans="1:36" x14ac:dyDescent="0.25">
      <c r="F89" t="s">
        <v>37</v>
      </c>
      <c r="G89">
        <f t="shared" ref="G89:Q89" si="95">G73+G74+G81</f>
        <v>0</v>
      </c>
      <c r="H89">
        <f t="shared" si="95"/>
        <v>18.2</v>
      </c>
      <c r="I89">
        <f t="shared" si="95"/>
        <v>17.866666666666667</v>
      </c>
      <c r="J89">
        <f t="shared" si="95"/>
        <v>18.133333333333333</v>
      </c>
      <c r="K89">
        <f t="shared" si="95"/>
        <v>18.600000000000001</v>
      </c>
      <c r="L89">
        <f t="shared" si="95"/>
        <v>18.399999999999999</v>
      </c>
      <c r="M89">
        <f t="shared" si="95"/>
        <v>17.600000000000001</v>
      </c>
      <c r="N89">
        <f t="shared" si="95"/>
        <v>17.2</v>
      </c>
      <c r="O89">
        <f t="shared" si="95"/>
        <v>17</v>
      </c>
      <c r="P89">
        <f t="shared" si="95"/>
        <v>16.933333333333334</v>
      </c>
      <c r="Q89">
        <f t="shared" si="95"/>
        <v>16.133333333333333</v>
      </c>
    </row>
    <row r="90" spans="1:36" x14ac:dyDescent="0.25">
      <c r="F90" t="s">
        <v>38</v>
      </c>
      <c r="G90">
        <f t="shared" ref="G90:Q90" si="96">G77+G78+G82</f>
        <v>0</v>
      </c>
      <c r="H90">
        <f t="shared" si="96"/>
        <v>19.680385361417457</v>
      </c>
      <c r="I90">
        <f t="shared" si="96"/>
        <v>20.622748473809388</v>
      </c>
      <c r="J90">
        <f t="shared" si="96"/>
        <v>20.509191100096672</v>
      </c>
      <c r="K90">
        <f t="shared" si="96"/>
        <v>20.319190326258177</v>
      </c>
      <c r="L90">
        <f t="shared" si="96"/>
        <v>20.521990971498816</v>
      </c>
      <c r="M90">
        <f t="shared" si="96"/>
        <v>20.316398121695808</v>
      </c>
      <c r="N90">
        <f t="shared" si="96"/>
        <v>20.291076616674296</v>
      </c>
      <c r="O90">
        <f t="shared" si="96"/>
        <v>19.970849200386965</v>
      </c>
      <c r="P90">
        <f t="shared" si="96"/>
        <v>20.176712278142126</v>
      </c>
      <c r="Q90">
        <f t="shared" si="96"/>
        <v>20.079543622240067</v>
      </c>
    </row>
    <row r="91" spans="1:36" x14ac:dyDescent="0.25">
      <c r="F91" t="s">
        <v>39</v>
      </c>
      <c r="G91">
        <f>SUM(G87:G90)</f>
        <v>0</v>
      </c>
      <c r="H91">
        <f t="shared" ref="H91:Q91" si="97">SUM(H87:H90)</f>
        <v>76.099738446706453</v>
      </c>
      <c r="I91">
        <f t="shared" si="97"/>
        <v>81.18586964972819</v>
      </c>
      <c r="J91">
        <f t="shared" si="97"/>
        <v>82.583293454166466</v>
      </c>
      <c r="K91">
        <f t="shared" si="97"/>
        <v>83.016017471653441</v>
      </c>
      <c r="L91">
        <f t="shared" si="97"/>
        <v>83.164508207228522</v>
      </c>
      <c r="M91">
        <f t="shared" si="97"/>
        <v>83.609460335350462</v>
      </c>
      <c r="N91">
        <f t="shared" si="97"/>
        <v>80.806786302239061</v>
      </c>
      <c r="O91">
        <f t="shared" si="97"/>
        <v>78.422378737693066</v>
      </c>
      <c r="P91">
        <f t="shared" si="97"/>
        <v>77.454747317883744</v>
      </c>
      <c r="Q91">
        <f t="shared" si="97"/>
        <v>76.176062694301805</v>
      </c>
    </row>
    <row r="94" spans="1:36" x14ac:dyDescent="0.25">
      <c r="F94" t="s">
        <v>9</v>
      </c>
      <c r="H94">
        <v>1</v>
      </c>
      <c r="I94">
        <v>2</v>
      </c>
      <c r="J94">
        <v>3</v>
      </c>
      <c r="K94">
        <v>4</v>
      </c>
      <c r="L94">
        <v>5</v>
      </c>
      <c r="M94">
        <v>6</v>
      </c>
      <c r="N94">
        <v>7</v>
      </c>
      <c r="O94">
        <v>8</v>
      </c>
      <c r="P94">
        <v>9</v>
      </c>
      <c r="Q94">
        <v>10</v>
      </c>
    </row>
    <row r="96" spans="1:36" x14ac:dyDescent="0.25">
      <c r="F96" t="s">
        <v>10</v>
      </c>
      <c r="H96" s="18">
        <f>T29/T45</f>
        <v>0.22054380664652568</v>
      </c>
      <c r="I96" s="18">
        <f t="shared" ref="I96:Q96" si="98">U29/U45</f>
        <v>0.22670807453416145</v>
      </c>
      <c r="J96" s="18">
        <f t="shared" si="98"/>
        <v>0.21005917159763313</v>
      </c>
      <c r="K96" s="18">
        <f t="shared" si="98"/>
        <v>0.23303834808259585</v>
      </c>
      <c r="L96" s="18">
        <f t="shared" si="98"/>
        <v>0.23099415204678361</v>
      </c>
      <c r="M96" s="18">
        <f t="shared" si="98"/>
        <v>0.22413793103448276</v>
      </c>
      <c r="N96" s="18">
        <f t="shared" si="98"/>
        <v>0.21875000000000003</v>
      </c>
      <c r="O96" s="18">
        <f t="shared" si="98"/>
        <v>0.22475570032573289</v>
      </c>
      <c r="P96" s="18">
        <f t="shared" si="98"/>
        <v>0.24172185430463575</v>
      </c>
      <c r="Q96" s="18">
        <f t="shared" si="98"/>
        <v>0.25328947368421051</v>
      </c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</row>
    <row r="97" spans="1:42" x14ac:dyDescent="0.25">
      <c r="F97" t="s">
        <v>18</v>
      </c>
      <c r="H97" s="18">
        <f>T30/T45</f>
        <v>0.60725075528700911</v>
      </c>
      <c r="I97" s="18">
        <f t="shared" ref="I97:Q97" si="99">U30/U45</f>
        <v>0.59937888198757761</v>
      </c>
      <c r="J97" s="18">
        <f t="shared" si="99"/>
        <v>0.6124260355029586</v>
      </c>
      <c r="K97" s="18">
        <f t="shared" si="99"/>
        <v>0.59292035398230092</v>
      </c>
      <c r="L97" s="18">
        <f t="shared" si="99"/>
        <v>0.5935672514619883</v>
      </c>
      <c r="M97" s="18">
        <f t="shared" si="99"/>
        <v>0.59482758620689657</v>
      </c>
      <c r="N97" s="18">
        <f t="shared" si="99"/>
        <v>0.59687500000000004</v>
      </c>
      <c r="O97" s="18">
        <f t="shared" si="99"/>
        <v>0.5895765472312704</v>
      </c>
      <c r="P97" s="18">
        <f t="shared" si="99"/>
        <v>0.57947019867549665</v>
      </c>
      <c r="Q97" s="18">
        <f t="shared" si="99"/>
        <v>0.5625</v>
      </c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</row>
    <row r="98" spans="1:42" x14ac:dyDescent="0.25">
      <c r="F98" t="s">
        <v>11</v>
      </c>
      <c r="H98" s="18">
        <f>T31/T47</f>
        <v>0.12820512820512822</v>
      </c>
      <c r="I98" s="18">
        <f t="shared" ref="I98:Q98" si="100">U31/U47</f>
        <v>0.11940298507462686</v>
      </c>
      <c r="J98" s="18">
        <f t="shared" si="100"/>
        <v>0.125</v>
      </c>
      <c r="K98" s="18">
        <f t="shared" si="100"/>
        <v>0.12186379928315411</v>
      </c>
      <c r="L98" s="18">
        <f t="shared" si="100"/>
        <v>0.11231884057971016</v>
      </c>
      <c r="M98" s="18">
        <f t="shared" si="100"/>
        <v>0.10984848484848483</v>
      </c>
      <c r="N98" s="18">
        <f t="shared" si="100"/>
        <v>0.1124031007751938</v>
      </c>
      <c r="O98" s="18">
        <f t="shared" si="100"/>
        <v>0.10196078431372549</v>
      </c>
      <c r="P98" s="18">
        <f t="shared" si="100"/>
        <v>0.10236220472440945</v>
      </c>
      <c r="Q98" s="18">
        <f t="shared" si="100"/>
        <v>9.0909090909090912E-2</v>
      </c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</row>
    <row r="99" spans="1:42" x14ac:dyDescent="0.25">
      <c r="F99" t="s">
        <v>22</v>
      </c>
      <c r="H99" s="18">
        <f>T32/T47</f>
        <v>0.63736263736263732</v>
      </c>
      <c r="I99" s="18">
        <f t="shared" ref="I99:Q99" si="101">U32/U47</f>
        <v>0.64179104477611937</v>
      </c>
      <c r="J99" s="18">
        <f t="shared" si="101"/>
        <v>0.63602941176470584</v>
      </c>
      <c r="K99" s="18">
        <f t="shared" si="101"/>
        <v>0.64157706093189959</v>
      </c>
      <c r="L99" s="18">
        <f t="shared" si="101"/>
        <v>0.64492753623188415</v>
      </c>
      <c r="M99" s="18">
        <f t="shared" si="101"/>
        <v>0.64015151515151514</v>
      </c>
      <c r="N99" s="18">
        <f t="shared" si="101"/>
        <v>0.63953488372093026</v>
      </c>
      <c r="O99" s="18">
        <f t="shared" si="101"/>
        <v>0.65490196078431373</v>
      </c>
      <c r="P99" s="18">
        <f t="shared" si="101"/>
        <v>0.6417322834645669</v>
      </c>
      <c r="Q99" s="18">
        <f t="shared" si="101"/>
        <v>0.65702479338842978</v>
      </c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</row>
    <row r="100" spans="1:42" x14ac:dyDescent="0.25">
      <c r="F100" t="s">
        <v>12</v>
      </c>
      <c r="H100" s="18">
        <f>T33/T46</f>
        <v>0.24124513618677046</v>
      </c>
      <c r="I100" s="18">
        <f t="shared" ref="I100:Q100" si="102">U33/U46</f>
        <v>0.24905660377358491</v>
      </c>
      <c r="J100" s="18">
        <f t="shared" si="102"/>
        <v>0.23076923076923075</v>
      </c>
      <c r="K100" s="18">
        <f t="shared" si="102"/>
        <v>0.23890784982935154</v>
      </c>
      <c r="L100" s="18">
        <f t="shared" si="102"/>
        <v>0.21854304635761593</v>
      </c>
      <c r="M100" s="18">
        <f t="shared" si="102"/>
        <v>0.20624999999999999</v>
      </c>
      <c r="N100" s="18">
        <f t="shared" si="102"/>
        <v>0.2247191011235955</v>
      </c>
      <c r="O100" s="18">
        <f t="shared" si="102"/>
        <v>0.24481327800829875</v>
      </c>
      <c r="P100" s="18">
        <f t="shared" si="102"/>
        <v>0.23478260869565218</v>
      </c>
      <c r="Q100" s="18">
        <f t="shared" si="102"/>
        <v>0.26991150442477874</v>
      </c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</row>
    <row r="101" spans="1:42" x14ac:dyDescent="0.25">
      <c r="F101" t="s">
        <v>20</v>
      </c>
      <c r="H101" s="18">
        <f>T34/T46</f>
        <v>0.62256809338521402</v>
      </c>
      <c r="I101" s="18">
        <f t="shared" ref="I101:Q101" si="103">U34/U46</f>
        <v>0.61509433962264148</v>
      </c>
      <c r="J101" s="18">
        <f t="shared" si="103"/>
        <v>0.63369963369963356</v>
      </c>
      <c r="K101" s="18">
        <f t="shared" si="103"/>
        <v>0.62457337883959041</v>
      </c>
      <c r="L101" s="18">
        <f t="shared" si="103"/>
        <v>0.64569536423841056</v>
      </c>
      <c r="M101" s="18">
        <f t="shared" si="103"/>
        <v>0.64687499999999998</v>
      </c>
      <c r="N101" s="18">
        <f t="shared" si="103"/>
        <v>0.63295880149812733</v>
      </c>
      <c r="O101" s="18">
        <f t="shared" si="103"/>
        <v>0.62240663900414939</v>
      </c>
      <c r="P101" s="18">
        <f t="shared" si="103"/>
        <v>0.63913043478260867</v>
      </c>
      <c r="Q101" s="18">
        <f t="shared" si="103"/>
        <v>0.61061946902654862</v>
      </c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</row>
    <row r="102" spans="1:42" x14ac:dyDescent="0.25">
      <c r="F102" t="s">
        <v>13</v>
      </c>
      <c r="H102" s="18">
        <f>T35/T48</f>
        <v>0.22941176470588234</v>
      </c>
      <c r="I102" s="18">
        <f t="shared" ref="I102:Q102" si="104">U35/U48</f>
        <v>0.22478386167146974</v>
      </c>
      <c r="J102" s="18">
        <f t="shared" si="104"/>
        <v>0.23209169054441259</v>
      </c>
      <c r="K102" s="18">
        <f t="shared" si="104"/>
        <v>0.23646723646723647</v>
      </c>
      <c r="L102" s="18">
        <f t="shared" si="104"/>
        <v>0.22408963585434172</v>
      </c>
      <c r="M102" s="18">
        <f t="shared" si="104"/>
        <v>0.22191011235955055</v>
      </c>
      <c r="N102" s="18">
        <f t="shared" si="104"/>
        <v>0.22754491017964071</v>
      </c>
      <c r="O102" s="18">
        <f t="shared" si="104"/>
        <v>0.23364485981308414</v>
      </c>
      <c r="P102" s="18">
        <f t="shared" si="104"/>
        <v>0.2484848484848485</v>
      </c>
      <c r="Q102" s="18">
        <f t="shared" si="104"/>
        <v>0.24758842443729903</v>
      </c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</row>
    <row r="103" spans="1:42" x14ac:dyDescent="0.25">
      <c r="F103" t="s">
        <v>21</v>
      </c>
      <c r="H103" s="18">
        <f>T36/T48</f>
        <v>0.65588235294117647</v>
      </c>
      <c r="I103" s="18">
        <f t="shared" ref="I103:Q103" si="105">U36/U48</f>
        <v>0.65417867435158505</v>
      </c>
      <c r="J103" s="18">
        <f t="shared" si="105"/>
        <v>0.653295128939828</v>
      </c>
      <c r="K103" s="18">
        <f t="shared" si="105"/>
        <v>0.65527065527065531</v>
      </c>
      <c r="L103" s="18">
        <f t="shared" si="105"/>
        <v>0.66386554621848737</v>
      </c>
      <c r="M103" s="18">
        <f t="shared" si="105"/>
        <v>0.6713483146067416</v>
      </c>
      <c r="N103" s="18">
        <f t="shared" si="105"/>
        <v>0.66167664670658677</v>
      </c>
      <c r="O103" s="18">
        <f t="shared" si="105"/>
        <v>0.66355140186915884</v>
      </c>
      <c r="P103" s="18">
        <f t="shared" si="105"/>
        <v>0.64242424242424245</v>
      </c>
      <c r="Q103" s="18">
        <f t="shared" si="105"/>
        <v>0.63987138263665599</v>
      </c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</row>
    <row r="104" spans="1:42" x14ac:dyDescent="0.25">
      <c r="B104" s="4"/>
      <c r="F104" t="s">
        <v>14</v>
      </c>
      <c r="H104" s="18">
        <f>T37/T45</f>
        <v>0.17220543806646524</v>
      </c>
      <c r="I104" s="18">
        <f t="shared" ref="I104:Q104" si="106">U37/U45</f>
        <v>0.17391304347826086</v>
      </c>
      <c r="J104" s="18">
        <f t="shared" si="106"/>
        <v>0.17751479289940827</v>
      </c>
      <c r="K104" s="18">
        <f t="shared" si="106"/>
        <v>0.17404129793510323</v>
      </c>
      <c r="L104" s="18">
        <f t="shared" si="106"/>
        <v>0.17543859649122806</v>
      </c>
      <c r="M104" s="18">
        <f t="shared" si="106"/>
        <v>0.18103448275862069</v>
      </c>
      <c r="N104" s="18">
        <f t="shared" si="106"/>
        <v>0.18437500000000001</v>
      </c>
      <c r="O104" s="18">
        <f t="shared" si="106"/>
        <v>0.18566775244299674</v>
      </c>
      <c r="P104" s="18">
        <f t="shared" si="106"/>
        <v>0.17880794701986755</v>
      </c>
      <c r="Q104" s="18">
        <f t="shared" si="106"/>
        <v>0.18421052631578946</v>
      </c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</row>
    <row r="105" spans="1:42" x14ac:dyDescent="0.25">
      <c r="B105" s="4"/>
      <c r="F105" t="s">
        <v>15</v>
      </c>
      <c r="H105" s="18">
        <f>T38/T46</f>
        <v>0.13618677042801558</v>
      </c>
      <c r="I105" s="18">
        <f t="shared" ref="I105:Q105" si="107">U38/U46</f>
        <v>0.13584905660377358</v>
      </c>
      <c r="J105" s="18">
        <f t="shared" si="107"/>
        <v>0.13553113553113552</v>
      </c>
      <c r="K105" s="18">
        <f t="shared" si="107"/>
        <v>0.136518771331058</v>
      </c>
      <c r="L105" s="18">
        <f t="shared" si="107"/>
        <v>0.13576158940397351</v>
      </c>
      <c r="M105" s="18">
        <f t="shared" si="107"/>
        <v>0.14687499999999998</v>
      </c>
      <c r="N105" s="18">
        <f t="shared" si="107"/>
        <v>0.14232209737827714</v>
      </c>
      <c r="O105" s="18">
        <f t="shared" si="107"/>
        <v>0.13278008298755187</v>
      </c>
      <c r="P105" s="18">
        <f t="shared" si="107"/>
        <v>0.12608695652173912</v>
      </c>
      <c r="Q105" s="18">
        <f t="shared" si="107"/>
        <v>0.11946902654867257</v>
      </c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</row>
    <row r="106" spans="1:42" x14ac:dyDescent="0.25">
      <c r="B106" s="4"/>
      <c r="F106" t="s">
        <v>16</v>
      </c>
      <c r="H106" s="18">
        <f>T39/T47</f>
        <v>0.23443223443223443</v>
      </c>
      <c r="I106" s="18">
        <f t="shared" ref="I106:Q106" si="108">U39/U47</f>
        <v>0.23880597014925373</v>
      </c>
      <c r="J106" s="18">
        <f t="shared" si="108"/>
        <v>0.2389705882352941</v>
      </c>
      <c r="K106" s="18">
        <f t="shared" si="108"/>
        <v>0.23655913978494625</v>
      </c>
      <c r="L106" s="18">
        <f t="shared" si="108"/>
        <v>0.24275362318840582</v>
      </c>
      <c r="M106" s="18">
        <f t="shared" si="108"/>
        <v>0.25</v>
      </c>
      <c r="N106" s="18">
        <f t="shared" si="108"/>
        <v>0.24806201550387597</v>
      </c>
      <c r="O106" s="18">
        <f t="shared" si="108"/>
        <v>0.24313725490196081</v>
      </c>
      <c r="P106" s="18">
        <f t="shared" si="108"/>
        <v>0.25590551181102361</v>
      </c>
      <c r="Q106" s="18">
        <f t="shared" si="108"/>
        <v>0.25206611570247933</v>
      </c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</row>
    <row r="107" spans="1:42" x14ac:dyDescent="0.25">
      <c r="B107" s="4"/>
      <c r="F107" t="s">
        <v>17</v>
      </c>
      <c r="H107" s="18">
        <f>T40/T48</f>
        <v>0.11470588235294117</v>
      </c>
      <c r="I107" s="18">
        <f t="shared" ref="I107:Q107" si="109">U40/U48</f>
        <v>0.12103746397694524</v>
      </c>
      <c r="J107" s="18">
        <f t="shared" si="109"/>
        <v>0.11461318051575929</v>
      </c>
      <c r="K107" s="18">
        <f t="shared" si="109"/>
        <v>0.10826210826210826</v>
      </c>
      <c r="L107" s="18">
        <f t="shared" si="109"/>
        <v>0.11204481792717086</v>
      </c>
      <c r="M107" s="18">
        <f t="shared" si="109"/>
        <v>0.10674157303370786</v>
      </c>
      <c r="N107" s="18">
        <f t="shared" si="109"/>
        <v>0.11077844311377247</v>
      </c>
      <c r="O107" s="18">
        <f t="shared" si="109"/>
        <v>0.10280373831775702</v>
      </c>
      <c r="P107" s="18">
        <f t="shared" si="109"/>
        <v>0.10909090909090909</v>
      </c>
      <c r="Q107" s="18">
        <f t="shared" si="109"/>
        <v>0.11254019292604502</v>
      </c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</row>
    <row r="109" spans="1:42" x14ac:dyDescent="0.25">
      <c r="A109" s="22" t="s">
        <v>31</v>
      </c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</row>
    <row r="110" spans="1:42" x14ac:dyDescent="0.25">
      <c r="H110" t="s">
        <v>28</v>
      </c>
      <c r="T110" t="s">
        <v>28</v>
      </c>
      <c r="AG110" t="s">
        <v>44</v>
      </c>
    </row>
    <row r="111" spans="1:42" x14ac:dyDescent="0.25">
      <c r="A111" t="s">
        <v>9</v>
      </c>
      <c r="B111" t="s">
        <v>19</v>
      </c>
      <c r="D111" t="s">
        <v>23</v>
      </c>
      <c r="F111" t="s">
        <v>27</v>
      </c>
      <c r="H111">
        <v>1</v>
      </c>
      <c r="I111">
        <v>2</v>
      </c>
      <c r="J111">
        <v>3</v>
      </c>
      <c r="K111">
        <v>4</v>
      </c>
      <c r="L111">
        <v>5</v>
      </c>
      <c r="M111">
        <v>6</v>
      </c>
      <c r="N111">
        <v>7</v>
      </c>
      <c r="O111">
        <v>8</v>
      </c>
      <c r="P111">
        <v>9</v>
      </c>
      <c r="Q111">
        <v>10</v>
      </c>
      <c r="T111">
        <v>1</v>
      </c>
      <c r="U111">
        <v>2</v>
      </c>
      <c r="V111">
        <v>3</v>
      </c>
      <c r="W111">
        <v>4</v>
      </c>
      <c r="X111">
        <v>5</v>
      </c>
      <c r="Y111">
        <v>6</v>
      </c>
      <c r="Z111">
        <v>7</v>
      </c>
      <c r="AA111">
        <v>8</v>
      </c>
      <c r="AB111">
        <v>9</v>
      </c>
      <c r="AC111">
        <v>10</v>
      </c>
      <c r="AG111">
        <v>1</v>
      </c>
      <c r="AH111">
        <v>2</v>
      </c>
      <c r="AI111">
        <v>3</v>
      </c>
      <c r="AJ111">
        <v>4</v>
      </c>
      <c r="AK111">
        <v>5</v>
      </c>
      <c r="AL111">
        <v>6</v>
      </c>
      <c r="AM111">
        <v>7</v>
      </c>
      <c r="AN111">
        <v>8</v>
      </c>
      <c r="AO111">
        <v>9</v>
      </c>
      <c r="AP111">
        <v>10</v>
      </c>
    </row>
    <row r="113" spans="1:42" x14ac:dyDescent="0.25">
      <c r="A113" t="s">
        <v>10</v>
      </c>
      <c r="B113">
        <v>1</v>
      </c>
      <c r="D113">
        <v>25</v>
      </c>
      <c r="F113" s="17">
        <f t="shared" ref="F113:F124" si="110">AVERAGE(H113:AJ113)</f>
        <v>2.5770461080194798</v>
      </c>
      <c r="H113" s="17">
        <f t="shared" ref="H113:H124" si="111">T113</f>
        <v>1.6</v>
      </c>
      <c r="I113" s="17">
        <f>U113+I180*H87</f>
        <v>4.1494025147872495</v>
      </c>
      <c r="J113" s="17">
        <f t="shared" ref="J113:Q113" si="112">V113+J180*I87</f>
        <v>4.2609351734689795</v>
      </c>
      <c r="K113" s="17">
        <f t="shared" si="112"/>
        <v>4.5515445162228172</v>
      </c>
      <c r="L113" s="17">
        <f t="shared" si="112"/>
        <v>5.3099673613858478</v>
      </c>
      <c r="M113" s="17">
        <f t="shared" si="112"/>
        <v>4.5199913272409127</v>
      </c>
      <c r="N113" s="17">
        <f t="shared" si="112"/>
        <v>4.351209567830562</v>
      </c>
      <c r="O113" s="17">
        <f t="shared" si="112"/>
        <v>3.4832771642184106</v>
      </c>
      <c r="P113" s="17">
        <f t="shared" si="112"/>
        <v>3.3133193627416544</v>
      </c>
      <c r="Q113" s="17">
        <f t="shared" si="112"/>
        <v>2.880910733425365</v>
      </c>
      <c r="R113" s="17"/>
      <c r="S113" t="s">
        <v>10</v>
      </c>
      <c r="T113" s="17">
        <v>1.6</v>
      </c>
      <c r="U113" s="17">
        <v>1.4</v>
      </c>
      <c r="V113" s="17">
        <v>1.7333333333333334</v>
      </c>
      <c r="W113" s="17">
        <v>1.6666666666666667</v>
      </c>
      <c r="X113" s="17">
        <v>2.1333333333333333</v>
      </c>
      <c r="Y113" s="17">
        <v>1.7333333333333334</v>
      </c>
      <c r="Z113" s="17">
        <v>1.6</v>
      </c>
      <c r="AA113" s="17">
        <v>1.2</v>
      </c>
      <c r="AB113" s="17">
        <v>1.1333333333333333</v>
      </c>
      <c r="AC113" s="17">
        <v>1.0666666666666667</v>
      </c>
      <c r="AD113" s="17"/>
      <c r="AE113" s="17"/>
      <c r="AF113" t="s">
        <v>10</v>
      </c>
      <c r="AG113" s="17">
        <f>H113-T113</f>
        <v>0</v>
      </c>
      <c r="AH113" s="17">
        <f t="shared" ref="AH113:AH124" si="113">I113-U113</f>
        <v>2.7494025147872496</v>
      </c>
      <c r="AI113" s="17">
        <f t="shared" ref="AI113:AI124" si="114">J113-V113</f>
        <v>2.5276018401356461</v>
      </c>
      <c r="AJ113" s="17">
        <f t="shared" ref="AJ113:AJ124" si="115">K113-W113</f>
        <v>2.8848778495561502</v>
      </c>
      <c r="AK113" s="17">
        <f t="shared" ref="AK113:AK124" si="116">L113-X113</f>
        <v>3.1766340280525145</v>
      </c>
      <c r="AL113" s="17">
        <f t="shared" ref="AL113:AL124" si="117">M113-Y113</f>
        <v>2.7866579939075793</v>
      </c>
      <c r="AM113" s="17">
        <f t="shared" ref="AM113:AM124" si="118">N113-Z113</f>
        <v>2.7512095678305619</v>
      </c>
      <c r="AN113" s="17">
        <f t="shared" ref="AN113:AN124" si="119">O113-AA113</f>
        <v>2.2832771642184104</v>
      </c>
      <c r="AO113" s="17">
        <f t="shared" ref="AO113:AO124" si="120">P113-AB113</f>
        <v>2.1799860294083211</v>
      </c>
      <c r="AP113" s="17">
        <f t="shared" ref="AP113:AP124" si="121">Q113-AC113</f>
        <v>1.8142440667586983</v>
      </c>
    </row>
    <row r="114" spans="1:42" x14ac:dyDescent="0.25">
      <c r="A114" t="s">
        <v>18</v>
      </c>
      <c r="B114">
        <v>2</v>
      </c>
      <c r="D114">
        <v>40</v>
      </c>
      <c r="F114" s="17">
        <f t="shared" si="110"/>
        <v>9.813876238116336</v>
      </c>
      <c r="H114" s="17">
        <f t="shared" si="111"/>
        <v>6.0666666666666664</v>
      </c>
      <c r="I114" s="17">
        <f>U114+I181*H87</f>
        <v>18.375925422629248</v>
      </c>
      <c r="J114" s="17">
        <f t="shared" ref="J114:Q114" si="122">V114+J181*I87</f>
        <v>16.060447961536923</v>
      </c>
      <c r="K114" s="17">
        <f t="shared" si="122"/>
        <v>16.203498477753229</v>
      </c>
      <c r="L114" s="17">
        <f t="shared" si="122"/>
        <v>14.768346723854391</v>
      </c>
      <c r="M114" s="17">
        <f t="shared" si="122"/>
        <v>15.472278004786203</v>
      </c>
      <c r="N114" s="17">
        <f t="shared" si="122"/>
        <v>14.866632690087755</v>
      </c>
      <c r="O114" s="17">
        <f t="shared" si="122"/>
        <v>15.094201044946448</v>
      </c>
      <c r="P114" s="17">
        <f t="shared" si="122"/>
        <v>15.007387701829849</v>
      </c>
      <c r="Q114" s="17">
        <f t="shared" si="122"/>
        <v>14.044439825448652</v>
      </c>
      <c r="R114" s="17"/>
      <c r="S114" t="s">
        <v>18</v>
      </c>
      <c r="T114" s="17">
        <v>6.0666666666666664</v>
      </c>
      <c r="U114" s="17">
        <v>6.2</v>
      </c>
      <c r="V114" s="17">
        <v>6.5333333333333332</v>
      </c>
      <c r="W114" s="17">
        <v>5.9333333333333336</v>
      </c>
      <c r="X114" s="17">
        <v>5.9333333333333336</v>
      </c>
      <c r="Y114" s="17">
        <v>5.9333333333333336</v>
      </c>
      <c r="Z114" s="17">
        <v>5.4666666666666668</v>
      </c>
      <c r="AA114" s="17">
        <v>5.2</v>
      </c>
      <c r="AB114" s="17">
        <v>5.1333333333333337</v>
      </c>
      <c r="AC114" s="17">
        <v>5.2</v>
      </c>
      <c r="AD114" s="17"/>
      <c r="AE114" s="17"/>
      <c r="AF114" t="s">
        <v>18</v>
      </c>
      <c r="AG114" s="17">
        <f t="shared" ref="AG114:AG124" si="123">H114-T114</f>
        <v>0</v>
      </c>
      <c r="AH114" s="17">
        <f t="shared" si="113"/>
        <v>12.175925422629248</v>
      </c>
      <c r="AI114" s="17">
        <f t="shared" si="114"/>
        <v>9.5271146282035897</v>
      </c>
      <c r="AJ114" s="17">
        <f t="shared" si="115"/>
        <v>10.270165144419895</v>
      </c>
      <c r="AK114" s="17">
        <f t="shared" si="116"/>
        <v>8.8350133905210573</v>
      </c>
      <c r="AL114" s="17">
        <f t="shared" si="117"/>
        <v>9.5389446714528692</v>
      </c>
      <c r="AM114" s="17">
        <f t="shared" si="118"/>
        <v>9.3999660234210882</v>
      </c>
      <c r="AN114" s="17">
        <f t="shared" si="119"/>
        <v>9.894201044946449</v>
      </c>
      <c r="AO114" s="17">
        <f t="shared" si="120"/>
        <v>9.8740543684965161</v>
      </c>
      <c r="AP114" s="17">
        <f t="shared" si="121"/>
        <v>8.8444398254486529</v>
      </c>
    </row>
    <row r="115" spans="1:42" x14ac:dyDescent="0.25">
      <c r="A115" t="s">
        <v>11</v>
      </c>
      <c r="B115">
        <v>3</v>
      </c>
      <c r="D115">
        <v>25</v>
      </c>
      <c r="F115" s="17">
        <f t="shared" si="110"/>
        <v>1.8555555555555552</v>
      </c>
      <c r="H115" s="17">
        <f t="shared" si="111"/>
        <v>2.4666666666666668</v>
      </c>
      <c r="I115" s="17">
        <f t="shared" ref="I115:Q118" si="124">U115</f>
        <v>2.4</v>
      </c>
      <c r="J115" s="17">
        <f t="shared" si="124"/>
        <v>2.4</v>
      </c>
      <c r="K115" s="17">
        <f t="shared" si="124"/>
        <v>2.4</v>
      </c>
      <c r="L115" s="17">
        <f t="shared" si="124"/>
        <v>2.3333333333333335</v>
      </c>
      <c r="M115" s="17">
        <f t="shared" si="124"/>
        <v>2.5333333333333332</v>
      </c>
      <c r="N115" s="17">
        <f t="shared" si="124"/>
        <v>2.2666666666666666</v>
      </c>
      <c r="O115" s="17">
        <f t="shared" si="124"/>
        <v>1.8666666666666667</v>
      </c>
      <c r="P115" s="17">
        <f t="shared" si="124"/>
        <v>1.8</v>
      </c>
      <c r="Q115" s="17">
        <f t="shared" si="124"/>
        <v>1.8</v>
      </c>
      <c r="R115" s="17"/>
      <c r="S115" t="s">
        <v>11</v>
      </c>
      <c r="T115" s="17">
        <v>2.4666666666666668</v>
      </c>
      <c r="U115" s="17">
        <v>2.4</v>
      </c>
      <c r="V115" s="17">
        <v>2.4</v>
      </c>
      <c r="W115" s="17">
        <v>2.4</v>
      </c>
      <c r="X115" s="17">
        <v>2.3333333333333335</v>
      </c>
      <c r="Y115" s="17">
        <v>2.5333333333333332</v>
      </c>
      <c r="Z115" s="17">
        <v>2.2666666666666666</v>
      </c>
      <c r="AA115" s="17">
        <v>1.8666666666666667</v>
      </c>
      <c r="AB115" s="17">
        <v>1.8</v>
      </c>
      <c r="AC115" s="17">
        <v>1.8</v>
      </c>
      <c r="AD115" s="17"/>
      <c r="AE115" s="17"/>
      <c r="AF115" t="s">
        <v>11</v>
      </c>
      <c r="AG115" s="17">
        <f t="shared" si="123"/>
        <v>0</v>
      </c>
      <c r="AH115" s="17">
        <f t="shared" si="113"/>
        <v>0</v>
      </c>
      <c r="AI115" s="17">
        <f t="shared" si="114"/>
        <v>0</v>
      </c>
      <c r="AJ115" s="17">
        <f t="shared" si="115"/>
        <v>0</v>
      </c>
      <c r="AK115" s="17">
        <f t="shared" si="116"/>
        <v>0</v>
      </c>
      <c r="AL115" s="17">
        <f t="shared" si="117"/>
        <v>0</v>
      </c>
      <c r="AM115" s="17">
        <f t="shared" si="118"/>
        <v>0</v>
      </c>
      <c r="AN115" s="17">
        <f t="shared" si="119"/>
        <v>0</v>
      </c>
      <c r="AO115" s="17">
        <f t="shared" si="120"/>
        <v>0</v>
      </c>
      <c r="AP115" s="17">
        <f t="shared" si="121"/>
        <v>0</v>
      </c>
    </row>
    <row r="116" spans="1:42" x14ac:dyDescent="0.25">
      <c r="A116" t="s">
        <v>22</v>
      </c>
      <c r="B116">
        <v>4</v>
      </c>
      <c r="D116">
        <v>40</v>
      </c>
      <c r="F116" s="17">
        <f t="shared" si="110"/>
        <v>5.644444444444443</v>
      </c>
      <c r="H116" s="17">
        <f t="shared" si="111"/>
        <v>6.8</v>
      </c>
      <c r="I116" s="17">
        <f t="shared" si="124"/>
        <v>6.7333333333333334</v>
      </c>
      <c r="J116" s="17">
        <f t="shared" si="124"/>
        <v>7.8</v>
      </c>
      <c r="K116" s="17">
        <f t="shared" si="124"/>
        <v>7.6</v>
      </c>
      <c r="L116" s="17">
        <f t="shared" si="124"/>
        <v>8</v>
      </c>
      <c r="M116" s="17">
        <f t="shared" si="124"/>
        <v>7.4</v>
      </c>
      <c r="N116" s="17">
        <f t="shared" si="124"/>
        <v>6.8</v>
      </c>
      <c r="O116" s="17">
        <f t="shared" si="124"/>
        <v>5.9333333333333336</v>
      </c>
      <c r="P116" s="17">
        <f t="shared" si="124"/>
        <v>5.4666666666666668</v>
      </c>
      <c r="Q116" s="17">
        <f t="shared" si="124"/>
        <v>5.2</v>
      </c>
      <c r="R116" s="17"/>
      <c r="S116" t="s">
        <v>22</v>
      </c>
      <c r="T116" s="17">
        <v>6.8</v>
      </c>
      <c r="U116" s="17">
        <v>6.7333333333333334</v>
      </c>
      <c r="V116" s="17">
        <v>7.8</v>
      </c>
      <c r="W116" s="17">
        <v>7.6</v>
      </c>
      <c r="X116" s="17">
        <v>8</v>
      </c>
      <c r="Y116" s="17">
        <v>7.4</v>
      </c>
      <c r="Z116" s="17">
        <v>6.8</v>
      </c>
      <c r="AA116" s="17">
        <v>5.9333333333333336</v>
      </c>
      <c r="AB116" s="17">
        <v>5.4666666666666668</v>
      </c>
      <c r="AC116" s="17">
        <v>5.2</v>
      </c>
      <c r="AD116" s="17"/>
      <c r="AE116" s="17"/>
      <c r="AF116" t="s">
        <v>22</v>
      </c>
      <c r="AG116" s="17">
        <f t="shared" si="123"/>
        <v>0</v>
      </c>
      <c r="AH116" s="17">
        <f t="shared" si="113"/>
        <v>0</v>
      </c>
      <c r="AI116" s="17">
        <f t="shared" si="114"/>
        <v>0</v>
      </c>
      <c r="AJ116" s="17">
        <f t="shared" si="115"/>
        <v>0</v>
      </c>
      <c r="AK116" s="17">
        <f t="shared" si="116"/>
        <v>0</v>
      </c>
      <c r="AL116" s="17">
        <f t="shared" si="117"/>
        <v>0</v>
      </c>
      <c r="AM116" s="17">
        <f t="shared" si="118"/>
        <v>0</v>
      </c>
      <c r="AN116" s="17">
        <f t="shared" si="119"/>
        <v>0</v>
      </c>
      <c r="AO116" s="17">
        <f t="shared" si="120"/>
        <v>0</v>
      </c>
      <c r="AP116" s="17">
        <f t="shared" si="121"/>
        <v>0</v>
      </c>
    </row>
    <row r="117" spans="1:42" x14ac:dyDescent="0.25">
      <c r="A117" t="s">
        <v>12</v>
      </c>
      <c r="B117">
        <v>1</v>
      </c>
      <c r="D117">
        <v>25</v>
      </c>
      <c r="F117" s="17">
        <f t="shared" si="110"/>
        <v>1.4999999999999998</v>
      </c>
      <c r="H117" s="17">
        <f t="shared" si="111"/>
        <v>1.8666666666666667</v>
      </c>
      <c r="I117" s="17">
        <f t="shared" si="124"/>
        <v>1.8</v>
      </c>
      <c r="J117" s="17">
        <f t="shared" si="124"/>
        <v>2.4666666666666668</v>
      </c>
      <c r="K117" s="17">
        <f t="shared" si="124"/>
        <v>2.2000000000000002</v>
      </c>
      <c r="L117" s="17">
        <f t="shared" si="124"/>
        <v>2.8666666666666667</v>
      </c>
      <c r="M117" s="17">
        <f t="shared" si="124"/>
        <v>1.9333333333333333</v>
      </c>
      <c r="N117" s="17">
        <f t="shared" si="124"/>
        <v>1.6666666666666667</v>
      </c>
      <c r="O117" s="17">
        <f t="shared" si="124"/>
        <v>1.2666666666666666</v>
      </c>
      <c r="P117" s="17">
        <f t="shared" si="124"/>
        <v>1.1333333333333333</v>
      </c>
      <c r="Q117" s="17">
        <f t="shared" si="124"/>
        <v>0.8</v>
      </c>
      <c r="R117" s="17"/>
      <c r="S117" t="s">
        <v>12</v>
      </c>
      <c r="T117" s="17">
        <v>1.8666666666666667</v>
      </c>
      <c r="U117" s="17">
        <v>1.8</v>
      </c>
      <c r="V117" s="17">
        <v>2.4666666666666668</v>
      </c>
      <c r="W117" s="17">
        <v>2.2000000000000002</v>
      </c>
      <c r="X117" s="17">
        <v>2.8666666666666667</v>
      </c>
      <c r="Y117" s="17">
        <v>1.9333333333333333</v>
      </c>
      <c r="Z117" s="17">
        <v>1.6666666666666667</v>
      </c>
      <c r="AA117" s="17">
        <v>1.2666666666666666</v>
      </c>
      <c r="AB117" s="17">
        <v>1.1333333333333333</v>
      </c>
      <c r="AC117" s="17">
        <v>0.8</v>
      </c>
      <c r="AD117" s="17"/>
      <c r="AE117" s="17"/>
      <c r="AF117" t="s">
        <v>12</v>
      </c>
      <c r="AG117" s="17">
        <f t="shared" si="123"/>
        <v>0</v>
      </c>
      <c r="AH117" s="17">
        <f t="shared" si="113"/>
        <v>0</v>
      </c>
      <c r="AI117" s="17">
        <f t="shared" si="114"/>
        <v>0</v>
      </c>
      <c r="AJ117" s="17">
        <f t="shared" si="115"/>
        <v>0</v>
      </c>
      <c r="AK117" s="17">
        <f t="shared" si="116"/>
        <v>0</v>
      </c>
      <c r="AL117" s="17">
        <f t="shared" si="117"/>
        <v>0</v>
      </c>
      <c r="AM117" s="17">
        <f t="shared" si="118"/>
        <v>0</v>
      </c>
      <c r="AN117" s="17">
        <f t="shared" si="119"/>
        <v>0</v>
      </c>
      <c r="AO117" s="17">
        <f t="shared" si="120"/>
        <v>0</v>
      </c>
      <c r="AP117" s="17">
        <f t="shared" si="121"/>
        <v>0</v>
      </c>
    </row>
    <row r="118" spans="1:42" x14ac:dyDescent="0.25">
      <c r="A118" t="s">
        <v>20</v>
      </c>
      <c r="B118">
        <v>2</v>
      </c>
      <c r="D118">
        <v>40</v>
      </c>
      <c r="F118" s="17">
        <f t="shared" si="110"/>
        <v>7.1111111111111107</v>
      </c>
      <c r="H118" s="17">
        <f t="shared" si="111"/>
        <v>8.7333333333333325</v>
      </c>
      <c r="I118" s="17">
        <f t="shared" si="124"/>
        <v>8.8000000000000007</v>
      </c>
      <c r="J118" s="17">
        <f t="shared" si="124"/>
        <v>9.9333333333333336</v>
      </c>
      <c r="K118" s="17">
        <f t="shared" si="124"/>
        <v>9.6666666666666661</v>
      </c>
      <c r="L118" s="17">
        <f t="shared" si="124"/>
        <v>11.066666666666666</v>
      </c>
      <c r="M118" s="17">
        <f t="shared" si="124"/>
        <v>10.066666666666666</v>
      </c>
      <c r="N118" s="17">
        <f t="shared" si="124"/>
        <v>7.7333333333333334</v>
      </c>
      <c r="O118" s="17">
        <f t="shared" si="124"/>
        <v>6.8</v>
      </c>
      <c r="P118" s="17">
        <f t="shared" si="124"/>
        <v>6.6</v>
      </c>
      <c r="Q118" s="17">
        <f t="shared" si="124"/>
        <v>5.9333333333333336</v>
      </c>
      <c r="R118" s="17"/>
      <c r="S118" t="s">
        <v>20</v>
      </c>
      <c r="T118" s="17">
        <v>8.7333333333333325</v>
      </c>
      <c r="U118" s="17">
        <v>8.8000000000000007</v>
      </c>
      <c r="V118" s="17">
        <v>9.9333333333333336</v>
      </c>
      <c r="W118" s="17">
        <v>9.6666666666666661</v>
      </c>
      <c r="X118" s="17">
        <v>11.066666666666666</v>
      </c>
      <c r="Y118" s="17">
        <v>10.066666666666666</v>
      </c>
      <c r="Z118" s="17">
        <v>7.7333333333333334</v>
      </c>
      <c r="AA118" s="17">
        <v>6.8</v>
      </c>
      <c r="AB118" s="17">
        <v>6.6</v>
      </c>
      <c r="AC118" s="17">
        <v>5.9333333333333336</v>
      </c>
      <c r="AD118" s="17"/>
      <c r="AE118" s="17"/>
      <c r="AF118" t="s">
        <v>20</v>
      </c>
      <c r="AG118" s="17">
        <f t="shared" si="123"/>
        <v>0</v>
      </c>
      <c r="AH118" s="17">
        <f t="shared" si="113"/>
        <v>0</v>
      </c>
      <c r="AI118" s="17">
        <f t="shared" si="114"/>
        <v>0</v>
      </c>
      <c r="AJ118" s="17">
        <f t="shared" si="115"/>
        <v>0</v>
      </c>
      <c r="AK118" s="17">
        <f t="shared" si="116"/>
        <v>0</v>
      </c>
      <c r="AL118" s="17">
        <f t="shared" si="117"/>
        <v>0</v>
      </c>
      <c r="AM118" s="17">
        <f t="shared" si="118"/>
        <v>0</v>
      </c>
      <c r="AN118" s="17">
        <f t="shared" si="119"/>
        <v>0</v>
      </c>
      <c r="AO118" s="17">
        <f t="shared" si="120"/>
        <v>0</v>
      </c>
      <c r="AP118" s="17">
        <f t="shared" si="121"/>
        <v>0</v>
      </c>
    </row>
    <row r="119" spans="1:42" x14ac:dyDescent="0.25">
      <c r="A119" t="s">
        <v>13</v>
      </c>
      <c r="B119">
        <v>3</v>
      </c>
      <c r="D119">
        <v>25</v>
      </c>
      <c r="F119" s="17">
        <f t="shared" si="110"/>
        <v>2.1404646853668665</v>
      </c>
      <c r="H119" s="17">
        <f t="shared" si="111"/>
        <v>1.5333333333333334</v>
      </c>
      <c r="I119" s="17">
        <f>U119+I186*H258</f>
        <v>3.3441542916416274</v>
      </c>
      <c r="J119" s="17">
        <f t="shared" ref="J119:Q119" si="125">V119+J186*I258</f>
        <v>2.961270082316072</v>
      </c>
      <c r="K119" s="17">
        <f t="shared" si="125"/>
        <v>3.6004634525150472</v>
      </c>
      <c r="L119" s="17">
        <f t="shared" si="125"/>
        <v>3.3320269169644154</v>
      </c>
      <c r="M119" s="17">
        <f t="shared" si="125"/>
        <v>3.8640719746161825</v>
      </c>
      <c r="N119" s="17">
        <f t="shared" si="125"/>
        <v>3.4663118811266505</v>
      </c>
      <c r="O119" s="17">
        <f t="shared" si="125"/>
        <v>3.1565315434346983</v>
      </c>
      <c r="P119" s="17">
        <f t="shared" si="125"/>
        <v>2.893339384617402</v>
      </c>
      <c r="Q119" s="17">
        <f t="shared" si="125"/>
        <v>2.7137617617666203</v>
      </c>
      <c r="R119" s="17"/>
      <c r="S119" t="s">
        <v>13</v>
      </c>
      <c r="T119" s="17">
        <v>1.5333333333333334</v>
      </c>
      <c r="U119" s="17">
        <v>1.6</v>
      </c>
      <c r="V119" s="17">
        <v>1.5333333333333334</v>
      </c>
      <c r="W119" s="17">
        <v>1.8666666666666667</v>
      </c>
      <c r="X119" s="17">
        <v>1.8</v>
      </c>
      <c r="Y119" s="17">
        <v>2.0666666666666669</v>
      </c>
      <c r="Z119" s="17">
        <v>1.6666666666666667</v>
      </c>
      <c r="AA119" s="17">
        <v>1.3333333333333333</v>
      </c>
      <c r="AB119" s="17">
        <v>1.1333333333333333</v>
      </c>
      <c r="AC119" s="17">
        <v>1.0666666666666667</v>
      </c>
      <c r="AD119" s="17"/>
      <c r="AE119" s="17"/>
      <c r="AF119" t="s">
        <v>13</v>
      </c>
      <c r="AG119" s="17">
        <f t="shared" si="123"/>
        <v>0</v>
      </c>
      <c r="AH119" s="17">
        <f t="shared" si="113"/>
        <v>1.7441542916416273</v>
      </c>
      <c r="AI119" s="17">
        <f t="shared" si="114"/>
        <v>1.4279367489827386</v>
      </c>
      <c r="AJ119" s="17">
        <f t="shared" si="115"/>
        <v>1.7337967858483805</v>
      </c>
      <c r="AK119" s="17">
        <f t="shared" si="116"/>
        <v>1.5320269169644154</v>
      </c>
      <c r="AL119" s="17">
        <f t="shared" si="117"/>
        <v>1.7974053079495156</v>
      </c>
      <c r="AM119" s="17">
        <f t="shared" si="118"/>
        <v>1.7996452144599837</v>
      </c>
      <c r="AN119" s="17">
        <f t="shared" si="119"/>
        <v>1.8231982101013651</v>
      </c>
      <c r="AO119" s="17">
        <f t="shared" si="120"/>
        <v>1.7600060512840687</v>
      </c>
      <c r="AP119" s="17">
        <f t="shared" si="121"/>
        <v>1.6470950950999537</v>
      </c>
    </row>
    <row r="120" spans="1:42" x14ac:dyDescent="0.25">
      <c r="A120" t="s">
        <v>21</v>
      </c>
      <c r="B120">
        <v>4</v>
      </c>
      <c r="D120">
        <v>40</v>
      </c>
      <c r="F120" s="17">
        <f t="shared" si="110"/>
        <v>14.588958192118696</v>
      </c>
      <c r="H120" s="17">
        <f t="shared" si="111"/>
        <v>9.5333333333333332</v>
      </c>
      <c r="I120" s="17">
        <f>U120+I187*H258</f>
        <v>21.179643847063637</v>
      </c>
      <c r="J120" s="17">
        <f t="shared" ref="J120:Q120" si="126">V120+J187*I258</f>
        <v>22.660153673375156</v>
      </c>
      <c r="K120" s="17">
        <f t="shared" si="126"/>
        <v>23.403012441347805</v>
      </c>
      <c r="L120" s="17">
        <f t="shared" si="126"/>
        <v>25.051906079399117</v>
      </c>
      <c r="M120" s="17">
        <f t="shared" si="126"/>
        <v>25.552734025687656</v>
      </c>
      <c r="N120" s="17">
        <f t="shared" si="126"/>
        <v>24.125530692641483</v>
      </c>
      <c r="O120" s="17">
        <f t="shared" si="126"/>
        <v>21.46441449535595</v>
      </c>
      <c r="P120" s="17">
        <f t="shared" si="126"/>
        <v>19.742786389154038</v>
      </c>
      <c r="Q120" s="17">
        <f t="shared" si="126"/>
        <v>17.978671671703861</v>
      </c>
      <c r="R120" s="17"/>
      <c r="S120" t="s">
        <v>21</v>
      </c>
      <c r="T120" s="17">
        <v>9.5333333333333332</v>
      </c>
      <c r="U120" s="17">
        <v>10.133333333333333</v>
      </c>
      <c r="V120" s="17">
        <v>11.733333333333333</v>
      </c>
      <c r="W120" s="17">
        <v>12.133333333333333</v>
      </c>
      <c r="X120" s="17">
        <v>13.533333333333333</v>
      </c>
      <c r="Y120" s="17">
        <v>13.666666666666666</v>
      </c>
      <c r="Z120" s="17">
        <v>11.6</v>
      </c>
      <c r="AA120" s="17">
        <v>9.0666666666666664</v>
      </c>
      <c r="AB120" s="17">
        <v>7.7333333333333334</v>
      </c>
      <c r="AC120" s="17">
        <v>7.0666666666666664</v>
      </c>
      <c r="AD120" s="17"/>
      <c r="AE120" s="17"/>
      <c r="AF120" t="s">
        <v>21</v>
      </c>
      <c r="AG120" s="17">
        <f t="shared" si="123"/>
        <v>0</v>
      </c>
      <c r="AH120" s="17">
        <f t="shared" si="113"/>
        <v>11.046310513730305</v>
      </c>
      <c r="AI120" s="17">
        <f t="shared" si="114"/>
        <v>10.926820340041823</v>
      </c>
      <c r="AJ120" s="17">
        <f t="shared" si="115"/>
        <v>11.269679108014472</v>
      </c>
      <c r="AK120" s="17">
        <f t="shared" si="116"/>
        <v>11.518572746065784</v>
      </c>
      <c r="AL120" s="17">
        <f t="shared" si="117"/>
        <v>11.88606735902099</v>
      </c>
      <c r="AM120" s="17">
        <f t="shared" si="118"/>
        <v>12.525530692641484</v>
      </c>
      <c r="AN120" s="17">
        <f t="shared" si="119"/>
        <v>12.397747828689283</v>
      </c>
      <c r="AO120" s="17">
        <f t="shared" si="120"/>
        <v>12.009453055820703</v>
      </c>
      <c r="AP120" s="17">
        <f t="shared" si="121"/>
        <v>10.912005005037194</v>
      </c>
    </row>
    <row r="121" spans="1:42" x14ac:dyDescent="0.25">
      <c r="A121" t="s">
        <v>14</v>
      </c>
      <c r="B121" s="4">
        <v>2</v>
      </c>
      <c r="C121">
        <v>3</v>
      </c>
      <c r="D121">
        <v>60</v>
      </c>
      <c r="F121" s="17">
        <f t="shared" si="110"/>
        <v>8.3250270362975414</v>
      </c>
      <c r="H121" s="17">
        <f t="shared" si="111"/>
        <v>4.333333333333333</v>
      </c>
      <c r="I121" s="17">
        <f>U121+I188*H87</f>
        <v>9.4843486052279999</v>
      </c>
      <c r="J121" s="17">
        <f t="shared" ref="J121:Q121" si="127">V121+J188*I87</f>
        <v>14.421626740971931</v>
      </c>
      <c r="K121" s="17">
        <f t="shared" si="127"/>
        <v>13.654633548668452</v>
      </c>
      <c r="L121" s="17">
        <f t="shared" si="127"/>
        <v>15.598029124070926</v>
      </c>
      <c r="M121" s="17">
        <f t="shared" si="127"/>
        <v>14.950740543950712</v>
      </c>
      <c r="N121" s="17">
        <f t="shared" si="127"/>
        <v>15.591834284726183</v>
      </c>
      <c r="O121" s="17">
        <f t="shared" si="127"/>
        <v>12.965531666812973</v>
      </c>
      <c r="P121" s="17">
        <f t="shared" si="127"/>
        <v>11.888969478072994</v>
      </c>
      <c r="Q121" s="17">
        <f t="shared" si="127"/>
        <v>13.684325983770481</v>
      </c>
      <c r="R121" s="17"/>
      <c r="S121" t="s">
        <v>14</v>
      </c>
      <c r="T121" s="17">
        <v>4.333333333333333</v>
      </c>
      <c r="U121" s="17">
        <v>3.2</v>
      </c>
      <c r="V121" s="17">
        <v>5.8666666666666663</v>
      </c>
      <c r="W121" s="17">
        <v>5</v>
      </c>
      <c r="X121" s="17">
        <v>6.2666666666666666</v>
      </c>
      <c r="Y121" s="17">
        <v>5.7333333333333334</v>
      </c>
      <c r="Z121" s="17">
        <v>5.7333333333333334</v>
      </c>
      <c r="AA121" s="17">
        <v>4.4666666666666668</v>
      </c>
      <c r="AB121" s="17">
        <v>4.0666666666666664</v>
      </c>
      <c r="AC121" s="17">
        <v>5.0666666666666664</v>
      </c>
      <c r="AD121" s="17"/>
      <c r="AE121" s="17"/>
      <c r="AF121" t="s">
        <v>14</v>
      </c>
      <c r="AG121" s="17">
        <f t="shared" si="123"/>
        <v>0</v>
      </c>
      <c r="AH121" s="17">
        <f t="shared" si="113"/>
        <v>6.2843486052279998</v>
      </c>
      <c r="AI121" s="17">
        <f t="shared" si="114"/>
        <v>8.5549600743052636</v>
      </c>
      <c r="AJ121" s="17">
        <f t="shared" si="115"/>
        <v>8.6546335486684516</v>
      </c>
      <c r="AK121" s="17">
        <f t="shared" si="116"/>
        <v>9.3313624574042606</v>
      </c>
      <c r="AL121" s="17">
        <f t="shared" si="117"/>
        <v>9.2174072106173774</v>
      </c>
      <c r="AM121" s="17">
        <f t="shared" si="118"/>
        <v>9.8585009513928483</v>
      </c>
      <c r="AN121" s="17">
        <f t="shared" si="119"/>
        <v>8.4988650001463064</v>
      </c>
      <c r="AO121" s="17">
        <f t="shared" si="120"/>
        <v>7.8223028114063275</v>
      </c>
      <c r="AP121" s="17">
        <f t="shared" si="121"/>
        <v>8.6176593171038149</v>
      </c>
    </row>
    <row r="122" spans="1:42" x14ac:dyDescent="0.25">
      <c r="A122" t="s">
        <v>15</v>
      </c>
      <c r="B122" s="4">
        <v>2</v>
      </c>
      <c r="C122">
        <v>3</v>
      </c>
      <c r="D122">
        <v>60</v>
      </c>
      <c r="F122" s="17">
        <f t="shared" si="110"/>
        <v>2.4722222222222219</v>
      </c>
      <c r="H122" s="17">
        <f t="shared" si="111"/>
        <v>2.8666666666666667</v>
      </c>
      <c r="I122" s="17">
        <f t="shared" ref="I122:Q122" si="128">U122</f>
        <v>2.7333333333333334</v>
      </c>
      <c r="J122" s="17">
        <f t="shared" si="128"/>
        <v>3.9333333333333331</v>
      </c>
      <c r="K122" s="17">
        <f t="shared" si="128"/>
        <v>3.6666666666666665</v>
      </c>
      <c r="L122" s="17">
        <f t="shared" si="128"/>
        <v>4.4000000000000004</v>
      </c>
      <c r="M122" s="17">
        <f t="shared" si="128"/>
        <v>3.8</v>
      </c>
      <c r="N122" s="17">
        <f t="shared" si="128"/>
        <v>2.5333333333333332</v>
      </c>
      <c r="O122" s="17">
        <f t="shared" si="128"/>
        <v>2.0666666666666669</v>
      </c>
      <c r="P122" s="17">
        <f t="shared" si="128"/>
        <v>2</v>
      </c>
      <c r="Q122" s="17">
        <f t="shared" si="128"/>
        <v>1.6666666666666667</v>
      </c>
      <c r="R122" s="17"/>
      <c r="S122" t="s">
        <v>15</v>
      </c>
      <c r="T122" s="17">
        <v>2.8666666666666667</v>
      </c>
      <c r="U122" s="17">
        <v>2.7333333333333334</v>
      </c>
      <c r="V122" s="17">
        <v>3.9333333333333331</v>
      </c>
      <c r="W122" s="17">
        <v>3.6666666666666665</v>
      </c>
      <c r="X122" s="17">
        <v>4.4000000000000004</v>
      </c>
      <c r="Y122" s="17">
        <v>3.8</v>
      </c>
      <c r="Z122" s="17">
        <v>2.5333333333333332</v>
      </c>
      <c r="AA122" s="17">
        <v>2.0666666666666669</v>
      </c>
      <c r="AB122" s="17">
        <v>2</v>
      </c>
      <c r="AC122" s="17">
        <v>1.6666666666666667</v>
      </c>
      <c r="AD122" s="17"/>
      <c r="AE122" s="17"/>
      <c r="AF122" t="s">
        <v>15</v>
      </c>
      <c r="AG122" s="17">
        <f t="shared" si="123"/>
        <v>0</v>
      </c>
      <c r="AH122" s="17">
        <f t="shared" si="113"/>
        <v>0</v>
      </c>
      <c r="AI122" s="17">
        <f t="shared" si="114"/>
        <v>0</v>
      </c>
      <c r="AJ122" s="17">
        <f t="shared" si="115"/>
        <v>0</v>
      </c>
      <c r="AK122" s="17">
        <f t="shared" si="116"/>
        <v>0</v>
      </c>
      <c r="AL122" s="17">
        <f t="shared" si="117"/>
        <v>0</v>
      </c>
      <c r="AM122" s="17">
        <f t="shared" si="118"/>
        <v>0</v>
      </c>
      <c r="AN122" s="17">
        <f t="shared" si="119"/>
        <v>0</v>
      </c>
      <c r="AO122" s="17">
        <f t="shared" si="120"/>
        <v>0</v>
      </c>
      <c r="AP122" s="17">
        <f t="shared" si="121"/>
        <v>0</v>
      </c>
    </row>
    <row r="123" spans="1:42" x14ac:dyDescent="0.25">
      <c r="A123" t="s">
        <v>16</v>
      </c>
      <c r="B123" s="4">
        <v>1</v>
      </c>
      <c r="C123">
        <v>4</v>
      </c>
      <c r="D123">
        <v>60</v>
      </c>
      <c r="F123" s="17">
        <f t="shared" si="110"/>
        <v>0</v>
      </c>
      <c r="H123" s="17">
        <f t="shared" si="111"/>
        <v>0</v>
      </c>
      <c r="I123" s="17">
        <f t="shared" ref="I123:Q123" si="129">U123</f>
        <v>0</v>
      </c>
      <c r="J123" s="17">
        <f t="shared" si="129"/>
        <v>0</v>
      </c>
      <c r="K123" s="17">
        <f t="shared" si="129"/>
        <v>0</v>
      </c>
      <c r="L123" s="17">
        <f t="shared" si="129"/>
        <v>0</v>
      </c>
      <c r="M123" s="17">
        <f t="shared" si="129"/>
        <v>0</v>
      </c>
      <c r="N123" s="17">
        <f t="shared" si="129"/>
        <v>0</v>
      </c>
      <c r="O123" s="17">
        <f t="shared" si="129"/>
        <v>0</v>
      </c>
      <c r="P123" s="17">
        <f t="shared" si="129"/>
        <v>0</v>
      </c>
      <c r="Q123" s="17">
        <f t="shared" si="129"/>
        <v>0</v>
      </c>
      <c r="R123" s="17"/>
      <c r="S123" t="s">
        <v>16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7"/>
      <c r="AE123" s="17"/>
      <c r="AF123" t="s">
        <v>16</v>
      </c>
      <c r="AG123" s="17">
        <f t="shared" si="123"/>
        <v>0</v>
      </c>
      <c r="AH123" s="17">
        <f t="shared" si="113"/>
        <v>0</v>
      </c>
      <c r="AI123" s="17">
        <f t="shared" si="114"/>
        <v>0</v>
      </c>
      <c r="AJ123" s="17">
        <f t="shared" si="115"/>
        <v>0</v>
      </c>
      <c r="AK123" s="17">
        <f t="shared" si="116"/>
        <v>0</v>
      </c>
      <c r="AL123" s="17">
        <f t="shared" si="117"/>
        <v>0</v>
      </c>
      <c r="AM123" s="17">
        <f t="shared" si="118"/>
        <v>0</v>
      </c>
      <c r="AN123" s="17">
        <f t="shared" si="119"/>
        <v>0</v>
      </c>
      <c r="AO123" s="17">
        <f t="shared" si="120"/>
        <v>0</v>
      </c>
      <c r="AP123" s="17">
        <f t="shared" si="121"/>
        <v>0</v>
      </c>
    </row>
    <row r="124" spans="1:42" x14ac:dyDescent="0.25">
      <c r="A124" t="s">
        <v>17</v>
      </c>
      <c r="B124" s="4">
        <v>1</v>
      </c>
      <c r="C124">
        <v>4</v>
      </c>
      <c r="D124">
        <v>60</v>
      </c>
      <c r="F124" s="17">
        <f t="shared" si="110"/>
        <v>4.0043182348920654</v>
      </c>
      <c r="H124" s="17">
        <f t="shared" si="111"/>
        <v>2.8666666666666667</v>
      </c>
      <c r="I124" s="17">
        <f>U124+I191*H258</f>
        <v>5.5735904860693779</v>
      </c>
      <c r="J124" s="17">
        <f t="shared" ref="J124:Q124" si="130">V124+J191*I258</f>
        <v>7.4675506423622675</v>
      </c>
      <c r="K124" s="17">
        <f t="shared" si="130"/>
        <v>6.9437509441361627</v>
      </c>
      <c r="L124" s="17">
        <f t="shared" si="130"/>
        <v>8.0215462815809992</v>
      </c>
      <c r="M124" s="17">
        <f t="shared" si="130"/>
        <v>6.980259050919555</v>
      </c>
      <c r="N124" s="17">
        <f t="shared" si="130"/>
        <v>5.1301415840674434</v>
      </c>
      <c r="O124" s="17">
        <f t="shared" si="130"/>
        <v>4.8926238923237833</v>
      </c>
      <c r="P124" s="17">
        <f t="shared" si="130"/>
        <v>4.9356965972885094</v>
      </c>
      <c r="Q124" s="17">
        <f t="shared" si="130"/>
        <v>4.2402527527603446</v>
      </c>
      <c r="R124" s="17"/>
      <c r="S124" t="s">
        <v>17</v>
      </c>
      <c r="T124" s="17">
        <v>2.8666666666666667</v>
      </c>
      <c r="U124" s="17">
        <v>2.6666666666666665</v>
      </c>
      <c r="V124" s="17">
        <v>3.8666666666666667</v>
      </c>
      <c r="W124" s="17">
        <v>3.6</v>
      </c>
      <c r="X124" s="17">
        <v>4.333333333333333</v>
      </c>
      <c r="Y124" s="17">
        <v>3.7333333333333334</v>
      </c>
      <c r="Z124" s="17">
        <v>2.4666666666666668</v>
      </c>
      <c r="AA124" s="17">
        <v>2.0666666666666669</v>
      </c>
      <c r="AB124" s="17">
        <v>1.9333333333333333</v>
      </c>
      <c r="AC124" s="17">
        <v>1.6666666666666667</v>
      </c>
      <c r="AD124" s="17"/>
      <c r="AE124" s="17"/>
      <c r="AF124" t="s">
        <v>17</v>
      </c>
      <c r="AG124" s="17">
        <f t="shared" si="123"/>
        <v>0</v>
      </c>
      <c r="AH124" s="17">
        <f t="shared" si="113"/>
        <v>2.9069238194027114</v>
      </c>
      <c r="AI124" s="17">
        <f t="shared" si="114"/>
        <v>3.6008839756956008</v>
      </c>
      <c r="AJ124" s="17">
        <f t="shared" si="115"/>
        <v>3.3437509441361626</v>
      </c>
      <c r="AK124" s="17">
        <f t="shared" si="116"/>
        <v>3.6882129482476662</v>
      </c>
      <c r="AL124" s="17">
        <f t="shared" si="117"/>
        <v>3.2469257175862216</v>
      </c>
      <c r="AM124" s="17">
        <f t="shared" si="118"/>
        <v>2.6634749174007766</v>
      </c>
      <c r="AN124" s="17">
        <f t="shared" si="119"/>
        <v>2.8259572256571164</v>
      </c>
      <c r="AO124" s="17">
        <f t="shared" si="120"/>
        <v>3.0023632639551758</v>
      </c>
      <c r="AP124" s="17">
        <f t="shared" si="121"/>
        <v>2.5735860860936777</v>
      </c>
    </row>
    <row r="125" spans="1:42" x14ac:dyDescent="0.25">
      <c r="F125" s="17">
        <f>SUM(F113:F124)</f>
        <v>60.033023828144316</v>
      </c>
      <c r="G125" t="s">
        <v>39</v>
      </c>
      <c r="H125" s="17">
        <f>SUM(H113:H124)</f>
        <v>48.666666666666671</v>
      </c>
      <c r="I125" s="17">
        <f t="shared" ref="I125" si="131">SUM(I113:I124)</f>
        <v>84.57373183408582</v>
      </c>
      <c r="J125" s="17">
        <f t="shared" ref="J125" si="132">SUM(J113:J124)</f>
        <v>94.365317607364659</v>
      </c>
      <c r="K125" s="17">
        <f t="shared" ref="K125" si="133">SUM(K113:K124)</f>
        <v>93.890236713976861</v>
      </c>
      <c r="L125" s="17">
        <f t="shared" ref="L125" si="134">SUM(L113:L124)</f>
        <v>100.74848915392236</v>
      </c>
      <c r="M125" s="17">
        <f t="shared" ref="M125" si="135">SUM(M113:M124)</f>
        <v>97.073408260534549</v>
      </c>
      <c r="N125" s="17">
        <f t="shared" ref="N125" si="136">SUM(N113:N124)</f>
        <v>88.531660700480074</v>
      </c>
      <c r="O125" s="17">
        <f t="shared" ref="O125" si="137">SUM(O113:O124)</f>
        <v>78.9899131404256</v>
      </c>
      <c r="P125" s="17">
        <f t="shared" ref="P125" si="138">SUM(P113:P124)</f>
        <v>74.781498913704453</v>
      </c>
      <c r="Q125" s="17">
        <f t="shared" ref="Q125" si="139">SUM(Q113:Q124)</f>
        <v>70.942362728875324</v>
      </c>
      <c r="T125" s="17">
        <f>SUM(T113:T124)</f>
        <v>48.666666666666671</v>
      </c>
      <c r="U125" s="17">
        <f t="shared" ref="U125" si="140">SUM(U113:U124)</f>
        <v>47.666666666666671</v>
      </c>
      <c r="V125" s="17">
        <f t="shared" ref="V125" si="141">SUM(V113:V124)</f>
        <v>57.8</v>
      </c>
      <c r="W125" s="17">
        <f t="shared" ref="W125" si="142">SUM(W113:W124)</f>
        <v>55.733333333333334</v>
      </c>
      <c r="X125" s="17">
        <f t="shared" ref="X125" si="143">SUM(X113:X124)</f>
        <v>62.666666666666657</v>
      </c>
      <c r="Y125" s="17">
        <f t="shared" ref="Y125" si="144">SUM(Y113:Y124)</f>
        <v>58.6</v>
      </c>
      <c r="Z125" s="17">
        <f t="shared" ref="Z125" si="145">SUM(Z113:Z124)</f>
        <v>49.533333333333339</v>
      </c>
      <c r="AA125" s="17">
        <f t="shared" ref="AA125" si="146">SUM(AA113:AA124)</f>
        <v>41.26666666666668</v>
      </c>
      <c r="AB125" s="17">
        <f t="shared" ref="AB125" si="147">SUM(AB113:AB124)</f>
        <v>38.133333333333333</v>
      </c>
      <c r="AC125" s="17">
        <f t="shared" ref="AC125" si="148">SUM(AC113:AC124)</f>
        <v>36.533333333333331</v>
      </c>
    </row>
    <row r="127" spans="1:42" x14ac:dyDescent="0.25">
      <c r="F127" s="19" t="s">
        <v>45</v>
      </c>
      <c r="G127" t="s">
        <v>19</v>
      </c>
      <c r="H127" t="s">
        <v>24</v>
      </c>
      <c r="S127" t="s">
        <v>41</v>
      </c>
    </row>
    <row r="128" spans="1:42" ht="15.75" thickBot="1" x14ac:dyDescent="0.3">
      <c r="F128" s="19"/>
      <c r="H128">
        <v>1</v>
      </c>
      <c r="I128">
        <v>2</v>
      </c>
      <c r="J128">
        <v>3</v>
      </c>
      <c r="K128">
        <v>4</v>
      </c>
      <c r="L128">
        <v>5</v>
      </c>
      <c r="M128">
        <v>6</v>
      </c>
      <c r="N128">
        <v>7</v>
      </c>
      <c r="O128">
        <v>8</v>
      </c>
      <c r="P128">
        <v>9</v>
      </c>
      <c r="Q128">
        <v>10</v>
      </c>
      <c r="T128">
        <v>1</v>
      </c>
      <c r="U128">
        <v>2</v>
      </c>
      <c r="V128">
        <v>3</v>
      </c>
      <c r="W128">
        <v>4</v>
      </c>
      <c r="X128">
        <v>5</v>
      </c>
      <c r="Y128">
        <v>6</v>
      </c>
      <c r="Z128">
        <v>7</v>
      </c>
      <c r="AA128">
        <v>8</v>
      </c>
      <c r="AB128">
        <v>9</v>
      </c>
      <c r="AC128">
        <v>10</v>
      </c>
    </row>
    <row r="129" spans="1:36" x14ac:dyDescent="0.25">
      <c r="F129" s="21">
        <f>(F113+F117+F121)/F125</f>
        <v>0.20658751389602265</v>
      </c>
      <c r="G129">
        <v>1</v>
      </c>
      <c r="H129" s="7">
        <v>0.20759240818528546</v>
      </c>
      <c r="I129" s="8">
        <v>0.20759240818528546</v>
      </c>
      <c r="J129" s="8">
        <v>0.20759240818528546</v>
      </c>
      <c r="K129" s="8">
        <v>0.20759240818528546</v>
      </c>
      <c r="L129" s="8">
        <v>0.20759240818528546</v>
      </c>
      <c r="M129" s="8">
        <v>0.20759240818528546</v>
      </c>
      <c r="N129" s="8">
        <v>0.20759240818528546</v>
      </c>
      <c r="O129" s="8">
        <v>0.20759240818528546</v>
      </c>
      <c r="P129" s="8">
        <v>0.20759240818528546</v>
      </c>
      <c r="Q129" s="9">
        <v>0.20759240818528546</v>
      </c>
      <c r="R129" s="11"/>
      <c r="S129" t="s">
        <v>35</v>
      </c>
      <c r="T129" s="17">
        <f>T113+T114+T121</f>
        <v>12</v>
      </c>
      <c r="U129" s="17">
        <f t="shared" ref="U129:AC129" si="149">U113+U114+U121</f>
        <v>10.8</v>
      </c>
      <c r="V129" s="17">
        <f t="shared" si="149"/>
        <v>14.133333333333333</v>
      </c>
      <c r="W129" s="17">
        <f t="shared" si="149"/>
        <v>12.600000000000001</v>
      </c>
      <c r="X129" s="17">
        <f t="shared" si="149"/>
        <v>14.333333333333332</v>
      </c>
      <c r="Y129" s="17">
        <f t="shared" si="149"/>
        <v>13.4</v>
      </c>
      <c r="Z129" s="17">
        <f t="shared" si="149"/>
        <v>12.8</v>
      </c>
      <c r="AA129" s="17">
        <f t="shared" si="149"/>
        <v>10.866666666666667</v>
      </c>
      <c r="AB129" s="17">
        <f t="shared" si="149"/>
        <v>10.333333333333334</v>
      </c>
      <c r="AC129" s="17">
        <f t="shared" si="149"/>
        <v>11.333333333333332</v>
      </c>
      <c r="AD129" s="11"/>
      <c r="AE129" s="11"/>
      <c r="AF129" s="11"/>
      <c r="AG129" s="11"/>
      <c r="AH129" s="11"/>
      <c r="AI129" s="11"/>
      <c r="AJ129" s="11"/>
    </row>
    <row r="130" spans="1:36" x14ac:dyDescent="0.25">
      <c r="F130" s="21">
        <f>(F114+F118+F124)/F125</f>
        <v>0.3486298748507744</v>
      </c>
      <c r="G130">
        <v>2</v>
      </c>
      <c r="H130" s="10">
        <v>0.34943312855065289</v>
      </c>
      <c r="I130" s="11">
        <v>0.34943312855065289</v>
      </c>
      <c r="J130" s="11">
        <v>0.34943312855065289</v>
      </c>
      <c r="K130" s="11">
        <v>0.34943312855065289</v>
      </c>
      <c r="L130" s="11">
        <v>0.34943312855065289</v>
      </c>
      <c r="M130" s="11">
        <v>0.34943312855065289</v>
      </c>
      <c r="N130" s="11">
        <v>0.34943312855065289</v>
      </c>
      <c r="O130" s="11">
        <v>0.34943312855065289</v>
      </c>
      <c r="P130" s="11">
        <v>0.34943312855065289</v>
      </c>
      <c r="Q130" s="12">
        <v>0.34943312855065289</v>
      </c>
      <c r="R130" s="11"/>
      <c r="S130" t="s">
        <v>36</v>
      </c>
      <c r="T130" s="17">
        <f>T117+T118+T122</f>
        <v>13.466666666666667</v>
      </c>
      <c r="U130" s="17">
        <f t="shared" ref="U130:AC130" si="150">U117+U118+U122</f>
        <v>13.333333333333336</v>
      </c>
      <c r="V130" s="17">
        <f t="shared" si="150"/>
        <v>16.333333333333332</v>
      </c>
      <c r="W130" s="17">
        <f t="shared" si="150"/>
        <v>15.533333333333333</v>
      </c>
      <c r="X130" s="17">
        <f t="shared" si="150"/>
        <v>18.333333333333336</v>
      </c>
      <c r="Y130" s="17">
        <f t="shared" si="150"/>
        <v>15.8</v>
      </c>
      <c r="Z130" s="17">
        <f t="shared" si="150"/>
        <v>11.933333333333334</v>
      </c>
      <c r="AA130" s="17">
        <f t="shared" si="150"/>
        <v>10.133333333333333</v>
      </c>
      <c r="AB130" s="17">
        <f t="shared" si="150"/>
        <v>9.7333333333333325</v>
      </c>
      <c r="AC130" s="17">
        <f t="shared" si="150"/>
        <v>8.4</v>
      </c>
      <c r="AD130" s="11"/>
      <c r="AE130" s="11"/>
      <c r="AF130" s="11"/>
      <c r="AG130" s="11"/>
      <c r="AH130" s="11"/>
      <c r="AI130" s="11"/>
      <c r="AJ130" s="11"/>
    </row>
    <row r="131" spans="1:36" x14ac:dyDescent="0.25">
      <c r="F131" s="21">
        <f>(F115+F119+F123)/F125</f>
        <v>6.6563700878399398E-2</v>
      </c>
      <c r="G131">
        <v>3</v>
      </c>
      <c r="H131" s="10">
        <v>6.6383078624919475E-2</v>
      </c>
      <c r="I131" s="11">
        <v>6.6383078624919475E-2</v>
      </c>
      <c r="J131" s="11">
        <v>6.6383078624919475E-2</v>
      </c>
      <c r="K131" s="11">
        <v>6.6383078624919475E-2</v>
      </c>
      <c r="L131" s="11">
        <v>6.6383078624919475E-2</v>
      </c>
      <c r="M131" s="11">
        <v>6.6383078624919475E-2</v>
      </c>
      <c r="N131" s="11">
        <v>6.6383078624919475E-2</v>
      </c>
      <c r="O131" s="11">
        <v>6.6383078624919475E-2</v>
      </c>
      <c r="P131" s="11">
        <v>6.6383078624919475E-2</v>
      </c>
      <c r="Q131" s="12">
        <v>6.6383078624919475E-2</v>
      </c>
      <c r="R131" s="11"/>
      <c r="S131" t="s">
        <v>37</v>
      </c>
      <c r="T131" s="17">
        <f>T115+T116+T123</f>
        <v>9.2666666666666657</v>
      </c>
      <c r="U131" s="17">
        <f t="shared" ref="U131:AC131" si="151">U115+U116+U123</f>
        <v>9.1333333333333329</v>
      </c>
      <c r="V131" s="17">
        <f t="shared" si="151"/>
        <v>10.199999999999999</v>
      </c>
      <c r="W131" s="17">
        <f t="shared" si="151"/>
        <v>10</v>
      </c>
      <c r="X131" s="17">
        <f t="shared" si="151"/>
        <v>10.333333333333334</v>
      </c>
      <c r="Y131" s="17">
        <f t="shared" si="151"/>
        <v>9.9333333333333336</v>
      </c>
      <c r="Z131" s="17">
        <f t="shared" si="151"/>
        <v>9.0666666666666664</v>
      </c>
      <c r="AA131" s="17">
        <f t="shared" si="151"/>
        <v>7.8000000000000007</v>
      </c>
      <c r="AB131" s="17">
        <f t="shared" si="151"/>
        <v>7.2666666666666666</v>
      </c>
      <c r="AC131" s="17">
        <f t="shared" si="151"/>
        <v>7</v>
      </c>
      <c r="AD131" s="11"/>
      <c r="AE131" s="11"/>
      <c r="AF131" s="11"/>
      <c r="AG131" s="11"/>
      <c r="AH131" s="11"/>
      <c r="AI131" s="11"/>
      <c r="AJ131" s="11"/>
    </row>
    <row r="132" spans="1:36" ht="15.75" thickBot="1" x14ac:dyDescent="0.3">
      <c r="F132" s="21">
        <f>(F116+F120+F122)/F125</f>
        <v>0.37821891037480354</v>
      </c>
      <c r="G132">
        <v>4</v>
      </c>
      <c r="H132" s="13">
        <v>0.37659138463914216</v>
      </c>
      <c r="I132" s="14">
        <v>0.37659138463914216</v>
      </c>
      <c r="J132" s="14">
        <v>0.37659138463914216</v>
      </c>
      <c r="K132" s="14">
        <v>0.37659138463914216</v>
      </c>
      <c r="L132" s="14">
        <v>0.37659138463914216</v>
      </c>
      <c r="M132" s="14">
        <v>0.37659138463914216</v>
      </c>
      <c r="N132" s="14">
        <v>0.37659138463914216</v>
      </c>
      <c r="O132" s="14">
        <v>0.37659138463914216</v>
      </c>
      <c r="P132" s="14">
        <v>0.37659138463914216</v>
      </c>
      <c r="Q132" s="15">
        <v>0.37659138463914216</v>
      </c>
      <c r="R132" s="11"/>
      <c r="S132" t="s">
        <v>38</v>
      </c>
      <c r="T132" s="17">
        <f>T119+T120+T124</f>
        <v>13.933333333333334</v>
      </c>
      <c r="U132" s="17">
        <f t="shared" ref="U132:AC132" si="152">U119+U120+U124</f>
        <v>14.399999999999999</v>
      </c>
      <c r="V132" s="17">
        <f t="shared" si="152"/>
        <v>17.133333333333333</v>
      </c>
      <c r="W132" s="17">
        <f t="shared" si="152"/>
        <v>17.600000000000001</v>
      </c>
      <c r="X132" s="17">
        <f t="shared" si="152"/>
        <v>19.666666666666668</v>
      </c>
      <c r="Y132" s="17">
        <f t="shared" si="152"/>
        <v>19.466666666666665</v>
      </c>
      <c r="Z132" s="17">
        <f t="shared" si="152"/>
        <v>15.733333333333333</v>
      </c>
      <c r="AA132" s="17">
        <f t="shared" si="152"/>
        <v>12.466666666666667</v>
      </c>
      <c r="AB132" s="17">
        <f t="shared" si="152"/>
        <v>10.8</v>
      </c>
      <c r="AC132" s="17">
        <f t="shared" si="152"/>
        <v>9.7999999999999989</v>
      </c>
      <c r="AD132" s="11"/>
      <c r="AE132" s="11"/>
      <c r="AF132" s="11"/>
      <c r="AG132" s="11"/>
      <c r="AH132" s="11"/>
      <c r="AI132" s="11"/>
      <c r="AJ132" s="11"/>
    </row>
    <row r="133" spans="1:36" x14ac:dyDescent="0.25">
      <c r="F133" s="20">
        <v>1</v>
      </c>
      <c r="G133" t="s">
        <v>25</v>
      </c>
      <c r="H133" s="5">
        <f>SUM(H129:H132)</f>
        <v>1</v>
      </c>
      <c r="I133" s="5">
        <f t="shared" ref="I133:Q133" si="153">SUM(I129:I132)</f>
        <v>1</v>
      </c>
      <c r="J133" s="5">
        <f t="shared" si="153"/>
        <v>1</v>
      </c>
      <c r="K133" s="5">
        <f t="shared" si="153"/>
        <v>1</v>
      </c>
      <c r="L133" s="5">
        <f t="shared" si="153"/>
        <v>1</v>
      </c>
      <c r="M133" s="5">
        <f t="shared" si="153"/>
        <v>1</v>
      </c>
      <c r="N133" s="5">
        <f t="shared" si="153"/>
        <v>1</v>
      </c>
      <c r="O133" s="5">
        <f t="shared" si="153"/>
        <v>1</v>
      </c>
      <c r="P133" s="5">
        <f t="shared" si="153"/>
        <v>1</v>
      </c>
      <c r="Q133" s="5">
        <f t="shared" si="153"/>
        <v>1</v>
      </c>
      <c r="R133" s="5"/>
      <c r="S133" t="s">
        <v>39</v>
      </c>
      <c r="T133">
        <f t="shared" ref="T133" si="154">SUM(T129:T132)</f>
        <v>48.666666666666671</v>
      </c>
      <c r="U133">
        <f t="shared" ref="U133" si="155">SUM(U129:U132)</f>
        <v>47.666666666666664</v>
      </c>
      <c r="V133">
        <f t="shared" ref="V133" si="156">SUM(V129:V132)</f>
        <v>57.8</v>
      </c>
      <c r="W133">
        <f t="shared" ref="W133" si="157">SUM(W129:W132)</f>
        <v>55.733333333333334</v>
      </c>
      <c r="X133">
        <f t="shared" ref="X133" si="158">SUM(X129:X132)</f>
        <v>62.666666666666671</v>
      </c>
      <c r="Y133">
        <f t="shared" ref="Y133" si="159">SUM(Y129:Y132)</f>
        <v>58.600000000000009</v>
      </c>
      <c r="Z133">
        <f t="shared" ref="Z133" si="160">SUM(Z129:Z132)</f>
        <v>49.533333333333331</v>
      </c>
      <c r="AA133">
        <f t="shared" ref="AA133" si="161">SUM(AA129:AA132)</f>
        <v>41.266666666666666</v>
      </c>
      <c r="AB133">
        <f t="shared" ref="AB133" si="162">SUM(AB129:AB132)</f>
        <v>38.133333333333333</v>
      </c>
      <c r="AC133">
        <f t="shared" ref="AC133" si="163">SUM(AC129:AC132)</f>
        <v>36.533333333333331</v>
      </c>
      <c r="AD133" s="5"/>
      <c r="AE133" s="5"/>
      <c r="AF133" s="5"/>
      <c r="AG133" s="5"/>
      <c r="AH133" s="5"/>
      <c r="AI133" s="5"/>
      <c r="AJ133" s="5"/>
    </row>
    <row r="134" spans="1:36" x14ac:dyDescent="0.25">
      <c r="H134" s="4" t="s">
        <v>26</v>
      </c>
      <c r="I134" s="4" t="s">
        <v>26</v>
      </c>
      <c r="J134" s="4" t="s">
        <v>26</v>
      </c>
      <c r="K134" s="4" t="s">
        <v>26</v>
      </c>
      <c r="L134" s="4" t="s">
        <v>26</v>
      </c>
      <c r="M134" s="4" t="s">
        <v>26</v>
      </c>
      <c r="N134" s="4" t="s">
        <v>26</v>
      </c>
      <c r="O134" s="4" t="s">
        <v>26</v>
      </c>
      <c r="P134" s="4" t="s">
        <v>26</v>
      </c>
      <c r="Q134" s="4" t="s">
        <v>26</v>
      </c>
      <c r="R134" s="4"/>
      <c r="AD134" s="4"/>
      <c r="AE134" s="4"/>
      <c r="AF134" s="4"/>
      <c r="AG134" s="4"/>
      <c r="AH134" s="4"/>
      <c r="AI134" s="4"/>
      <c r="AJ134" s="4"/>
    </row>
    <row r="135" spans="1:36" x14ac:dyDescent="0.25">
      <c r="H135" s="5">
        <v>1</v>
      </c>
      <c r="I135" s="5">
        <v>1</v>
      </c>
      <c r="J135" s="5">
        <v>1</v>
      </c>
      <c r="K135" s="5">
        <v>1</v>
      </c>
      <c r="L135" s="5">
        <v>1</v>
      </c>
      <c r="M135" s="5">
        <v>1</v>
      </c>
      <c r="N135" s="5">
        <v>1</v>
      </c>
      <c r="O135" s="5">
        <v>1</v>
      </c>
      <c r="P135" s="5">
        <v>1</v>
      </c>
      <c r="Q135" s="5">
        <v>1</v>
      </c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</row>
    <row r="137" spans="1:36" x14ac:dyDescent="0.25">
      <c r="F137" t="s">
        <v>30</v>
      </c>
      <c r="G137" t="s">
        <v>34</v>
      </c>
      <c r="S137" t="s">
        <v>41</v>
      </c>
    </row>
    <row r="138" spans="1:36" x14ac:dyDescent="0.25">
      <c r="G138">
        <v>0</v>
      </c>
      <c r="H138">
        <v>1</v>
      </c>
      <c r="I138">
        <v>2</v>
      </c>
      <c r="J138">
        <v>3</v>
      </c>
      <c r="K138">
        <v>4</v>
      </c>
      <c r="L138">
        <v>5</v>
      </c>
      <c r="M138">
        <v>6</v>
      </c>
      <c r="N138">
        <v>7</v>
      </c>
      <c r="O138">
        <v>8</v>
      </c>
      <c r="P138">
        <v>9</v>
      </c>
      <c r="Q138">
        <v>10</v>
      </c>
      <c r="T138">
        <v>1</v>
      </c>
      <c r="U138">
        <v>2</v>
      </c>
      <c r="V138">
        <v>3</v>
      </c>
      <c r="W138">
        <v>4</v>
      </c>
      <c r="X138">
        <v>5</v>
      </c>
      <c r="Y138">
        <v>6</v>
      </c>
      <c r="Z138">
        <v>7</v>
      </c>
      <c r="AA138">
        <v>8</v>
      </c>
      <c r="AB138">
        <v>9</v>
      </c>
      <c r="AC138">
        <v>10</v>
      </c>
    </row>
    <row r="139" spans="1:36" x14ac:dyDescent="0.25">
      <c r="A139" t="s">
        <v>10</v>
      </c>
      <c r="F139" s="6">
        <f>AVERAGE(H139:Q139)</f>
        <v>4.1330798699516079E-2</v>
      </c>
      <c r="G139">
        <v>0</v>
      </c>
      <c r="H139" s="6">
        <f>MAX(G139+(H113*$B$22)-(VLOOKUP($B113,$G$129:$Q$132,H$138+1)*$B$23*$D113), 0)</f>
        <v>0</v>
      </c>
      <c r="I139" s="6">
        <f t="shared" ref="I139:Q139" si="164">MAX(H139+(I113*$B$22)-(VLOOKUP($B113,$G$129:$Q$132,I$138+1)*$B$23*$D113), 0)</f>
        <v>0</v>
      </c>
      <c r="J139" s="6">
        <f t="shared" si="164"/>
        <v>0</v>
      </c>
      <c r="K139" s="6">
        <f t="shared" si="164"/>
        <v>0</v>
      </c>
      <c r="L139" s="6">
        <f t="shared" si="164"/>
        <v>0.4133079869951608</v>
      </c>
      <c r="M139" s="6">
        <f t="shared" si="164"/>
        <v>0</v>
      </c>
      <c r="N139" s="6">
        <f t="shared" si="164"/>
        <v>0</v>
      </c>
      <c r="O139" s="6">
        <f t="shared" si="164"/>
        <v>0</v>
      </c>
      <c r="P139" s="6">
        <f t="shared" si="164"/>
        <v>0</v>
      </c>
      <c r="Q139" s="6">
        <f t="shared" si="164"/>
        <v>0</v>
      </c>
      <c r="R139" s="6"/>
      <c r="S139" t="s">
        <v>35</v>
      </c>
      <c r="T139" s="17">
        <f t="shared" ref="T139:AC139" si="165">H180+H181+H188</f>
        <v>1</v>
      </c>
      <c r="U139" s="17">
        <f t="shared" si="165"/>
        <v>1</v>
      </c>
      <c r="V139" s="17">
        <f t="shared" si="165"/>
        <v>1</v>
      </c>
      <c r="W139" s="17">
        <f t="shared" si="165"/>
        <v>1</v>
      </c>
      <c r="X139" s="17">
        <f t="shared" si="165"/>
        <v>1</v>
      </c>
      <c r="Y139" s="17">
        <f t="shared" si="165"/>
        <v>1</v>
      </c>
      <c r="Z139" s="17">
        <f t="shared" si="165"/>
        <v>0.99999999999999989</v>
      </c>
      <c r="AA139" s="17">
        <f t="shared" si="165"/>
        <v>1</v>
      </c>
      <c r="AB139" s="17">
        <f t="shared" si="165"/>
        <v>1</v>
      </c>
      <c r="AC139" s="17">
        <f t="shared" si="165"/>
        <v>1.0000000000000002</v>
      </c>
      <c r="AE139" s="6"/>
      <c r="AF139" s="6"/>
      <c r="AG139" s="6"/>
      <c r="AH139" s="6"/>
      <c r="AI139" s="6"/>
      <c r="AJ139" s="6"/>
    </row>
    <row r="140" spans="1:36" x14ac:dyDescent="0.25">
      <c r="A140" t="s">
        <v>18</v>
      </c>
      <c r="F140" s="6">
        <f t="shared" ref="F140:F151" si="166">AVERAGE(H140:Q140)</f>
        <v>20.714916759386341</v>
      </c>
      <c r="G140">
        <v>0</v>
      </c>
      <c r="H140" s="6">
        <f t="shared" ref="H140:Q140" si="167">MAX(G140+(H114*$B$22)-(VLOOKUP($B114,$G$129:$Q$132,H$138+1)*$B$23*$D114), 0)</f>
        <v>0</v>
      </c>
      <c r="I140" s="6">
        <f t="shared" si="167"/>
        <v>9.2631113992738037</v>
      </c>
      <c r="J140" s="6">
        <f t="shared" si="167"/>
        <v>13.895267876362958</v>
      </c>
      <c r="K140" s="6">
        <f t="shared" si="167"/>
        <v>18.813525385884724</v>
      </c>
      <c r="L140" s="6">
        <f t="shared" si="167"/>
        <v>20.86147938760881</v>
      </c>
      <c r="M140" s="6">
        <f t="shared" si="167"/>
        <v>24.317295951196527</v>
      </c>
      <c r="N140" s="6">
        <f t="shared" si="167"/>
        <v>26.561821885387346</v>
      </c>
      <c r="O140" s="6">
        <f t="shared" si="167"/>
        <v>29.261484529295551</v>
      </c>
      <c r="P140" s="6">
        <f t="shared" si="167"/>
        <v>31.787520486970557</v>
      </c>
      <c r="Q140" s="6">
        <f t="shared" si="167"/>
        <v>32.38766069188317</v>
      </c>
      <c r="R140" s="6"/>
      <c r="S140" t="s">
        <v>36</v>
      </c>
      <c r="T140" s="17">
        <f t="shared" ref="T140:AC140" si="168">H182+H183+H190</f>
        <v>1.0000000000000002</v>
      </c>
      <c r="U140" s="17">
        <f t="shared" si="168"/>
        <v>1</v>
      </c>
      <c r="V140" s="17">
        <f t="shared" si="168"/>
        <v>1</v>
      </c>
      <c r="W140" s="17">
        <f t="shared" si="168"/>
        <v>1</v>
      </c>
      <c r="X140" s="17">
        <f t="shared" si="168"/>
        <v>1</v>
      </c>
      <c r="Y140" s="17">
        <f t="shared" si="168"/>
        <v>1</v>
      </c>
      <c r="Z140" s="17">
        <f t="shared" si="168"/>
        <v>1</v>
      </c>
      <c r="AA140" s="17">
        <f t="shared" si="168"/>
        <v>1</v>
      </c>
      <c r="AB140" s="17">
        <f t="shared" si="168"/>
        <v>1</v>
      </c>
      <c r="AC140" s="17">
        <f t="shared" si="168"/>
        <v>1</v>
      </c>
      <c r="AE140" s="6"/>
      <c r="AF140" s="6"/>
      <c r="AG140" s="6"/>
      <c r="AH140" s="6"/>
      <c r="AI140" s="6"/>
      <c r="AJ140" s="6"/>
    </row>
    <row r="141" spans="1:36" x14ac:dyDescent="0.25">
      <c r="A141" t="s">
        <v>11</v>
      </c>
      <c r="F141" s="6">
        <f t="shared" si="166"/>
        <v>7.8489091551780259</v>
      </c>
      <c r="G141">
        <v>0</v>
      </c>
      <c r="H141" s="6">
        <f t="shared" ref="H141:Q141" si="169">MAX(G141+(H115*$B$22)-(VLOOKUP($B115,$G$129:$Q$132,H$138+1)*$B$23*$D115), 0)</f>
        <v>1.6694986342747931</v>
      </c>
      <c r="I141" s="6">
        <f t="shared" si="169"/>
        <v>3.2056639352162519</v>
      </c>
      <c r="J141" s="6">
        <f t="shared" si="169"/>
        <v>4.7418292361577112</v>
      </c>
      <c r="K141" s="6">
        <f t="shared" si="169"/>
        <v>6.2779945370991701</v>
      </c>
      <c r="L141" s="6">
        <f>MAX(K141+(L115*$B$22)-(VLOOKUP($B115,$G$129:$Q$132,L$138+1)*$B$23*$D115), 0)</f>
        <v>7.6808265047072961</v>
      </c>
      <c r="M141" s="6">
        <f t="shared" si="169"/>
        <v>9.4836584723154225</v>
      </c>
      <c r="N141" s="6">
        <f t="shared" si="169"/>
        <v>10.753157106590216</v>
      </c>
      <c r="O141" s="6">
        <f t="shared" si="169"/>
        <v>11.22265574086501</v>
      </c>
      <c r="P141" s="6">
        <f t="shared" si="169"/>
        <v>11.558821041806469</v>
      </c>
      <c r="Q141" s="6">
        <f t="shared" si="169"/>
        <v>11.894986342747929</v>
      </c>
      <c r="R141" s="6"/>
      <c r="S141" t="s">
        <v>37</v>
      </c>
      <c r="T141" s="17">
        <f t="shared" ref="T141:AC141" si="170">H184+H185+H189</f>
        <v>0.99999999999999989</v>
      </c>
      <c r="U141" s="17">
        <f t="shared" si="170"/>
        <v>0.99999999999999989</v>
      </c>
      <c r="V141" s="17">
        <f t="shared" si="170"/>
        <v>1</v>
      </c>
      <c r="W141" s="17">
        <f t="shared" si="170"/>
        <v>0.99999999999999989</v>
      </c>
      <c r="X141" s="17">
        <f t="shared" si="170"/>
        <v>0.99999999999999989</v>
      </c>
      <c r="Y141" s="17">
        <f t="shared" si="170"/>
        <v>0.99999999999999989</v>
      </c>
      <c r="Z141" s="17">
        <f t="shared" si="170"/>
        <v>1</v>
      </c>
      <c r="AA141" s="17">
        <f t="shared" si="170"/>
        <v>1</v>
      </c>
      <c r="AB141" s="17">
        <f t="shared" si="170"/>
        <v>1</v>
      </c>
      <c r="AC141" s="17">
        <f t="shared" si="170"/>
        <v>1</v>
      </c>
      <c r="AE141" s="6"/>
      <c r="AF141" s="6"/>
      <c r="AG141" s="6"/>
      <c r="AH141" s="6"/>
      <c r="AI141" s="6"/>
      <c r="AJ141" s="6"/>
    </row>
    <row r="142" spans="1:36" x14ac:dyDescent="0.25">
      <c r="A142" t="s">
        <v>22</v>
      </c>
      <c r="F142" s="6">
        <f t="shared" si="166"/>
        <v>0</v>
      </c>
      <c r="G142">
        <v>0</v>
      </c>
      <c r="H142" s="6">
        <f t="shared" ref="H142:Q142" si="171">MAX(G142+(H116*$B$22)-(VLOOKUP($B116,$G$129:$Q$132,H$138+1)*$B$23*$D116), 0)</f>
        <v>0</v>
      </c>
      <c r="I142" s="6">
        <f t="shared" si="171"/>
        <v>0</v>
      </c>
      <c r="J142" s="6">
        <f t="shared" si="171"/>
        <v>0</v>
      </c>
      <c r="K142" s="6">
        <f t="shared" si="171"/>
        <v>0</v>
      </c>
      <c r="L142" s="6">
        <f t="shared" si="171"/>
        <v>0</v>
      </c>
      <c r="M142" s="6">
        <f t="shared" si="171"/>
        <v>0</v>
      </c>
      <c r="N142" s="6">
        <f t="shared" si="171"/>
        <v>0</v>
      </c>
      <c r="O142" s="6">
        <f t="shared" si="171"/>
        <v>0</v>
      </c>
      <c r="P142" s="6">
        <f t="shared" si="171"/>
        <v>0</v>
      </c>
      <c r="Q142" s="6">
        <f t="shared" si="171"/>
        <v>0</v>
      </c>
      <c r="R142" s="6"/>
      <c r="S142" t="s">
        <v>38</v>
      </c>
      <c r="T142" s="17">
        <f t="shared" ref="T142:AC142" si="172">H186+H187+H191</f>
        <v>1</v>
      </c>
      <c r="U142" s="17">
        <f t="shared" si="172"/>
        <v>1</v>
      </c>
      <c r="V142" s="17">
        <f t="shared" si="172"/>
        <v>1</v>
      </c>
      <c r="W142" s="17">
        <f t="shared" si="172"/>
        <v>1</v>
      </c>
      <c r="X142" s="17">
        <f t="shared" si="172"/>
        <v>0.99999999999999989</v>
      </c>
      <c r="Y142" s="17">
        <f t="shared" si="172"/>
        <v>1</v>
      </c>
      <c r="Z142" s="17">
        <f t="shared" si="172"/>
        <v>1</v>
      </c>
      <c r="AA142" s="17">
        <f t="shared" si="172"/>
        <v>1</v>
      </c>
      <c r="AB142" s="17">
        <f t="shared" si="172"/>
        <v>1</v>
      </c>
      <c r="AC142" s="17">
        <f t="shared" si="172"/>
        <v>1</v>
      </c>
      <c r="AE142" s="6"/>
      <c r="AF142" s="6"/>
      <c r="AG142" s="6"/>
      <c r="AH142" s="6"/>
      <c r="AI142" s="6"/>
      <c r="AJ142" s="6"/>
    </row>
    <row r="143" spans="1:36" x14ac:dyDescent="0.25">
      <c r="A143" t="s">
        <v>12</v>
      </c>
      <c r="F143" s="6">
        <f t="shared" si="166"/>
        <v>0</v>
      </c>
      <c r="G143">
        <v>0</v>
      </c>
      <c r="H143" s="6">
        <f t="shared" ref="H143:Q143" si="173">MAX(G143+(H117*$B$22)-(VLOOKUP($B117,$G$129:$Q$132,H$138+1)*$B$23*$D117), 0)</f>
        <v>0</v>
      </c>
      <c r="I143" s="6">
        <f t="shared" si="173"/>
        <v>0</v>
      </c>
      <c r="J143" s="6">
        <f t="shared" si="173"/>
        <v>0</v>
      </c>
      <c r="K143" s="6">
        <f t="shared" si="173"/>
        <v>0</v>
      </c>
      <c r="L143" s="6">
        <f t="shared" si="173"/>
        <v>0</v>
      </c>
      <c r="M143" s="6">
        <f t="shared" si="173"/>
        <v>0</v>
      </c>
      <c r="N143" s="6">
        <f t="shared" si="173"/>
        <v>0</v>
      </c>
      <c r="O143" s="6">
        <f t="shared" si="173"/>
        <v>0</v>
      </c>
      <c r="P143" s="6">
        <f t="shared" si="173"/>
        <v>0</v>
      </c>
      <c r="Q143" s="6">
        <f t="shared" si="173"/>
        <v>0</v>
      </c>
      <c r="R143" s="6"/>
      <c r="S143" t="s">
        <v>39</v>
      </c>
      <c r="T143">
        <f t="shared" ref="T143" si="174">SUM(T139:T142)</f>
        <v>4</v>
      </c>
      <c r="U143">
        <f t="shared" ref="U143" si="175">SUM(U139:U142)</f>
        <v>4</v>
      </c>
      <c r="V143">
        <f t="shared" ref="V143" si="176">SUM(V139:V142)</f>
        <v>4</v>
      </c>
      <c r="W143">
        <f t="shared" ref="W143" si="177">SUM(W139:W142)</f>
        <v>4</v>
      </c>
      <c r="X143">
        <f t="shared" ref="X143" si="178">SUM(X139:X142)</f>
        <v>4</v>
      </c>
      <c r="Y143">
        <f t="shared" ref="Y143" si="179">SUM(Y139:Y142)</f>
        <v>4</v>
      </c>
      <c r="Z143">
        <f t="shared" ref="Z143" si="180">SUM(Z139:Z142)</f>
        <v>4</v>
      </c>
      <c r="AA143">
        <f t="shared" ref="AA143" si="181">SUM(AA139:AA142)</f>
        <v>4</v>
      </c>
      <c r="AB143">
        <f t="shared" ref="AB143" si="182">SUM(AB139:AB142)</f>
        <v>4</v>
      </c>
      <c r="AC143">
        <f t="shared" ref="AC143" si="183">SUM(AC139:AC142)</f>
        <v>4</v>
      </c>
      <c r="AE143" s="6"/>
      <c r="AF143" s="6"/>
      <c r="AG143" s="6"/>
      <c r="AH143" s="6"/>
      <c r="AI143" s="6"/>
      <c r="AJ143" s="6"/>
    </row>
    <row r="144" spans="1:36" x14ac:dyDescent="0.25">
      <c r="A144" t="s">
        <v>20</v>
      </c>
      <c r="F144" s="6">
        <f t="shared" si="166"/>
        <v>0</v>
      </c>
      <c r="G144">
        <v>0</v>
      </c>
      <c r="H144" s="6">
        <f t="shared" ref="H144:Q144" si="184">MAX(G144+(H118*$B$22)-(VLOOKUP($B118,$G$129:$Q$132,H$138+1)*$B$23*$D118), 0)</f>
        <v>0</v>
      </c>
      <c r="I144" s="6">
        <f t="shared" si="184"/>
        <v>0</v>
      </c>
      <c r="J144" s="6">
        <f t="shared" si="184"/>
        <v>0</v>
      </c>
      <c r="K144" s="6">
        <f t="shared" si="184"/>
        <v>0</v>
      </c>
      <c r="L144" s="6">
        <f t="shared" si="184"/>
        <v>0</v>
      </c>
      <c r="M144" s="6">
        <f t="shared" si="184"/>
        <v>0</v>
      </c>
      <c r="N144" s="6">
        <f t="shared" si="184"/>
        <v>0</v>
      </c>
      <c r="O144" s="6">
        <f t="shared" si="184"/>
        <v>0</v>
      </c>
      <c r="P144" s="6">
        <f t="shared" si="184"/>
        <v>0</v>
      </c>
      <c r="Q144" s="6">
        <f t="shared" si="184"/>
        <v>0</v>
      </c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</row>
    <row r="145" spans="1:36" x14ac:dyDescent="0.25">
      <c r="A145" t="s">
        <v>13</v>
      </c>
      <c r="F145" s="6">
        <f t="shared" si="166"/>
        <v>15.340463356554181</v>
      </c>
      <c r="G145">
        <v>0</v>
      </c>
      <c r="H145" s="6">
        <f t="shared" ref="H145:Q145" si="185">MAX(G145+(H119*$B$22)-(VLOOKUP($B119,$G$129:$Q$132,H$138+1)*$B$23*$D119), 0)</f>
        <v>0</v>
      </c>
      <c r="I145" s="6">
        <f t="shared" si="185"/>
        <v>3.4244738842247142</v>
      </c>
      <c r="J145" s="6">
        <f t="shared" si="185"/>
        <v>6.0831793497983178</v>
      </c>
      <c r="K145" s="6">
        <f t="shared" si="185"/>
        <v>10.020271555769872</v>
      </c>
      <c r="L145" s="6">
        <f t="shared" si="185"/>
        <v>13.420490690640163</v>
      </c>
      <c r="M145" s="6">
        <f t="shared" si="185"/>
        <v>17.884799940813984</v>
      </c>
      <c r="N145" s="6">
        <f t="shared" si="185"/>
        <v>21.553589004008742</v>
      </c>
      <c r="O145" s="6">
        <f t="shared" si="185"/>
        <v>24.602817391819599</v>
      </c>
      <c r="P145" s="6">
        <f t="shared" si="185"/>
        <v>27.125661461995861</v>
      </c>
      <c r="Q145" s="6">
        <f t="shared" si="185"/>
        <v>29.289350286470558</v>
      </c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</row>
    <row r="146" spans="1:36" x14ac:dyDescent="0.25">
      <c r="A146" t="s">
        <v>21</v>
      </c>
      <c r="F146" s="6">
        <f t="shared" si="166"/>
        <v>73.117415520041135</v>
      </c>
      <c r="G146">
        <v>0</v>
      </c>
      <c r="H146" s="6">
        <f t="shared" ref="H146:Q146" si="186">MAX(G146+(H120*$B$22)-(VLOOKUP($B120,$G$129:$Q$132,H$138+1)*$B$23*$D120), 0)</f>
        <v>0</v>
      </c>
      <c r="I146" s="6">
        <f t="shared" si="186"/>
        <v>12.734098769181429</v>
      </c>
      <c r="J146" s="6">
        <f t="shared" si="186"/>
        <v>28.429217190985895</v>
      </c>
      <c r="K146" s="6">
        <f t="shared" si="186"/>
        <v>45.610053148735659</v>
      </c>
      <c r="L146" s="6">
        <f t="shared" si="186"/>
        <v>66.088676382588048</v>
      </c>
      <c r="M146" s="6">
        <f t="shared" si="186"/>
        <v>87.568955509017513</v>
      </c>
      <c r="N146" s="6">
        <f t="shared" si="186"/>
        <v>106.19482796935462</v>
      </c>
      <c r="O146" s="6">
        <f t="shared" si="186"/>
        <v>119.49846803512067</v>
      </c>
      <c r="P146" s="6">
        <f t="shared" si="186"/>
        <v>129.35885188848289</v>
      </c>
      <c r="Q146" s="6">
        <f t="shared" si="186"/>
        <v>135.69100630694476</v>
      </c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</row>
    <row r="147" spans="1:36" x14ac:dyDescent="0.25">
      <c r="A147" t="s">
        <v>14</v>
      </c>
      <c r="F147" s="6">
        <f t="shared" si="166"/>
        <v>0</v>
      </c>
      <c r="G147">
        <v>0</v>
      </c>
      <c r="H147" s="6">
        <f>MAX(G147+(H121*$B$22)-((1 - (VLOOKUP($B121,$G$129:$Q$132,H$138+1) + VLOOKUP($C121,$G$129:$Q$132,H$138+1))) *$B$23*$D121), 0)</f>
        <v>0</v>
      </c>
      <c r="I147" s="6">
        <f t="shared" ref="I147:Q147" si="187">MAX(H147+(I121*$B$22)-((1 - (VLOOKUP($B121,$G$129:$Q$132,I$138+1) + VLOOKUP($C121,$G$129:$Q$132,I$138+1))) *$B$23*$D121), 0)</f>
        <v>0</v>
      </c>
      <c r="J147" s="6">
        <f t="shared" si="187"/>
        <v>0</v>
      </c>
      <c r="K147" s="6">
        <f t="shared" si="187"/>
        <v>0</v>
      </c>
      <c r="L147" s="6">
        <f t="shared" si="187"/>
        <v>0</v>
      </c>
      <c r="M147" s="6">
        <f t="shared" si="187"/>
        <v>0</v>
      </c>
      <c r="N147" s="6">
        <f t="shared" si="187"/>
        <v>0</v>
      </c>
      <c r="O147" s="6">
        <f t="shared" si="187"/>
        <v>0</v>
      </c>
      <c r="P147" s="6">
        <f t="shared" si="187"/>
        <v>0</v>
      </c>
      <c r="Q147" s="6">
        <f t="shared" si="187"/>
        <v>0</v>
      </c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</row>
    <row r="148" spans="1:36" x14ac:dyDescent="0.25">
      <c r="A148" t="s">
        <v>15</v>
      </c>
      <c r="F148" s="6">
        <f t="shared" si="166"/>
        <v>0</v>
      </c>
      <c r="G148">
        <v>0</v>
      </c>
      <c r="H148" s="6">
        <f t="shared" ref="H148:Q148" si="188">MAX(G148+(H122*$B$22)-((1 - (VLOOKUP($B122,$G$129:$Q$132,H$138+1) + VLOOKUP($C122,$G$129:$Q$132,H$138+1))) *$B$23*$D122), 0)</f>
        <v>0</v>
      </c>
      <c r="I148" s="6">
        <f t="shared" si="188"/>
        <v>0</v>
      </c>
      <c r="J148" s="6">
        <f t="shared" si="188"/>
        <v>0</v>
      </c>
      <c r="K148" s="6">
        <f>MAX(J148+(K122*$B$22)-((1 - (VLOOKUP($B122,$G$129:$Q$132,K$138+1) + VLOOKUP($C122,$G$129:$Q$132,K$138+1))) *$B$23*$D122), 0)</f>
        <v>0</v>
      </c>
      <c r="L148" s="6">
        <f t="shared" si="188"/>
        <v>0</v>
      </c>
      <c r="M148" s="6">
        <f t="shared" si="188"/>
        <v>0</v>
      </c>
      <c r="N148" s="6">
        <f t="shared" si="188"/>
        <v>0</v>
      </c>
      <c r="O148" s="6">
        <f t="shared" si="188"/>
        <v>0</v>
      </c>
      <c r="P148" s="6">
        <f t="shared" si="188"/>
        <v>0</v>
      </c>
      <c r="Q148" s="6">
        <f t="shared" si="188"/>
        <v>0</v>
      </c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</row>
    <row r="149" spans="1:36" x14ac:dyDescent="0.25">
      <c r="A149" t="s">
        <v>16</v>
      </c>
      <c r="F149" s="6">
        <f t="shared" si="166"/>
        <v>0</v>
      </c>
      <c r="G149">
        <v>0</v>
      </c>
      <c r="H149" s="6">
        <f t="shared" ref="H149:Q149" si="189">MAX(G149+(H123*$B$22)-((1 - (VLOOKUP($B123,$G$129:$Q$132,H$138+1) + VLOOKUP($C123,$G$129:$Q$132,H$138+1))) *$B$23*$D123), 0)</f>
        <v>0</v>
      </c>
      <c r="I149" s="6">
        <f t="shared" si="189"/>
        <v>0</v>
      </c>
      <c r="J149" s="6">
        <f t="shared" si="189"/>
        <v>0</v>
      </c>
      <c r="K149" s="6">
        <f t="shared" si="189"/>
        <v>0</v>
      </c>
      <c r="L149" s="6">
        <f t="shared" si="189"/>
        <v>0</v>
      </c>
      <c r="M149" s="6">
        <f t="shared" si="189"/>
        <v>0</v>
      </c>
      <c r="N149" s="6">
        <f t="shared" si="189"/>
        <v>0</v>
      </c>
      <c r="O149" s="6">
        <f t="shared" si="189"/>
        <v>0</v>
      </c>
      <c r="P149" s="6">
        <f t="shared" si="189"/>
        <v>0</v>
      </c>
      <c r="Q149" s="6">
        <f t="shared" si="189"/>
        <v>0</v>
      </c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</row>
    <row r="150" spans="1:36" x14ac:dyDescent="0.25">
      <c r="A150" t="s">
        <v>17</v>
      </c>
      <c r="F150" s="6">
        <f t="shared" si="166"/>
        <v>0</v>
      </c>
      <c r="G150">
        <v>0</v>
      </c>
      <c r="H150" s="6">
        <f t="shared" ref="H150:Q150" si="190">MAX(G150+(H124*$B$22)-((1 - (VLOOKUP($B124,$G$129:$Q$132,H$138+1) + VLOOKUP($C124,$G$129:$Q$132,H$138+1))) *$B$23*$D124), 0)</f>
        <v>0</v>
      </c>
      <c r="I150" s="6">
        <f t="shared" si="190"/>
        <v>0</v>
      </c>
      <c r="J150" s="6">
        <f t="shared" si="190"/>
        <v>0</v>
      </c>
      <c r="K150" s="6">
        <f t="shared" si="190"/>
        <v>0</v>
      </c>
      <c r="L150" s="6">
        <f t="shared" si="190"/>
        <v>0</v>
      </c>
      <c r="M150" s="6">
        <f t="shared" si="190"/>
        <v>0</v>
      </c>
      <c r="N150" s="6">
        <f t="shared" si="190"/>
        <v>0</v>
      </c>
      <c r="O150" s="6">
        <f t="shared" si="190"/>
        <v>0</v>
      </c>
      <c r="P150" s="6">
        <f t="shared" si="190"/>
        <v>0</v>
      </c>
      <c r="Q150" s="6">
        <f t="shared" si="190"/>
        <v>0</v>
      </c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</row>
    <row r="151" spans="1:36" x14ac:dyDescent="0.25">
      <c r="F151" s="6">
        <f t="shared" si="166"/>
        <v>117.06303558985921</v>
      </c>
      <c r="G151">
        <f>SUM(G139:G150)</f>
        <v>0</v>
      </c>
      <c r="H151">
        <f t="shared" ref="H151:Q151" si="191">SUM(H139:H150)</f>
        <v>1.6694986342747931</v>
      </c>
      <c r="I151">
        <f t="shared" si="191"/>
        <v>28.627347987896201</v>
      </c>
      <c r="J151">
        <f t="shared" si="191"/>
        <v>53.149493653304887</v>
      </c>
      <c r="K151">
        <f t="shared" si="191"/>
        <v>80.721844627489418</v>
      </c>
      <c r="L151">
        <f t="shared" si="191"/>
        <v>108.46478095253948</v>
      </c>
      <c r="M151">
        <f t="shared" si="191"/>
        <v>139.25470987334344</v>
      </c>
      <c r="N151">
        <f t="shared" si="191"/>
        <v>165.06339596534093</v>
      </c>
      <c r="O151">
        <f t="shared" si="191"/>
        <v>184.58542569710085</v>
      </c>
      <c r="P151">
        <f t="shared" si="191"/>
        <v>199.83085487925578</v>
      </c>
      <c r="Q151">
        <f t="shared" si="191"/>
        <v>209.26300362804642</v>
      </c>
    </row>
    <row r="153" spans="1:36" x14ac:dyDescent="0.25">
      <c r="F153" t="s">
        <v>33</v>
      </c>
      <c r="G153" t="s">
        <v>32</v>
      </c>
    </row>
    <row r="154" spans="1:36" x14ac:dyDescent="0.25">
      <c r="G154">
        <v>0</v>
      </c>
      <c r="H154">
        <v>1</v>
      </c>
      <c r="I154">
        <v>2</v>
      </c>
      <c r="J154">
        <v>3</v>
      </c>
      <c r="K154">
        <v>4</v>
      </c>
      <c r="L154">
        <v>5</v>
      </c>
      <c r="M154">
        <v>6</v>
      </c>
      <c r="N154">
        <v>7</v>
      </c>
      <c r="O154">
        <v>8</v>
      </c>
      <c r="P154">
        <v>9</v>
      </c>
      <c r="Q154">
        <v>10</v>
      </c>
    </row>
    <row r="155" spans="1:36" x14ac:dyDescent="0.25">
      <c r="A155" t="s">
        <v>10</v>
      </c>
      <c r="F155" s="6">
        <f t="shared" ref="F155:F167" si="192">AVERAGE(H155:AJ155)</f>
        <v>3.5335566516252421</v>
      </c>
      <c r="G155">
        <v>0</v>
      </c>
      <c r="H155" s="6">
        <f t="shared" ref="H155:Q155" si="193">MIN(G139+(H113*$B$22), VLOOKUP($B113,$G$45:$Q$48,H$54+1)*$B$23*$D113)/$B$22</f>
        <v>1.6</v>
      </c>
      <c r="I155" s="6">
        <f t="shared" si="193"/>
        <v>4.009676542644498</v>
      </c>
      <c r="J155" s="6">
        <f t="shared" si="193"/>
        <v>4.009676542644498</v>
      </c>
      <c r="K155" s="6">
        <f t="shared" si="193"/>
        <v>4.009676542644498</v>
      </c>
      <c r="L155" s="6">
        <f t="shared" si="193"/>
        <v>4.009676542644498</v>
      </c>
      <c r="M155" s="6">
        <f t="shared" si="193"/>
        <v>4.009676542644498</v>
      </c>
      <c r="N155" s="6">
        <f t="shared" si="193"/>
        <v>4.009676542644498</v>
      </c>
      <c r="O155" s="6">
        <f t="shared" si="193"/>
        <v>3.4832771642184106</v>
      </c>
      <c r="P155" s="6">
        <f t="shared" si="193"/>
        <v>3.3133193627416544</v>
      </c>
      <c r="Q155" s="6">
        <f t="shared" si="193"/>
        <v>2.880910733425365</v>
      </c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</row>
    <row r="156" spans="1:36" x14ac:dyDescent="0.25">
      <c r="A156" t="s">
        <v>18</v>
      </c>
      <c r="F156" s="6">
        <f t="shared" si="192"/>
        <v>13.069567382195757</v>
      </c>
      <c r="G156">
        <v>0</v>
      </c>
      <c r="H156" s="6">
        <f t="shared" ref="H156:Q156" si="194">MIN(G140+(H114*$B$22), VLOOKUP($B114,$G$45:$Q$48,H$54+1)*$B$23*$D114)/$B$22</f>
        <v>6.0666666666666664</v>
      </c>
      <c r="I156" s="6">
        <f t="shared" si="194"/>
        <v>13.847667461698986</v>
      </c>
      <c r="J156" s="6">
        <f t="shared" si="194"/>
        <v>13.847667461698986</v>
      </c>
      <c r="K156" s="6">
        <f t="shared" si="194"/>
        <v>13.847667461698986</v>
      </c>
      <c r="L156" s="6">
        <f t="shared" si="194"/>
        <v>13.847667461698986</v>
      </c>
      <c r="M156" s="6">
        <f t="shared" si="194"/>
        <v>13.847667461698986</v>
      </c>
      <c r="N156" s="6">
        <f t="shared" si="194"/>
        <v>13.847667461698986</v>
      </c>
      <c r="O156" s="6">
        <f t="shared" si="194"/>
        <v>13.847667461698986</v>
      </c>
      <c r="P156" s="6">
        <f t="shared" si="194"/>
        <v>13.847667461698986</v>
      </c>
      <c r="Q156" s="6">
        <f t="shared" si="194"/>
        <v>13.847667461698986</v>
      </c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</row>
    <row r="157" spans="1:36" x14ac:dyDescent="0.25">
      <c r="A157" t="s">
        <v>11</v>
      </c>
      <c r="F157" s="6">
        <f t="shared" si="192"/>
        <v>3.2232056543613234</v>
      </c>
      <c r="G157">
        <v>0</v>
      </c>
      <c r="H157" s="6">
        <f t="shared" ref="H157:Q157" si="195">MIN(G141+(H115*$B$22), VLOOKUP($B115,$G$45:$Q$48,H$54+1)*$B$23*$D115)/$B$22</f>
        <v>2.4666666666666668</v>
      </c>
      <c r="I157" s="6">
        <f t="shared" si="195"/>
        <v>3.2347493171373962</v>
      </c>
      <c r="J157" s="6">
        <f t="shared" si="195"/>
        <v>3.3163300699761464</v>
      </c>
      <c r="K157" s="6">
        <f t="shared" si="195"/>
        <v>3.3163300699761464</v>
      </c>
      <c r="L157" s="6">
        <f t="shared" si="195"/>
        <v>3.3163300699761464</v>
      </c>
      <c r="M157" s="6">
        <f t="shared" si="195"/>
        <v>3.3163300699761464</v>
      </c>
      <c r="N157" s="6">
        <f t="shared" si="195"/>
        <v>3.3163300699761464</v>
      </c>
      <c r="O157" s="6">
        <f t="shared" si="195"/>
        <v>3.3163300699761464</v>
      </c>
      <c r="P157" s="6">
        <f t="shared" si="195"/>
        <v>3.3163300699761464</v>
      </c>
      <c r="Q157" s="6">
        <f t="shared" si="195"/>
        <v>3.3163300699761464</v>
      </c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</row>
    <row r="158" spans="1:36" x14ac:dyDescent="0.25">
      <c r="A158" t="s">
        <v>22</v>
      </c>
      <c r="F158" s="6">
        <f t="shared" si="192"/>
        <v>6.7733333333333334</v>
      </c>
      <c r="G158">
        <v>0</v>
      </c>
      <c r="H158" s="6">
        <f t="shared" ref="H158:Q158" si="196">MIN(G142+(H116*$B$22), VLOOKUP($B116,$G$45:$Q$48,H$54+1)*$B$23*$D116)/$B$22</f>
        <v>6.8</v>
      </c>
      <c r="I158" s="6">
        <f t="shared" si="196"/>
        <v>6.7333333333333334</v>
      </c>
      <c r="J158" s="6">
        <f t="shared" si="196"/>
        <v>7.8</v>
      </c>
      <c r="K158" s="6">
        <f t="shared" si="196"/>
        <v>7.6</v>
      </c>
      <c r="L158" s="6">
        <f t="shared" si="196"/>
        <v>8</v>
      </c>
      <c r="M158" s="6">
        <f t="shared" si="196"/>
        <v>7.4</v>
      </c>
      <c r="N158" s="6">
        <f t="shared" si="196"/>
        <v>6.8</v>
      </c>
      <c r="O158" s="6">
        <f t="shared" si="196"/>
        <v>5.9333333333333336</v>
      </c>
      <c r="P158" s="6">
        <f t="shared" si="196"/>
        <v>5.4666666666666668</v>
      </c>
      <c r="Q158" s="6">
        <f t="shared" si="196"/>
        <v>5.2</v>
      </c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</row>
    <row r="159" spans="1:36" x14ac:dyDescent="0.25">
      <c r="A159" t="s">
        <v>12</v>
      </c>
      <c r="F159" s="6">
        <f t="shared" si="192"/>
        <v>1.8</v>
      </c>
      <c r="G159">
        <v>0</v>
      </c>
      <c r="H159" s="6">
        <f t="shared" ref="H159:Q159" si="197">MIN(G143+(H117*$B$22), VLOOKUP($B117,$G$45:$Q$48,H$54+1)*$B$23*$D117)/$B$22</f>
        <v>1.8666666666666667</v>
      </c>
      <c r="I159" s="6">
        <f t="shared" si="197"/>
        <v>1.8</v>
      </c>
      <c r="J159" s="6">
        <f t="shared" si="197"/>
        <v>2.4666666666666668</v>
      </c>
      <c r="K159" s="6">
        <f t="shared" si="197"/>
        <v>2.2000000000000002</v>
      </c>
      <c r="L159" s="6">
        <f t="shared" si="197"/>
        <v>2.8666666666666667</v>
      </c>
      <c r="M159" s="6">
        <f t="shared" si="197"/>
        <v>1.9333333333333333</v>
      </c>
      <c r="N159" s="6">
        <f t="shared" si="197"/>
        <v>1.6666666666666667</v>
      </c>
      <c r="O159" s="6">
        <f t="shared" si="197"/>
        <v>1.2666666666666666</v>
      </c>
      <c r="P159" s="6">
        <f t="shared" si="197"/>
        <v>1.1333333333333333</v>
      </c>
      <c r="Q159" s="6">
        <f t="shared" si="197"/>
        <v>0.8</v>
      </c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</row>
    <row r="160" spans="1:36" x14ac:dyDescent="0.25">
      <c r="A160" t="s">
        <v>20</v>
      </c>
      <c r="F160" s="6">
        <f t="shared" si="192"/>
        <v>8.5333333333333332</v>
      </c>
      <c r="G160">
        <v>0</v>
      </c>
      <c r="H160" s="6">
        <f t="shared" ref="H160:Q160" si="198">MIN(G144+(H118*$B$22), VLOOKUP($B118,$G$45:$Q$48,H$54+1)*$B$23*$D118)/$B$22</f>
        <v>8.7333333333333325</v>
      </c>
      <c r="I160" s="6">
        <f t="shared" si="198"/>
        <v>8.8000000000000007</v>
      </c>
      <c r="J160" s="6">
        <f t="shared" si="198"/>
        <v>9.9333333333333336</v>
      </c>
      <c r="K160" s="6">
        <f t="shared" si="198"/>
        <v>9.6666666666666661</v>
      </c>
      <c r="L160" s="6">
        <f t="shared" si="198"/>
        <v>11.066666666666666</v>
      </c>
      <c r="M160" s="6">
        <f t="shared" si="198"/>
        <v>10.066666666666666</v>
      </c>
      <c r="N160" s="6">
        <f t="shared" si="198"/>
        <v>7.7333333333333334</v>
      </c>
      <c r="O160" s="6">
        <f t="shared" si="198"/>
        <v>6.8</v>
      </c>
      <c r="P160" s="6">
        <f t="shared" si="198"/>
        <v>6.6</v>
      </c>
      <c r="Q160" s="6">
        <f t="shared" si="198"/>
        <v>5.9333333333333336</v>
      </c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</row>
    <row r="161" spans="1:36" x14ac:dyDescent="0.25">
      <c r="A161" t="s">
        <v>13</v>
      </c>
      <c r="F161" s="6">
        <f t="shared" si="192"/>
        <v>3.1380303963118648</v>
      </c>
      <c r="G161">
        <v>0</v>
      </c>
      <c r="H161" s="6">
        <f t="shared" ref="H161:Q161" si="199">MIN(G145+(H119*$B$22), VLOOKUP($B119,$G$45:$Q$48,H$54+1)*$B$23*$D119)/$B$22</f>
        <v>1.5333333333333334</v>
      </c>
      <c r="I161" s="6">
        <f t="shared" si="199"/>
        <v>3.3163300699761464</v>
      </c>
      <c r="J161" s="6">
        <f t="shared" si="199"/>
        <v>3.3163300699761464</v>
      </c>
      <c r="K161" s="6">
        <f t="shared" si="199"/>
        <v>3.3163300699761464</v>
      </c>
      <c r="L161" s="6">
        <f t="shared" si="199"/>
        <v>3.3163300699761464</v>
      </c>
      <c r="M161" s="6">
        <f t="shared" si="199"/>
        <v>3.3163300699761464</v>
      </c>
      <c r="N161" s="6">
        <f t="shared" si="199"/>
        <v>3.3163300699761464</v>
      </c>
      <c r="O161" s="6">
        <f t="shared" si="199"/>
        <v>3.3163300699761464</v>
      </c>
      <c r="P161" s="6">
        <f t="shared" si="199"/>
        <v>3.3163300699761464</v>
      </c>
      <c r="Q161" s="6">
        <f t="shared" si="199"/>
        <v>3.3163300699761464</v>
      </c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</row>
    <row r="162" spans="1:36" x14ac:dyDescent="0.25">
      <c r="A162" t="s">
        <v>21</v>
      </c>
      <c r="F162" s="6">
        <f t="shared" si="192"/>
        <v>13.340983095630511</v>
      </c>
      <c r="G162">
        <v>0</v>
      </c>
      <c r="H162" s="6">
        <f t="shared" ref="H162:Q162" si="200">MIN(G146+(H120*$B$22), VLOOKUP($B120,$G$45:$Q$48,H$54+1)*$B$23*$D120)/$B$22</f>
        <v>9.5333333333333332</v>
      </c>
      <c r="I162" s="6">
        <f t="shared" si="200"/>
        <v>13.764055291441309</v>
      </c>
      <c r="J162" s="6">
        <f t="shared" si="200"/>
        <v>13.764055291441309</v>
      </c>
      <c r="K162" s="6">
        <f t="shared" si="200"/>
        <v>13.764055291441309</v>
      </c>
      <c r="L162" s="6">
        <f t="shared" si="200"/>
        <v>13.764055291441309</v>
      </c>
      <c r="M162" s="6">
        <f t="shared" si="200"/>
        <v>13.764055291441309</v>
      </c>
      <c r="N162" s="6">
        <f t="shared" si="200"/>
        <v>13.764055291441309</v>
      </c>
      <c r="O162" s="6">
        <f t="shared" si="200"/>
        <v>13.764055291441309</v>
      </c>
      <c r="P162" s="6">
        <f t="shared" si="200"/>
        <v>13.764055291441309</v>
      </c>
      <c r="Q162" s="6">
        <f t="shared" si="200"/>
        <v>13.764055291441309</v>
      </c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</row>
    <row r="163" spans="1:36" x14ac:dyDescent="0.25">
      <c r="A163" t="s">
        <v>14</v>
      </c>
      <c r="F163" s="6">
        <f t="shared" si="192"/>
        <v>12.657337330960599</v>
      </c>
      <c r="G163">
        <v>0</v>
      </c>
      <c r="H163" s="6">
        <f t="shared" ref="H163:Q163" si="201">MIN(G147+(H121*$B$22), (1 - (VLOOKUP($B121,$G$45:$Q$48,H$54+1) + VLOOKUP($C121,$G$45:$Q$48,H$54+1))) *$B$23*$D121)/$B$22</f>
        <v>4.333333333333333</v>
      </c>
      <c r="I163" s="6">
        <f t="shared" si="201"/>
        <v>9.4843486052279999</v>
      </c>
      <c r="J163" s="6">
        <f t="shared" si="201"/>
        <v>14.421626740971931</v>
      </c>
      <c r="K163" s="6">
        <f t="shared" si="201"/>
        <v>13.654633548668452</v>
      </c>
      <c r="L163" s="6">
        <f t="shared" si="201"/>
        <v>15.598029124070926</v>
      </c>
      <c r="M163" s="6">
        <f t="shared" si="201"/>
        <v>14.950740543950712</v>
      </c>
      <c r="N163" s="6">
        <f t="shared" si="201"/>
        <v>15.591834284726183</v>
      </c>
      <c r="O163" s="6">
        <f t="shared" si="201"/>
        <v>12.965531666812973</v>
      </c>
      <c r="P163" s="6">
        <f t="shared" si="201"/>
        <v>11.888969478072994</v>
      </c>
      <c r="Q163" s="6">
        <f t="shared" si="201"/>
        <v>13.684325983770481</v>
      </c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</row>
    <row r="164" spans="1:36" x14ac:dyDescent="0.25">
      <c r="A164" t="s">
        <v>15</v>
      </c>
      <c r="F164" s="6">
        <f t="shared" si="192"/>
        <v>2.9666666666666672</v>
      </c>
      <c r="G164">
        <v>0</v>
      </c>
      <c r="H164" s="6">
        <f t="shared" ref="H164:Q164" si="202">MIN(G148+(H122*$B$22), (1 - (VLOOKUP($B122,$G$45:$Q$48,H$54+1) + VLOOKUP($C122,$G$45:$Q$48,H$54+1))) *$B$23*$D122)/$B$22</f>
        <v>2.8666666666666667</v>
      </c>
      <c r="I164" s="6">
        <f t="shared" si="202"/>
        <v>2.7333333333333334</v>
      </c>
      <c r="J164" s="6">
        <f t="shared" si="202"/>
        <v>3.9333333333333331</v>
      </c>
      <c r="K164" s="6">
        <f t="shared" si="202"/>
        <v>3.6666666666666665</v>
      </c>
      <c r="L164" s="6">
        <f t="shared" si="202"/>
        <v>4.4000000000000004</v>
      </c>
      <c r="M164" s="6">
        <f t="shared" si="202"/>
        <v>3.8</v>
      </c>
      <c r="N164" s="6">
        <f t="shared" si="202"/>
        <v>2.5333333333333332</v>
      </c>
      <c r="O164" s="6">
        <f t="shared" si="202"/>
        <v>2.0666666666666669</v>
      </c>
      <c r="P164" s="6">
        <f t="shared" si="202"/>
        <v>2</v>
      </c>
      <c r="Q164" s="6">
        <f t="shared" si="202"/>
        <v>1.6666666666666667</v>
      </c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</row>
    <row r="165" spans="1:36" x14ac:dyDescent="0.25">
      <c r="A165" t="s">
        <v>16</v>
      </c>
      <c r="F165" s="6">
        <f t="shared" si="192"/>
        <v>0</v>
      </c>
      <c r="G165">
        <v>0</v>
      </c>
      <c r="H165" s="6">
        <f t="shared" ref="H165:Q165" si="203">MIN(G149+(H123*$B$22), (1 - (VLOOKUP($B123,$G$45:$Q$48,H$54+1) + VLOOKUP($C123,$G$45:$Q$48,H$54+1))) *$B$23*$D123)/$B$22</f>
        <v>0</v>
      </c>
      <c r="I165" s="6">
        <f t="shared" si="203"/>
        <v>0</v>
      </c>
      <c r="J165" s="6">
        <f t="shared" si="203"/>
        <v>0</v>
      </c>
      <c r="K165" s="6">
        <f t="shared" si="203"/>
        <v>0</v>
      </c>
      <c r="L165" s="6">
        <f t="shared" si="203"/>
        <v>0</v>
      </c>
      <c r="M165" s="6">
        <f t="shared" si="203"/>
        <v>0</v>
      </c>
      <c r="N165" s="6">
        <f t="shared" si="203"/>
        <v>0</v>
      </c>
      <c r="O165" s="6">
        <f t="shared" si="203"/>
        <v>0</v>
      </c>
      <c r="P165" s="6">
        <f t="shared" si="203"/>
        <v>0</v>
      </c>
      <c r="Q165" s="6">
        <f t="shared" si="203"/>
        <v>0</v>
      </c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</row>
    <row r="166" spans="1:36" x14ac:dyDescent="0.25">
      <c r="A166" t="s">
        <v>17</v>
      </c>
      <c r="F166" s="6">
        <f t="shared" si="192"/>
        <v>5.7052078898175109</v>
      </c>
      <c r="G166">
        <v>0</v>
      </c>
      <c r="H166" s="6">
        <f t="shared" ref="H166:Q166" si="204">MIN(G150+(H124*$B$22), (1 - (VLOOKUP($B124,$G$45:$Q$48,H$54+1) + VLOOKUP($C124,$G$45:$Q$48,H$54+1))) *$B$23*$D124)/$B$22</f>
        <v>2.8666666666666667</v>
      </c>
      <c r="I166" s="6">
        <f t="shared" si="204"/>
        <v>5.5735904860693779</v>
      </c>
      <c r="J166" s="6">
        <f t="shared" si="204"/>
        <v>7.4675506423622675</v>
      </c>
      <c r="K166" s="6">
        <f t="shared" si="204"/>
        <v>6.9437509441361627</v>
      </c>
      <c r="L166" s="6">
        <f t="shared" si="204"/>
        <v>8.0215462815809992</v>
      </c>
      <c r="M166" s="6">
        <f t="shared" si="204"/>
        <v>6.980259050919555</v>
      </c>
      <c r="N166" s="6">
        <f t="shared" si="204"/>
        <v>5.1301415840674434</v>
      </c>
      <c r="O166" s="6">
        <f t="shared" si="204"/>
        <v>4.8926238923237833</v>
      </c>
      <c r="P166" s="6">
        <f t="shared" si="204"/>
        <v>4.9356965972885094</v>
      </c>
      <c r="Q166" s="6">
        <f t="shared" si="204"/>
        <v>4.2402527527603446</v>
      </c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</row>
    <row r="167" spans="1:36" x14ac:dyDescent="0.25">
      <c r="F167" s="6">
        <f t="shared" si="192"/>
        <v>74.741221734236134</v>
      </c>
      <c r="G167">
        <f t="shared" ref="G167:Q167" si="205">SUM(G155:G166)</f>
        <v>0</v>
      </c>
      <c r="H167">
        <f t="shared" si="205"/>
        <v>48.666666666666671</v>
      </c>
      <c r="I167">
        <f t="shared" si="205"/>
        <v>73.297084440862378</v>
      </c>
      <c r="J167">
        <f t="shared" si="205"/>
        <v>84.276570152404631</v>
      </c>
      <c r="K167">
        <f t="shared" si="205"/>
        <v>81.985777261875029</v>
      </c>
      <c r="L167">
        <f t="shared" si="205"/>
        <v>88.206968174722348</v>
      </c>
      <c r="M167">
        <f t="shared" si="205"/>
        <v>83.385059030607351</v>
      </c>
      <c r="N167">
        <f t="shared" si="205"/>
        <v>77.709368637864046</v>
      </c>
      <c r="O167">
        <f t="shared" si="205"/>
        <v>71.652482283114423</v>
      </c>
      <c r="P167">
        <f t="shared" si="205"/>
        <v>69.582368331195752</v>
      </c>
      <c r="Q167">
        <f t="shared" si="205"/>
        <v>68.649872363048772</v>
      </c>
    </row>
    <row r="168" spans="1:36" x14ac:dyDescent="0.25">
      <c r="F168" s="6"/>
    </row>
    <row r="169" spans="1:36" x14ac:dyDescent="0.25">
      <c r="F169" t="s">
        <v>40</v>
      </c>
    </row>
    <row r="170" spans="1:36" x14ac:dyDescent="0.25">
      <c r="G170">
        <v>0</v>
      </c>
      <c r="H170">
        <v>1</v>
      </c>
      <c r="I170">
        <v>2</v>
      </c>
      <c r="J170">
        <v>3</v>
      </c>
      <c r="K170">
        <v>4</v>
      </c>
      <c r="L170">
        <v>5</v>
      </c>
      <c r="M170">
        <v>6</v>
      </c>
      <c r="N170">
        <v>7</v>
      </c>
      <c r="O170">
        <v>8</v>
      </c>
      <c r="P170">
        <v>9</v>
      </c>
      <c r="Q170">
        <v>10</v>
      </c>
    </row>
    <row r="171" spans="1:36" x14ac:dyDescent="0.25">
      <c r="F171" t="s">
        <v>35</v>
      </c>
      <c r="G171">
        <f t="shared" ref="G171:Q171" si="206">G155+G156+G163</f>
        <v>0</v>
      </c>
      <c r="H171" s="6">
        <f t="shared" si="206"/>
        <v>12</v>
      </c>
      <c r="I171">
        <f t="shared" si="206"/>
        <v>27.341692609571485</v>
      </c>
      <c r="J171" s="6">
        <f t="shared" si="206"/>
        <v>32.278970745315419</v>
      </c>
      <c r="K171">
        <f t="shared" si="206"/>
        <v>31.511977553011938</v>
      </c>
      <c r="L171">
        <f t="shared" si="206"/>
        <v>33.455373128414408</v>
      </c>
      <c r="M171">
        <f t="shared" si="206"/>
        <v>32.808084548294197</v>
      </c>
      <c r="N171">
        <f t="shared" si="206"/>
        <v>33.449178289069664</v>
      </c>
      <c r="O171">
        <f t="shared" si="206"/>
        <v>30.296476292730368</v>
      </c>
      <c r="P171">
        <f t="shared" si="206"/>
        <v>29.049956302513635</v>
      </c>
      <c r="Q171">
        <f t="shared" si="206"/>
        <v>30.412904178894831</v>
      </c>
    </row>
    <row r="172" spans="1:36" x14ac:dyDescent="0.25">
      <c r="F172" t="s">
        <v>36</v>
      </c>
      <c r="G172">
        <f t="shared" ref="G172:Q172" si="207">G159+G160+G164</f>
        <v>0</v>
      </c>
      <c r="H172" s="6">
        <f t="shared" si="207"/>
        <v>13.466666666666667</v>
      </c>
      <c r="I172">
        <f t="shared" si="207"/>
        <v>13.333333333333336</v>
      </c>
      <c r="J172">
        <f t="shared" si="207"/>
        <v>16.333333333333332</v>
      </c>
      <c r="K172">
        <f t="shared" si="207"/>
        <v>15.533333333333333</v>
      </c>
      <c r="L172">
        <f t="shared" si="207"/>
        <v>18.333333333333336</v>
      </c>
      <c r="M172">
        <f t="shared" si="207"/>
        <v>15.8</v>
      </c>
      <c r="N172">
        <f t="shared" si="207"/>
        <v>11.933333333333334</v>
      </c>
      <c r="O172">
        <f t="shared" si="207"/>
        <v>10.133333333333333</v>
      </c>
      <c r="P172">
        <f t="shared" si="207"/>
        <v>9.7333333333333325</v>
      </c>
      <c r="Q172">
        <f t="shared" si="207"/>
        <v>8.4</v>
      </c>
    </row>
    <row r="173" spans="1:36" x14ac:dyDescent="0.25">
      <c r="F173" t="s">
        <v>37</v>
      </c>
      <c r="G173">
        <f t="shared" ref="G173:Q173" si="208">G157+G158+G165</f>
        <v>0</v>
      </c>
      <c r="H173">
        <f t="shared" si="208"/>
        <v>9.2666666666666657</v>
      </c>
      <c r="I173">
        <f t="shared" si="208"/>
        <v>9.9680826504707305</v>
      </c>
      <c r="J173">
        <f t="shared" si="208"/>
        <v>11.116330069976147</v>
      </c>
      <c r="K173">
        <f t="shared" si="208"/>
        <v>10.916330069976146</v>
      </c>
      <c r="L173">
        <f t="shared" si="208"/>
        <v>11.316330069976146</v>
      </c>
      <c r="M173">
        <f t="shared" si="208"/>
        <v>10.716330069976147</v>
      </c>
      <c r="N173">
        <f t="shared" si="208"/>
        <v>10.116330069976147</v>
      </c>
      <c r="O173">
        <f t="shared" si="208"/>
        <v>9.24966340330948</v>
      </c>
      <c r="P173">
        <f t="shared" si="208"/>
        <v>8.7829967366428132</v>
      </c>
      <c r="Q173">
        <f t="shared" si="208"/>
        <v>8.5163300699761457</v>
      </c>
    </row>
    <row r="174" spans="1:36" x14ac:dyDescent="0.25">
      <c r="F174" t="s">
        <v>38</v>
      </c>
      <c r="G174">
        <f t="shared" ref="G174:Q174" si="209">G161+G162+G166</f>
        <v>0</v>
      </c>
      <c r="H174">
        <f t="shared" si="209"/>
        <v>13.933333333333334</v>
      </c>
      <c r="I174">
        <f t="shared" si="209"/>
        <v>22.653975847486834</v>
      </c>
      <c r="J174">
        <f t="shared" si="209"/>
        <v>24.547936003779725</v>
      </c>
      <c r="K174">
        <f t="shared" si="209"/>
        <v>24.024136305553618</v>
      </c>
      <c r="L174">
        <f t="shared" si="209"/>
        <v>25.101931642998455</v>
      </c>
      <c r="M174">
        <f t="shared" si="209"/>
        <v>24.060644412337012</v>
      </c>
      <c r="N174">
        <f t="shared" si="209"/>
        <v>22.210526945484901</v>
      </c>
      <c r="O174">
        <f t="shared" si="209"/>
        <v>21.973009253741239</v>
      </c>
      <c r="P174">
        <f t="shared" si="209"/>
        <v>22.016081958705964</v>
      </c>
      <c r="Q174">
        <f t="shared" si="209"/>
        <v>21.3206381141778</v>
      </c>
    </row>
    <row r="175" spans="1:36" x14ac:dyDescent="0.25">
      <c r="F175" t="s">
        <v>39</v>
      </c>
      <c r="G175">
        <f>SUM(G171:G174)</f>
        <v>0</v>
      </c>
      <c r="H175">
        <f t="shared" ref="H175" si="210">SUM(H171:H174)</f>
        <v>48.666666666666671</v>
      </c>
      <c r="I175">
        <f t="shared" ref="I175" si="211">SUM(I171:I174)</f>
        <v>73.297084440862392</v>
      </c>
      <c r="J175">
        <f t="shared" ref="J175" si="212">SUM(J171:J174)</f>
        <v>84.276570152404616</v>
      </c>
      <c r="K175">
        <f t="shared" ref="K175" si="213">SUM(K171:K174)</f>
        <v>81.985777261875029</v>
      </c>
      <c r="L175">
        <f t="shared" ref="L175" si="214">SUM(L171:L174)</f>
        <v>88.206968174722348</v>
      </c>
      <c r="M175">
        <f t="shared" ref="M175" si="215">SUM(M171:M174)</f>
        <v>83.385059030607351</v>
      </c>
      <c r="N175">
        <f t="shared" ref="N175" si="216">SUM(N171:N174)</f>
        <v>77.709368637864046</v>
      </c>
      <c r="O175">
        <f t="shared" ref="O175" si="217">SUM(O171:O174)</f>
        <v>71.652482283114423</v>
      </c>
      <c r="P175">
        <f t="shared" ref="P175" si="218">SUM(P171:P174)</f>
        <v>69.582368331195752</v>
      </c>
      <c r="Q175">
        <f t="shared" ref="Q175" si="219">SUM(Q171:Q174)</f>
        <v>68.649872363048772</v>
      </c>
    </row>
    <row r="178" spans="2:36" x14ac:dyDescent="0.25">
      <c r="F178" t="s">
        <v>9</v>
      </c>
      <c r="H178">
        <v>1</v>
      </c>
      <c r="I178">
        <v>2</v>
      </c>
      <c r="J178">
        <v>3</v>
      </c>
      <c r="K178">
        <v>4</v>
      </c>
      <c r="L178">
        <v>5</v>
      </c>
      <c r="M178">
        <v>6</v>
      </c>
      <c r="N178">
        <v>7</v>
      </c>
      <c r="O178">
        <v>8</v>
      </c>
      <c r="P178">
        <v>9</v>
      </c>
      <c r="Q178">
        <v>10</v>
      </c>
    </row>
    <row r="180" spans="2:36" x14ac:dyDescent="0.25">
      <c r="F180" t="s">
        <v>10</v>
      </c>
      <c r="H180" s="18">
        <f>T113/T129</f>
        <v>0.13333333333333333</v>
      </c>
      <c r="I180" s="18">
        <f t="shared" ref="I180" si="220">U113/U129</f>
        <v>0.12962962962962962</v>
      </c>
      <c r="J180" s="18">
        <f t="shared" ref="J180" si="221">V113/V129</f>
        <v>0.12264150943396228</v>
      </c>
      <c r="K180" s="18">
        <f t="shared" ref="K180" si="222">W113/W129</f>
        <v>0.13227513227513227</v>
      </c>
      <c r="L180" s="18">
        <f t="shared" ref="L180" si="223">X113/X129</f>
        <v>0.14883720930232558</v>
      </c>
      <c r="M180" s="18">
        <f t="shared" ref="M180" si="224">Y113/Y129</f>
        <v>0.12935323383084577</v>
      </c>
      <c r="N180" s="18">
        <f t="shared" ref="N180" si="225">Z113/Z129</f>
        <v>0.125</v>
      </c>
      <c r="O180" s="18">
        <f t="shared" ref="O180" si="226">AA113/AA129</f>
        <v>0.11042944785276072</v>
      </c>
      <c r="P180" s="18">
        <f t="shared" ref="P180" si="227">AB113/AB129</f>
        <v>0.1096774193548387</v>
      </c>
      <c r="Q180" s="18">
        <f t="shared" ref="Q180" si="228">AC113/AC129</f>
        <v>9.4117647058823542E-2</v>
      </c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</row>
    <row r="181" spans="2:36" x14ac:dyDescent="0.25">
      <c r="F181" t="s">
        <v>18</v>
      </c>
      <c r="H181" s="18">
        <f>T114/T129</f>
        <v>0.50555555555555554</v>
      </c>
      <c r="I181" s="18">
        <f t="shared" ref="I181" si="229">U114/U129</f>
        <v>0.57407407407407407</v>
      </c>
      <c r="J181" s="18">
        <f t="shared" ref="J181" si="230">V114/V129</f>
        <v>0.46226415094339623</v>
      </c>
      <c r="K181" s="18">
        <f t="shared" ref="K181" si="231">W114/W129</f>
        <v>0.47089947089947087</v>
      </c>
      <c r="L181" s="18">
        <f t="shared" ref="L181" si="232">X114/X129</f>
        <v>0.41395348837209306</v>
      </c>
      <c r="M181" s="18">
        <f t="shared" ref="M181" si="233">Y114/Y129</f>
        <v>0.44278606965174128</v>
      </c>
      <c r="N181" s="18">
        <f t="shared" ref="N181" si="234">Z114/Z129</f>
        <v>0.42708333333333331</v>
      </c>
      <c r="O181" s="18">
        <f t="shared" ref="O181" si="235">AA114/AA129</f>
        <v>0.4785276073619632</v>
      </c>
      <c r="P181" s="18">
        <f t="shared" ref="P181" si="236">AB114/AB129</f>
        <v>0.49677419354838709</v>
      </c>
      <c r="Q181" s="18">
        <f t="shared" ref="Q181" si="237">AC114/AC129</f>
        <v>0.4588235294117648</v>
      </c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</row>
    <row r="182" spans="2:36" x14ac:dyDescent="0.25">
      <c r="F182" t="s">
        <v>11</v>
      </c>
      <c r="H182" s="18">
        <f>T115/T131</f>
        <v>0.2661870503597123</v>
      </c>
      <c r="I182" s="18">
        <f t="shared" ref="I182" si="238">U115/U131</f>
        <v>0.26277372262773724</v>
      </c>
      <c r="J182" s="18">
        <f t="shared" ref="J182" si="239">V115/V131</f>
        <v>0.23529411764705882</v>
      </c>
      <c r="K182" s="18">
        <f t="shared" ref="K182" si="240">W115/W131</f>
        <v>0.24</v>
      </c>
      <c r="L182" s="18">
        <f t="shared" ref="L182" si="241">X115/X131</f>
        <v>0.22580645161290322</v>
      </c>
      <c r="M182" s="18">
        <f t="shared" ref="M182" si="242">Y115/Y131</f>
        <v>0.25503355704697983</v>
      </c>
      <c r="N182" s="18">
        <f t="shared" ref="N182" si="243">Z115/Z131</f>
        <v>0.25</v>
      </c>
      <c r="O182" s="18">
        <f t="shared" ref="O182" si="244">AA115/AA131</f>
        <v>0.2393162393162393</v>
      </c>
      <c r="P182" s="18">
        <f t="shared" ref="P182" si="245">AB115/AB131</f>
        <v>0.24770642201834864</v>
      </c>
      <c r="Q182" s="18">
        <f t="shared" ref="Q182" si="246">AC115/AC131</f>
        <v>0.25714285714285717</v>
      </c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</row>
    <row r="183" spans="2:36" x14ac:dyDescent="0.25">
      <c r="F183" t="s">
        <v>22</v>
      </c>
      <c r="H183" s="18">
        <f>T116/T131</f>
        <v>0.73381294964028787</v>
      </c>
      <c r="I183" s="18">
        <f t="shared" ref="I183" si="247">U116/U131</f>
        <v>0.73722627737226287</v>
      </c>
      <c r="J183" s="18">
        <f t="shared" ref="J183" si="248">V116/V131</f>
        <v>0.76470588235294124</v>
      </c>
      <c r="K183" s="18">
        <f t="shared" ref="K183" si="249">W116/W131</f>
        <v>0.76</v>
      </c>
      <c r="L183" s="18">
        <f t="shared" ref="L183" si="250">X116/X131</f>
        <v>0.77419354838709675</v>
      </c>
      <c r="M183" s="18">
        <f t="shared" ref="M183" si="251">Y116/Y131</f>
        <v>0.74496644295302017</v>
      </c>
      <c r="N183" s="18">
        <f t="shared" ref="N183" si="252">Z116/Z131</f>
        <v>0.75</v>
      </c>
      <c r="O183" s="18">
        <f t="shared" ref="O183" si="253">AA116/AA131</f>
        <v>0.76068376068376065</v>
      </c>
      <c r="P183" s="18">
        <f t="shared" ref="P183" si="254">AB116/AB131</f>
        <v>0.75229357798165142</v>
      </c>
      <c r="Q183" s="18">
        <f t="shared" ref="Q183" si="255">AC116/AC131</f>
        <v>0.74285714285714288</v>
      </c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</row>
    <row r="184" spans="2:36" x14ac:dyDescent="0.25">
      <c r="F184" t="s">
        <v>12</v>
      </c>
      <c r="H184" s="18">
        <f>T117/T130</f>
        <v>0.13861386138613863</v>
      </c>
      <c r="I184" s="18">
        <f t="shared" ref="I184" si="256">U117/U130</f>
        <v>0.13499999999999998</v>
      </c>
      <c r="J184" s="18">
        <f t="shared" ref="J184" si="257">V117/V130</f>
        <v>0.15102040816326531</v>
      </c>
      <c r="K184" s="18">
        <f t="shared" ref="K184" si="258">W117/W130</f>
        <v>0.14163090128755365</v>
      </c>
      <c r="L184" s="18">
        <f t="shared" ref="L184" si="259">X117/X130</f>
        <v>0.15636363636363634</v>
      </c>
      <c r="M184" s="18">
        <f t="shared" ref="M184" si="260">Y117/Y130</f>
        <v>0.12236286919831223</v>
      </c>
      <c r="N184" s="18">
        <f t="shared" ref="N184" si="261">Z117/Z130</f>
        <v>0.13966480446927373</v>
      </c>
      <c r="O184" s="18">
        <f t="shared" ref="O184" si="262">AA117/AA130</f>
        <v>0.125</v>
      </c>
      <c r="P184" s="18">
        <f t="shared" ref="P184" si="263">AB117/AB130</f>
        <v>0.11643835616438357</v>
      </c>
      <c r="Q184" s="18">
        <f t="shared" ref="Q184" si="264">AC117/AC130</f>
        <v>9.5238095238095233E-2</v>
      </c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</row>
    <row r="185" spans="2:36" x14ac:dyDescent="0.25">
      <c r="F185" t="s">
        <v>20</v>
      </c>
      <c r="H185" s="18">
        <f>T118/T130</f>
        <v>0.64851485148514842</v>
      </c>
      <c r="I185" s="18">
        <f t="shared" ref="I185" si="265">U118/U130</f>
        <v>0.65999999999999992</v>
      </c>
      <c r="J185" s="18">
        <f t="shared" ref="J185" si="266">V118/V130</f>
        <v>0.60816326530612252</v>
      </c>
      <c r="K185" s="18">
        <f t="shared" ref="K185" si="267">W118/W130</f>
        <v>0.62231759656652352</v>
      </c>
      <c r="L185" s="18">
        <f t="shared" ref="L185" si="268">X118/X130</f>
        <v>0.60363636363636353</v>
      </c>
      <c r="M185" s="18">
        <f t="shared" ref="M185" si="269">Y118/Y130</f>
        <v>0.6371308016877637</v>
      </c>
      <c r="N185" s="18">
        <f t="shared" ref="N185" si="270">Z118/Z130</f>
        <v>0.64804469273743015</v>
      </c>
      <c r="O185" s="18">
        <f t="shared" ref="O185" si="271">AA118/AA130</f>
        <v>0.67105263157894735</v>
      </c>
      <c r="P185" s="18">
        <f t="shared" ref="P185" si="272">AB118/AB130</f>
        <v>0.67808219178082196</v>
      </c>
      <c r="Q185" s="18">
        <f t="shared" ref="Q185" si="273">AC118/AC130</f>
        <v>0.70634920634920639</v>
      </c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</row>
    <row r="186" spans="2:36" x14ac:dyDescent="0.25">
      <c r="F186" t="s">
        <v>13</v>
      </c>
      <c r="H186" s="18">
        <f>T119/T132</f>
        <v>0.11004784688995216</v>
      </c>
      <c r="I186" s="18">
        <f t="shared" ref="I186" si="274">U119/U132</f>
        <v>0.11111111111111113</v>
      </c>
      <c r="J186" s="18">
        <f t="shared" ref="J186" si="275">V119/V132</f>
        <v>8.9494163424124529E-2</v>
      </c>
      <c r="K186" s="18">
        <f t="shared" ref="K186" si="276">W119/W132</f>
        <v>0.10606060606060605</v>
      </c>
      <c r="L186" s="18">
        <f t="shared" ref="L186" si="277">X119/X132</f>
        <v>9.152542372881356E-2</v>
      </c>
      <c r="M186" s="18">
        <f t="shared" ref="M186" si="278">Y119/Y132</f>
        <v>0.10616438356164386</v>
      </c>
      <c r="N186" s="18">
        <f t="shared" ref="N186" si="279">Z119/Z132</f>
        <v>0.10593220338983052</v>
      </c>
      <c r="O186" s="18">
        <f t="shared" ref="O186" si="280">AA119/AA132</f>
        <v>0.10695187165775401</v>
      </c>
      <c r="P186" s="18">
        <f t="shared" ref="P186" si="281">AB119/AB132</f>
        <v>0.10493827160493827</v>
      </c>
      <c r="Q186" s="18">
        <f t="shared" ref="Q186" si="282">AC119/AC132</f>
        <v>0.108843537414966</v>
      </c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</row>
    <row r="187" spans="2:36" x14ac:dyDescent="0.25">
      <c r="F187" t="s">
        <v>21</v>
      </c>
      <c r="H187" s="18">
        <f>T120/T132</f>
        <v>0.68421052631578949</v>
      </c>
      <c r="I187" s="18">
        <f t="shared" ref="I187" si="283">U120/U132</f>
        <v>0.70370370370370372</v>
      </c>
      <c r="J187" s="18">
        <f t="shared" ref="J187" si="284">V120/V132</f>
        <v>0.68482490272373542</v>
      </c>
      <c r="K187" s="18">
        <f t="shared" ref="K187" si="285">W120/W132</f>
        <v>0.68939393939393934</v>
      </c>
      <c r="L187" s="18">
        <f t="shared" ref="L187" si="286">X120/X132</f>
        <v>0.6881355932203389</v>
      </c>
      <c r="M187" s="18">
        <f t="shared" ref="M187" si="287">Y120/Y132</f>
        <v>0.70205479452054798</v>
      </c>
      <c r="N187" s="18">
        <f t="shared" ref="N187" si="288">Z120/Z132</f>
        <v>0.73728813559322037</v>
      </c>
      <c r="O187" s="18">
        <f t="shared" ref="O187" si="289">AA120/AA132</f>
        <v>0.72727272727272729</v>
      </c>
      <c r="P187" s="18">
        <f t="shared" ref="P187" si="290">AB120/AB132</f>
        <v>0.71604938271604934</v>
      </c>
      <c r="Q187" s="18">
        <f t="shared" ref="Q187" si="291">AC120/AC132</f>
        <v>0.72108843537414968</v>
      </c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</row>
    <row r="188" spans="2:36" x14ac:dyDescent="0.25">
      <c r="B188" s="4"/>
      <c r="F188" t="s">
        <v>14</v>
      </c>
      <c r="H188" s="18">
        <f>T121/T129</f>
        <v>0.3611111111111111</v>
      </c>
      <c r="I188" s="18">
        <f t="shared" ref="I188:I191" si="292">U121/U129</f>
        <v>0.29629629629629628</v>
      </c>
      <c r="J188" s="18">
        <f t="shared" ref="J188:J191" si="293">V121/V129</f>
        <v>0.41509433962264147</v>
      </c>
      <c r="K188" s="18">
        <f t="shared" ref="K188:K191" si="294">W121/W129</f>
        <v>0.3968253968253968</v>
      </c>
      <c r="L188" s="18">
        <f t="shared" ref="L188:L191" si="295">X121/X129</f>
        <v>0.43720930232558142</v>
      </c>
      <c r="M188" s="18">
        <f t="shared" ref="M188:M191" si="296">Y121/Y129</f>
        <v>0.42786069651741293</v>
      </c>
      <c r="N188" s="18">
        <f t="shared" ref="N188:N191" si="297">Z121/Z129</f>
        <v>0.44791666666666663</v>
      </c>
      <c r="O188" s="18">
        <f t="shared" ref="O188:O191" si="298">AA121/AA129</f>
        <v>0.41104294478527609</v>
      </c>
      <c r="P188" s="18">
        <f t="shared" ref="P188:P191" si="299">AB121/AB129</f>
        <v>0.39354838709677414</v>
      </c>
      <c r="Q188" s="18">
        <f t="shared" ref="Q188:Q191" si="300">AC121/AC129</f>
        <v>0.44705882352941179</v>
      </c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</row>
    <row r="189" spans="2:36" x14ac:dyDescent="0.25">
      <c r="B189" s="4"/>
      <c r="F189" t="s">
        <v>15</v>
      </c>
      <c r="H189" s="18">
        <f>T122/T130</f>
        <v>0.21287128712871287</v>
      </c>
      <c r="I189" s="18">
        <f t="shared" si="292"/>
        <v>0.20499999999999996</v>
      </c>
      <c r="J189" s="18">
        <f t="shared" si="293"/>
        <v>0.24081632653061225</v>
      </c>
      <c r="K189" s="18">
        <f t="shared" si="294"/>
        <v>0.23605150214592274</v>
      </c>
      <c r="L189" s="18">
        <f t="shared" si="295"/>
        <v>0.24</v>
      </c>
      <c r="M189" s="18">
        <f t="shared" si="296"/>
        <v>0.24050632911392403</v>
      </c>
      <c r="N189" s="18">
        <f t="shared" si="297"/>
        <v>0.21229050279329609</v>
      </c>
      <c r="O189" s="18">
        <f t="shared" si="298"/>
        <v>0.20394736842105265</v>
      </c>
      <c r="P189" s="18">
        <f t="shared" si="299"/>
        <v>0.20547945205479454</v>
      </c>
      <c r="Q189" s="18">
        <f t="shared" si="300"/>
        <v>0.1984126984126984</v>
      </c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</row>
    <row r="190" spans="2:36" x14ac:dyDescent="0.25">
      <c r="B190" s="4"/>
      <c r="F190" t="s">
        <v>16</v>
      </c>
      <c r="H190" s="18">
        <f>T123/T131</f>
        <v>0</v>
      </c>
      <c r="I190" s="18">
        <f t="shared" si="292"/>
        <v>0</v>
      </c>
      <c r="J190" s="18">
        <f t="shared" si="293"/>
        <v>0</v>
      </c>
      <c r="K190" s="18">
        <f t="shared" si="294"/>
        <v>0</v>
      </c>
      <c r="L190" s="18">
        <f t="shared" si="295"/>
        <v>0</v>
      </c>
      <c r="M190" s="18">
        <f t="shared" si="296"/>
        <v>0</v>
      </c>
      <c r="N190" s="18">
        <f t="shared" si="297"/>
        <v>0</v>
      </c>
      <c r="O190" s="18">
        <f t="shared" si="298"/>
        <v>0</v>
      </c>
      <c r="P190" s="18">
        <f t="shared" si="299"/>
        <v>0</v>
      </c>
      <c r="Q190" s="18">
        <f t="shared" si="300"/>
        <v>0</v>
      </c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</row>
    <row r="191" spans="2:36" x14ac:dyDescent="0.25">
      <c r="B191" s="4"/>
      <c r="F191" t="s">
        <v>17</v>
      </c>
      <c r="H191" s="18">
        <f>T124/T132</f>
        <v>0.20574162679425836</v>
      </c>
      <c r="I191" s="18">
        <f t="shared" si="292"/>
        <v>0.1851851851851852</v>
      </c>
      <c r="J191" s="18">
        <f t="shared" si="293"/>
        <v>0.22568093385214008</v>
      </c>
      <c r="K191" s="18">
        <f t="shared" si="294"/>
        <v>0.20454545454545453</v>
      </c>
      <c r="L191" s="18">
        <f t="shared" si="295"/>
        <v>0.22033898305084743</v>
      </c>
      <c r="M191" s="18">
        <f t="shared" si="296"/>
        <v>0.19178082191780824</v>
      </c>
      <c r="N191" s="18">
        <f t="shared" si="297"/>
        <v>0.15677966101694918</v>
      </c>
      <c r="O191" s="18">
        <f t="shared" si="298"/>
        <v>0.16577540106951874</v>
      </c>
      <c r="P191" s="18">
        <f t="shared" si="299"/>
        <v>0.17901234567901234</v>
      </c>
      <c r="Q191" s="18">
        <f t="shared" si="300"/>
        <v>0.17006802721088438</v>
      </c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</row>
    <row r="192" spans="2:36" x14ac:dyDescent="0.25">
      <c r="B192" s="4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</row>
    <row r="193" spans="1:42" x14ac:dyDescent="0.25">
      <c r="A193" s="22" t="s">
        <v>42</v>
      </c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</row>
    <row r="194" spans="1:42" x14ac:dyDescent="0.25">
      <c r="H194" t="s">
        <v>28</v>
      </c>
      <c r="T194" t="s">
        <v>28</v>
      </c>
      <c r="AG194" t="s">
        <v>44</v>
      </c>
    </row>
    <row r="195" spans="1:42" x14ac:dyDescent="0.25">
      <c r="A195" t="s">
        <v>9</v>
      </c>
      <c r="B195" t="s">
        <v>19</v>
      </c>
      <c r="D195" t="s">
        <v>23</v>
      </c>
      <c r="F195" t="s">
        <v>27</v>
      </c>
      <c r="H195">
        <v>1</v>
      </c>
      <c r="I195">
        <v>2</v>
      </c>
      <c r="J195">
        <v>3</v>
      </c>
      <c r="K195">
        <v>4</v>
      </c>
      <c r="L195">
        <v>5</v>
      </c>
      <c r="M195">
        <v>6</v>
      </c>
      <c r="N195">
        <v>7</v>
      </c>
      <c r="O195">
        <v>8</v>
      </c>
      <c r="P195">
        <v>9</v>
      </c>
      <c r="Q195">
        <v>10</v>
      </c>
      <c r="T195">
        <v>1</v>
      </c>
      <c r="U195">
        <v>2</v>
      </c>
      <c r="V195">
        <v>3</v>
      </c>
      <c r="W195">
        <v>4</v>
      </c>
      <c r="X195">
        <v>5</v>
      </c>
      <c r="Y195">
        <v>6</v>
      </c>
      <c r="Z195">
        <v>7</v>
      </c>
      <c r="AA195">
        <v>8</v>
      </c>
      <c r="AB195">
        <v>9</v>
      </c>
      <c r="AC195">
        <v>10</v>
      </c>
      <c r="AG195">
        <v>1</v>
      </c>
      <c r="AH195">
        <v>2</v>
      </c>
      <c r="AI195">
        <v>3</v>
      </c>
      <c r="AJ195">
        <v>4</v>
      </c>
      <c r="AK195">
        <v>5</v>
      </c>
      <c r="AL195">
        <v>6</v>
      </c>
      <c r="AM195">
        <v>7</v>
      </c>
      <c r="AN195">
        <v>8</v>
      </c>
      <c r="AO195">
        <v>9</v>
      </c>
      <c r="AP195">
        <v>10</v>
      </c>
    </row>
    <row r="197" spans="1:42" x14ac:dyDescent="0.25">
      <c r="A197" t="s">
        <v>10</v>
      </c>
      <c r="B197">
        <v>1</v>
      </c>
      <c r="D197">
        <v>25</v>
      </c>
      <c r="F197" s="17">
        <f t="shared" ref="F197:F208" si="301">AVERAGE(H197:AJ197)</f>
        <v>4.5556771876494366</v>
      </c>
      <c r="H197" s="17">
        <f t="shared" ref="H197:H208" si="302">T197</f>
        <v>1.8666666666666667</v>
      </c>
      <c r="I197" s="17">
        <f>U197+I264*H171</f>
        <v>4.311627906976744</v>
      </c>
      <c r="J197" s="17">
        <f t="shared" ref="J197:Q197" si="303">V197+J264*I171</f>
        <v>7.4786592342956162</v>
      </c>
      <c r="K197" s="17">
        <f t="shared" si="303"/>
        <v>9.506737382631492</v>
      </c>
      <c r="L197" s="17">
        <f t="shared" si="303"/>
        <v>8.603751939445349</v>
      </c>
      <c r="M197" s="17">
        <f t="shared" si="303"/>
        <v>9.6333795295556968</v>
      </c>
      <c r="N197" s="17">
        <f t="shared" si="303"/>
        <v>9.2158789320670991</v>
      </c>
      <c r="O197" s="17">
        <f t="shared" si="303"/>
        <v>10.015987004912489</v>
      </c>
      <c r="P197" s="17">
        <f t="shared" si="303"/>
        <v>7.9590309499725524</v>
      </c>
      <c r="Q197" s="17">
        <f t="shared" si="303"/>
        <v>7.5141750998255956</v>
      </c>
      <c r="R197" s="17"/>
      <c r="S197" t="s">
        <v>10</v>
      </c>
      <c r="T197" s="17">
        <v>1.8666666666666667</v>
      </c>
      <c r="U197" s="17">
        <v>1.8</v>
      </c>
      <c r="V197" s="17">
        <v>1.8</v>
      </c>
      <c r="W197" s="17">
        <v>2</v>
      </c>
      <c r="X197" s="17">
        <v>1.9333333333333333</v>
      </c>
      <c r="Y197" s="17">
        <v>1.9333333333333333</v>
      </c>
      <c r="Z197" s="17">
        <v>1.7333333333333334</v>
      </c>
      <c r="AA197" s="17">
        <v>1.7333333333333334</v>
      </c>
      <c r="AB197" s="17">
        <v>1.4</v>
      </c>
      <c r="AC197" s="17">
        <v>1.3333333333333333</v>
      </c>
      <c r="AD197" s="17"/>
      <c r="AE197" s="17"/>
      <c r="AF197" t="s">
        <v>10</v>
      </c>
      <c r="AG197" s="17">
        <f>H197-T197</f>
        <v>0</v>
      </c>
      <c r="AH197" s="17">
        <f t="shared" ref="AH197:AH208" si="304">I197-U197</f>
        <v>2.5116279069767442</v>
      </c>
      <c r="AI197" s="17">
        <f t="shared" ref="AI197:AI208" si="305">J197-V197</f>
        <v>5.6786592342956164</v>
      </c>
      <c r="AJ197" s="17">
        <f t="shared" ref="AJ197:AJ208" si="306">K197-W197</f>
        <v>7.506737382631492</v>
      </c>
      <c r="AK197" s="17">
        <f t="shared" ref="AK197:AK208" si="307">L197-X197</f>
        <v>6.6704186061120154</v>
      </c>
      <c r="AL197" s="17">
        <f t="shared" ref="AL197:AL208" si="308">M197-Y197</f>
        <v>7.7000461962223632</v>
      </c>
      <c r="AM197" s="17">
        <f t="shared" ref="AM197:AM208" si="309">N197-Z197</f>
        <v>7.4825455987337657</v>
      </c>
      <c r="AN197" s="17">
        <f t="shared" ref="AN197:AN208" si="310">O197-AA197</f>
        <v>8.2826536715791548</v>
      </c>
      <c r="AO197" s="17">
        <f t="shared" ref="AO197:AO208" si="311">P197-AB197</f>
        <v>6.5590309499725521</v>
      </c>
      <c r="AP197" s="17">
        <f t="shared" ref="AP197:AP208" si="312">Q197-AC197</f>
        <v>6.1808417664922626</v>
      </c>
    </row>
    <row r="198" spans="1:42" x14ac:dyDescent="0.25">
      <c r="A198" t="s">
        <v>18</v>
      </c>
      <c r="B198">
        <v>2</v>
      </c>
      <c r="D198">
        <v>40</v>
      </c>
      <c r="F198" s="17">
        <f t="shared" si="301"/>
        <v>10.495291083627206</v>
      </c>
      <c r="H198" s="17">
        <f t="shared" si="302"/>
        <v>7.2666666666666666</v>
      </c>
      <c r="I198" s="17">
        <f>U198+I265*H339</f>
        <v>17.395348837209301</v>
      </c>
      <c r="J198" s="17">
        <f t="shared" ref="J198:Q198" si="313">V198+J265*I339</f>
        <v>17.702538594043972</v>
      </c>
      <c r="K198" s="17">
        <f t="shared" si="313"/>
        <v>17.19812385830857</v>
      </c>
      <c r="L198" s="17">
        <f t="shared" si="313"/>
        <v>17.876241362084713</v>
      </c>
      <c r="M198" s="17">
        <f t="shared" si="313"/>
        <v>16.687343581771295</v>
      </c>
      <c r="N198" s="17">
        <f t="shared" si="313"/>
        <v>16.578229845784058</v>
      </c>
      <c r="O198" s="17">
        <f t="shared" si="313"/>
        <v>15.706962986053163</v>
      </c>
      <c r="P198" s="17">
        <f t="shared" si="313"/>
        <v>16.147787806608058</v>
      </c>
      <c r="Q198" s="17">
        <f t="shared" si="313"/>
        <v>14.965064512294605</v>
      </c>
      <c r="R198" s="17"/>
      <c r="S198" t="s">
        <v>18</v>
      </c>
      <c r="T198" s="17">
        <v>7.2666666666666666</v>
      </c>
      <c r="U198" s="17">
        <v>6.8</v>
      </c>
      <c r="V198" s="17">
        <v>6.8666666666666663</v>
      </c>
      <c r="W198" s="17">
        <v>6.6</v>
      </c>
      <c r="X198" s="17">
        <v>7.2</v>
      </c>
      <c r="Y198" s="17">
        <v>6.4666666666666668</v>
      </c>
      <c r="Z198" s="17">
        <v>5.8666666666666663</v>
      </c>
      <c r="AA198" s="17">
        <v>5.2666666666666666</v>
      </c>
      <c r="AB198" s="17">
        <v>5.0666666666666664</v>
      </c>
      <c r="AC198" s="17">
        <v>4.9333333333333336</v>
      </c>
      <c r="AD198" s="17"/>
      <c r="AE198" s="17"/>
      <c r="AF198" t="s">
        <v>18</v>
      </c>
      <c r="AG198" s="17">
        <f t="shared" ref="AG198:AG208" si="314">H198-T198</f>
        <v>0</v>
      </c>
      <c r="AH198" s="17">
        <f t="shared" si="304"/>
        <v>10.595348837209301</v>
      </c>
      <c r="AI198" s="17">
        <f t="shared" si="305"/>
        <v>10.835871927377305</v>
      </c>
      <c r="AJ198" s="17">
        <f t="shared" si="306"/>
        <v>10.59812385830857</v>
      </c>
      <c r="AK198" s="17">
        <f t="shared" si="307"/>
        <v>10.676241362084713</v>
      </c>
      <c r="AL198" s="17">
        <f t="shared" si="308"/>
        <v>10.220676915104628</v>
      </c>
      <c r="AM198" s="17">
        <f t="shared" si="309"/>
        <v>10.711563179117391</v>
      </c>
      <c r="AN198" s="17">
        <f t="shared" si="310"/>
        <v>10.440296319386498</v>
      </c>
      <c r="AO198" s="17">
        <f t="shared" si="311"/>
        <v>11.081121139941391</v>
      </c>
      <c r="AP198" s="17">
        <f t="shared" si="312"/>
        <v>10.031731178961271</v>
      </c>
    </row>
    <row r="199" spans="1:42" x14ac:dyDescent="0.25">
      <c r="A199" t="s">
        <v>11</v>
      </c>
      <c r="B199">
        <v>3</v>
      </c>
      <c r="D199">
        <v>25</v>
      </c>
      <c r="F199" s="17">
        <f t="shared" si="301"/>
        <v>2.6219909057869679</v>
      </c>
      <c r="H199" s="17">
        <f t="shared" si="302"/>
        <v>2.2000000000000002</v>
      </c>
      <c r="I199" s="17">
        <f>U199+I266*H173</f>
        <v>4.1150641025641024</v>
      </c>
      <c r="J199" s="17">
        <f t="shared" ref="J199:Q199" si="315">V199+J266*I173</f>
        <v>4.1335795913862139</v>
      </c>
      <c r="K199" s="17">
        <f t="shared" si="315"/>
        <v>4.4024507787275526</v>
      </c>
      <c r="L199" s="17">
        <f t="shared" si="315"/>
        <v>4.3527216783293579</v>
      </c>
      <c r="M199" s="17">
        <f t="shared" si="315"/>
        <v>4.1255123036915471</v>
      </c>
      <c r="N199" s="17">
        <f t="shared" si="315"/>
        <v>3.445915308557888</v>
      </c>
      <c r="O199" s="17">
        <f t="shared" si="315"/>
        <v>3.4669900675668481</v>
      </c>
      <c r="P199" s="17">
        <f t="shared" si="315"/>
        <v>2.9373007330086001</v>
      </c>
      <c r="Q199" s="17">
        <f t="shared" si="315"/>
        <v>3.0304860357105818</v>
      </c>
      <c r="R199" s="17"/>
      <c r="S199" t="s">
        <v>11</v>
      </c>
      <c r="T199" s="17">
        <v>2.2000000000000002</v>
      </c>
      <c r="U199" s="17">
        <v>2.4666666666666668</v>
      </c>
      <c r="V199" s="17">
        <v>2.4</v>
      </c>
      <c r="W199" s="17">
        <v>2.5333333333333332</v>
      </c>
      <c r="X199" s="17">
        <v>2.5333333333333332</v>
      </c>
      <c r="Y199" s="17">
        <v>2.3333333333333335</v>
      </c>
      <c r="Z199" s="17">
        <v>1.8666666666666667</v>
      </c>
      <c r="AA199" s="17">
        <v>1.8666666666666667</v>
      </c>
      <c r="AB199" s="17">
        <v>1.6</v>
      </c>
      <c r="AC199" s="17">
        <v>1.6666666666666667</v>
      </c>
      <c r="AD199" s="17"/>
      <c r="AE199" s="17"/>
      <c r="AF199" t="s">
        <v>11</v>
      </c>
      <c r="AG199" s="17">
        <f t="shared" si="314"/>
        <v>0</v>
      </c>
      <c r="AH199" s="17">
        <f t="shared" si="304"/>
        <v>1.6483974358974356</v>
      </c>
      <c r="AI199" s="17">
        <f t="shared" si="305"/>
        <v>1.733579591386214</v>
      </c>
      <c r="AJ199" s="17">
        <f t="shared" si="306"/>
        <v>1.8691174453942194</v>
      </c>
      <c r="AK199" s="17">
        <f t="shared" si="307"/>
        <v>1.8193883449960246</v>
      </c>
      <c r="AL199" s="17">
        <f t="shared" si="308"/>
        <v>1.7921789703582136</v>
      </c>
      <c r="AM199" s="17">
        <f t="shared" si="309"/>
        <v>1.5792486418912213</v>
      </c>
      <c r="AN199" s="17">
        <f t="shared" si="310"/>
        <v>1.6003234009001814</v>
      </c>
      <c r="AO199" s="17">
        <f t="shared" si="311"/>
        <v>1.3373007330086</v>
      </c>
      <c r="AP199" s="17">
        <f t="shared" si="312"/>
        <v>1.3638193690439151</v>
      </c>
    </row>
    <row r="200" spans="1:42" x14ac:dyDescent="0.25">
      <c r="A200" t="s">
        <v>22</v>
      </c>
      <c r="B200">
        <v>4</v>
      </c>
      <c r="D200">
        <v>40</v>
      </c>
      <c r="F200" s="17">
        <f t="shared" si="301"/>
        <v>13.468018089001438</v>
      </c>
      <c r="H200" s="17">
        <f t="shared" si="302"/>
        <v>10.8</v>
      </c>
      <c r="I200" s="17">
        <f>U200+I173*H267</f>
        <v>19.681176355775683</v>
      </c>
      <c r="J200" s="17">
        <f t="shared" ref="J200:Q200" si="316">V200+J173*I267</f>
        <v>20.538905970990008</v>
      </c>
      <c r="K200" s="17">
        <f t="shared" si="316"/>
        <v>21.551171217226671</v>
      </c>
      <c r="L200" s="17">
        <f t="shared" si="316"/>
        <v>22.080250972664523</v>
      </c>
      <c r="M200" s="17">
        <f t="shared" si="316"/>
        <v>21.330275058313454</v>
      </c>
      <c r="N200" s="17">
        <f t="shared" si="316"/>
        <v>19.314196348486711</v>
      </c>
      <c r="O200" s="17">
        <f t="shared" si="316"/>
        <v>17.819888445628784</v>
      </c>
      <c r="P200" s="17">
        <f t="shared" si="316"/>
        <v>16.860262789603272</v>
      </c>
      <c r="Q200" s="17">
        <f t="shared" si="316"/>
        <v>16.351720100019755</v>
      </c>
      <c r="R200" s="17"/>
      <c r="S200" t="s">
        <v>22</v>
      </c>
      <c r="T200" s="17">
        <v>10.8</v>
      </c>
      <c r="U200" s="17">
        <v>11.4</v>
      </c>
      <c r="V200" s="17">
        <v>11.4</v>
      </c>
      <c r="W200" s="17">
        <v>12.533333333333333</v>
      </c>
      <c r="X200" s="17">
        <v>12.666666666666666</v>
      </c>
      <c r="Y200" s="17">
        <v>12.4</v>
      </c>
      <c r="Z200" s="17">
        <v>10.8</v>
      </c>
      <c r="AA200" s="17">
        <v>9.9333333333333336</v>
      </c>
      <c r="AB200" s="17">
        <v>9.4666666666666668</v>
      </c>
      <c r="AC200" s="17">
        <v>9.0666666666666664</v>
      </c>
      <c r="AD200" s="17"/>
      <c r="AE200" s="17"/>
      <c r="AF200" t="s">
        <v>22</v>
      </c>
      <c r="AG200" s="17">
        <f t="shared" si="314"/>
        <v>0</v>
      </c>
      <c r="AH200" s="17">
        <f t="shared" si="304"/>
        <v>8.281176355775683</v>
      </c>
      <c r="AI200" s="17">
        <f t="shared" si="305"/>
        <v>9.1389059709900078</v>
      </c>
      <c r="AJ200" s="17">
        <f t="shared" si="306"/>
        <v>9.0178378838933373</v>
      </c>
      <c r="AK200" s="17">
        <f t="shared" si="307"/>
        <v>9.4135843059978566</v>
      </c>
      <c r="AL200" s="17">
        <f t="shared" si="308"/>
        <v>8.9302750583134536</v>
      </c>
      <c r="AM200" s="17">
        <f t="shared" si="309"/>
        <v>8.5141963484867098</v>
      </c>
      <c r="AN200" s="17">
        <f t="shared" si="310"/>
        <v>7.8865551122954507</v>
      </c>
      <c r="AO200" s="17">
        <f t="shared" si="311"/>
        <v>7.3935961229366054</v>
      </c>
      <c r="AP200" s="17">
        <f t="shared" si="312"/>
        <v>7.2850534333530881</v>
      </c>
    </row>
    <row r="201" spans="1:42" x14ac:dyDescent="0.25">
      <c r="A201" t="s">
        <v>12</v>
      </c>
      <c r="B201">
        <v>1</v>
      </c>
      <c r="D201">
        <v>25</v>
      </c>
      <c r="F201" s="17">
        <f t="shared" si="301"/>
        <v>1.0166666666666668</v>
      </c>
      <c r="H201" s="17">
        <f t="shared" si="302"/>
        <v>1.3333333333333333</v>
      </c>
      <c r="I201" s="17">
        <f t="shared" ref="I201:Q202" si="317">U201</f>
        <v>1.0666666666666667</v>
      </c>
      <c r="J201" s="17">
        <f t="shared" si="317"/>
        <v>1.8666666666666667</v>
      </c>
      <c r="K201" s="17">
        <f t="shared" si="317"/>
        <v>1.4</v>
      </c>
      <c r="L201" s="17">
        <f t="shared" si="317"/>
        <v>1.7333333333333334</v>
      </c>
      <c r="M201" s="17">
        <f t="shared" si="317"/>
        <v>1.6</v>
      </c>
      <c r="N201" s="17">
        <f t="shared" si="317"/>
        <v>1.1333333333333333</v>
      </c>
      <c r="O201" s="17">
        <f t="shared" si="317"/>
        <v>0.73333333333333328</v>
      </c>
      <c r="P201" s="17">
        <f t="shared" si="317"/>
        <v>0.73333333333333328</v>
      </c>
      <c r="Q201" s="17">
        <f t="shared" si="317"/>
        <v>0.6</v>
      </c>
      <c r="R201" s="17"/>
      <c r="S201" t="s">
        <v>12</v>
      </c>
      <c r="T201" s="17">
        <v>1.3333333333333333</v>
      </c>
      <c r="U201" s="17">
        <v>1.0666666666666667</v>
      </c>
      <c r="V201" s="17">
        <v>1.8666666666666667</v>
      </c>
      <c r="W201" s="17">
        <v>1.4</v>
      </c>
      <c r="X201" s="17">
        <v>1.7333333333333334</v>
      </c>
      <c r="Y201" s="17">
        <v>1.6</v>
      </c>
      <c r="Z201" s="17">
        <v>1.1333333333333333</v>
      </c>
      <c r="AA201" s="17">
        <v>0.73333333333333328</v>
      </c>
      <c r="AB201" s="17">
        <v>0.73333333333333328</v>
      </c>
      <c r="AC201" s="17">
        <v>0.6</v>
      </c>
      <c r="AD201" s="17"/>
      <c r="AE201" s="17"/>
      <c r="AF201" t="s">
        <v>12</v>
      </c>
      <c r="AG201" s="17">
        <f t="shared" si="314"/>
        <v>0</v>
      </c>
      <c r="AH201" s="17">
        <f t="shared" si="304"/>
        <v>0</v>
      </c>
      <c r="AI201" s="17">
        <f t="shared" si="305"/>
        <v>0</v>
      </c>
      <c r="AJ201" s="17">
        <f t="shared" si="306"/>
        <v>0</v>
      </c>
      <c r="AK201" s="17">
        <f t="shared" si="307"/>
        <v>0</v>
      </c>
      <c r="AL201" s="17">
        <f t="shared" si="308"/>
        <v>0</v>
      </c>
      <c r="AM201" s="17">
        <f t="shared" si="309"/>
        <v>0</v>
      </c>
      <c r="AN201" s="17">
        <f t="shared" si="310"/>
        <v>0</v>
      </c>
      <c r="AO201" s="17">
        <f t="shared" si="311"/>
        <v>0</v>
      </c>
      <c r="AP201" s="17">
        <f t="shared" si="312"/>
        <v>0</v>
      </c>
    </row>
    <row r="202" spans="1:42" x14ac:dyDescent="0.25">
      <c r="A202" t="s">
        <v>20</v>
      </c>
      <c r="B202">
        <v>2</v>
      </c>
      <c r="D202">
        <v>40</v>
      </c>
      <c r="F202" s="17">
        <f t="shared" si="301"/>
        <v>9.2388888888888889</v>
      </c>
      <c r="H202" s="17">
        <f t="shared" si="302"/>
        <v>11.6</v>
      </c>
      <c r="I202" s="17">
        <f t="shared" si="317"/>
        <v>10.533333333333333</v>
      </c>
      <c r="J202" s="17">
        <f t="shared" si="317"/>
        <v>14.6</v>
      </c>
      <c r="K202" s="17">
        <f t="shared" si="317"/>
        <v>12.466666666666667</v>
      </c>
      <c r="L202" s="17">
        <f t="shared" si="317"/>
        <v>15.8</v>
      </c>
      <c r="M202" s="17">
        <f t="shared" si="317"/>
        <v>13.533333333333333</v>
      </c>
      <c r="N202" s="17">
        <f t="shared" si="317"/>
        <v>11.266666666666667</v>
      </c>
      <c r="O202" s="17">
        <f t="shared" si="317"/>
        <v>8.1333333333333329</v>
      </c>
      <c r="P202" s="17">
        <f t="shared" si="317"/>
        <v>6.9333333333333336</v>
      </c>
      <c r="Q202" s="17">
        <f t="shared" si="317"/>
        <v>6</v>
      </c>
      <c r="R202" s="17"/>
      <c r="S202" t="s">
        <v>20</v>
      </c>
      <c r="T202" s="17">
        <v>11.6</v>
      </c>
      <c r="U202" s="17">
        <v>10.533333333333333</v>
      </c>
      <c r="V202" s="17">
        <v>14.6</v>
      </c>
      <c r="W202" s="17">
        <v>12.466666666666667</v>
      </c>
      <c r="X202" s="17">
        <v>15.8</v>
      </c>
      <c r="Y202" s="17">
        <v>13.533333333333333</v>
      </c>
      <c r="Z202" s="17">
        <v>11.266666666666667</v>
      </c>
      <c r="AA202" s="17">
        <v>8.1333333333333329</v>
      </c>
      <c r="AB202" s="17">
        <v>6.9333333333333336</v>
      </c>
      <c r="AC202" s="17">
        <v>6</v>
      </c>
      <c r="AD202" s="17"/>
      <c r="AE202" s="17"/>
      <c r="AF202" t="s">
        <v>20</v>
      </c>
      <c r="AG202" s="17">
        <f t="shared" si="314"/>
        <v>0</v>
      </c>
      <c r="AH202" s="17">
        <f t="shared" si="304"/>
        <v>0</v>
      </c>
      <c r="AI202" s="17">
        <f t="shared" si="305"/>
        <v>0</v>
      </c>
      <c r="AJ202" s="17">
        <f t="shared" si="306"/>
        <v>0</v>
      </c>
      <c r="AK202" s="17">
        <f t="shared" si="307"/>
        <v>0</v>
      </c>
      <c r="AL202" s="17">
        <f t="shared" si="308"/>
        <v>0</v>
      </c>
      <c r="AM202" s="17">
        <f t="shared" si="309"/>
        <v>0</v>
      </c>
      <c r="AN202" s="17">
        <f t="shared" si="310"/>
        <v>0</v>
      </c>
      <c r="AO202" s="17">
        <f t="shared" si="311"/>
        <v>0</v>
      </c>
      <c r="AP202" s="17">
        <f t="shared" si="312"/>
        <v>0</v>
      </c>
    </row>
    <row r="203" spans="1:42" x14ac:dyDescent="0.25">
      <c r="A203" t="s">
        <v>13</v>
      </c>
      <c r="B203">
        <v>3</v>
      </c>
      <c r="D203">
        <v>25</v>
      </c>
      <c r="F203" s="17">
        <f t="shared" si="301"/>
        <v>1.5666666666666667</v>
      </c>
      <c r="H203" s="17">
        <f t="shared" si="302"/>
        <v>1.9333333333333333</v>
      </c>
      <c r="I203" s="17">
        <f t="shared" ref="I203:Q204" si="318">U203</f>
        <v>2.0666666666666669</v>
      </c>
      <c r="J203" s="17">
        <f t="shared" si="318"/>
        <v>2.2000000000000002</v>
      </c>
      <c r="K203" s="17">
        <f t="shared" si="318"/>
        <v>2.2000000000000002</v>
      </c>
      <c r="L203" s="17">
        <f t="shared" si="318"/>
        <v>2</v>
      </c>
      <c r="M203" s="17">
        <f t="shared" si="318"/>
        <v>1.8666666666666667</v>
      </c>
      <c r="N203" s="17">
        <f t="shared" si="318"/>
        <v>1.8666666666666667</v>
      </c>
      <c r="O203" s="17">
        <f t="shared" si="318"/>
        <v>1.5333333333333334</v>
      </c>
      <c r="P203" s="17">
        <f t="shared" si="318"/>
        <v>1.6</v>
      </c>
      <c r="Q203" s="17">
        <f t="shared" si="318"/>
        <v>1.5333333333333334</v>
      </c>
      <c r="R203" s="17"/>
      <c r="S203" t="s">
        <v>13</v>
      </c>
      <c r="T203" s="17">
        <v>1.9333333333333333</v>
      </c>
      <c r="U203" s="17">
        <v>2.0666666666666669</v>
      </c>
      <c r="V203" s="17">
        <v>2.2000000000000002</v>
      </c>
      <c r="W203" s="17">
        <v>2.2000000000000002</v>
      </c>
      <c r="X203" s="17">
        <v>2</v>
      </c>
      <c r="Y203" s="17">
        <v>1.8666666666666667</v>
      </c>
      <c r="Z203" s="17">
        <v>1.8666666666666667</v>
      </c>
      <c r="AA203" s="17">
        <v>1.5333333333333334</v>
      </c>
      <c r="AB203" s="17">
        <v>1.6</v>
      </c>
      <c r="AC203" s="17">
        <v>1.5333333333333334</v>
      </c>
      <c r="AD203" s="17"/>
      <c r="AE203" s="17"/>
      <c r="AF203" t="s">
        <v>13</v>
      </c>
      <c r="AG203" s="17">
        <f t="shared" si="314"/>
        <v>0</v>
      </c>
      <c r="AH203" s="17">
        <f t="shared" si="304"/>
        <v>0</v>
      </c>
      <c r="AI203" s="17">
        <f t="shared" si="305"/>
        <v>0</v>
      </c>
      <c r="AJ203" s="17">
        <f t="shared" si="306"/>
        <v>0</v>
      </c>
      <c r="AK203" s="17">
        <f t="shared" si="307"/>
        <v>0</v>
      </c>
      <c r="AL203" s="17">
        <f t="shared" si="308"/>
        <v>0</v>
      </c>
      <c r="AM203" s="17">
        <f t="shared" si="309"/>
        <v>0</v>
      </c>
      <c r="AN203" s="17">
        <f t="shared" si="310"/>
        <v>0</v>
      </c>
      <c r="AO203" s="17">
        <f t="shared" si="311"/>
        <v>0</v>
      </c>
      <c r="AP203" s="17">
        <f t="shared" si="312"/>
        <v>0</v>
      </c>
    </row>
    <row r="204" spans="1:42" x14ac:dyDescent="0.25">
      <c r="A204" t="s">
        <v>21</v>
      </c>
      <c r="B204">
        <v>4</v>
      </c>
      <c r="D204">
        <v>40</v>
      </c>
      <c r="F204" s="17">
        <f t="shared" si="301"/>
        <v>14.044444444444444</v>
      </c>
      <c r="H204" s="17">
        <f t="shared" si="302"/>
        <v>17</v>
      </c>
      <c r="I204" s="17">
        <f t="shared" si="318"/>
        <v>17.8</v>
      </c>
      <c r="J204" s="17">
        <f t="shared" si="318"/>
        <v>18.600000000000001</v>
      </c>
      <c r="K204" s="17">
        <f t="shared" si="318"/>
        <v>19.866666666666667</v>
      </c>
      <c r="L204" s="17">
        <f t="shared" si="318"/>
        <v>21.2</v>
      </c>
      <c r="M204" s="17">
        <f t="shared" si="318"/>
        <v>19.600000000000001</v>
      </c>
      <c r="N204" s="17">
        <f t="shared" si="318"/>
        <v>16.466666666666665</v>
      </c>
      <c r="O204" s="17">
        <f t="shared" si="318"/>
        <v>13.666666666666666</v>
      </c>
      <c r="P204" s="17">
        <f t="shared" si="318"/>
        <v>12.333333333333334</v>
      </c>
      <c r="Q204" s="17">
        <f t="shared" si="318"/>
        <v>12</v>
      </c>
      <c r="R204" s="17"/>
      <c r="S204" t="s">
        <v>21</v>
      </c>
      <c r="T204" s="17">
        <v>17</v>
      </c>
      <c r="U204" s="17">
        <v>17.8</v>
      </c>
      <c r="V204" s="17">
        <v>18.600000000000001</v>
      </c>
      <c r="W204" s="17">
        <v>19.866666666666667</v>
      </c>
      <c r="X204" s="17">
        <v>21.2</v>
      </c>
      <c r="Y204" s="17">
        <v>19.600000000000001</v>
      </c>
      <c r="Z204" s="17">
        <v>16.466666666666665</v>
      </c>
      <c r="AA204" s="17">
        <v>13.666666666666666</v>
      </c>
      <c r="AB204" s="17">
        <v>12.333333333333334</v>
      </c>
      <c r="AC204" s="17">
        <v>12</v>
      </c>
      <c r="AD204" s="17"/>
      <c r="AE204" s="17"/>
      <c r="AF204" t="s">
        <v>21</v>
      </c>
      <c r="AG204" s="17">
        <f t="shared" si="314"/>
        <v>0</v>
      </c>
      <c r="AH204" s="17">
        <f t="shared" si="304"/>
        <v>0</v>
      </c>
      <c r="AI204" s="17">
        <f t="shared" si="305"/>
        <v>0</v>
      </c>
      <c r="AJ204" s="17">
        <f t="shared" si="306"/>
        <v>0</v>
      </c>
      <c r="AK204" s="17">
        <f t="shared" si="307"/>
        <v>0</v>
      </c>
      <c r="AL204" s="17">
        <f t="shared" si="308"/>
        <v>0</v>
      </c>
      <c r="AM204" s="17">
        <f t="shared" si="309"/>
        <v>0</v>
      </c>
      <c r="AN204" s="17">
        <f t="shared" si="310"/>
        <v>0</v>
      </c>
      <c r="AO204" s="17">
        <f t="shared" si="311"/>
        <v>0</v>
      </c>
      <c r="AP204" s="17">
        <f t="shared" si="312"/>
        <v>0</v>
      </c>
    </row>
    <row r="205" spans="1:42" x14ac:dyDescent="0.25">
      <c r="A205" t="s">
        <v>14</v>
      </c>
      <c r="B205" s="4">
        <v>2</v>
      </c>
      <c r="C205">
        <v>3</v>
      </c>
      <c r="D205">
        <v>60</v>
      </c>
      <c r="F205" s="17">
        <f t="shared" si="301"/>
        <v>0</v>
      </c>
      <c r="H205" s="17">
        <f t="shared" si="302"/>
        <v>0</v>
      </c>
      <c r="I205" s="17">
        <f>U205+I272*H339</f>
        <v>0</v>
      </c>
      <c r="J205" s="17">
        <f t="shared" ref="J205:Q205" si="319">V205+J272*I339</f>
        <v>0</v>
      </c>
      <c r="K205" s="17">
        <f t="shared" si="319"/>
        <v>0</v>
      </c>
      <c r="L205" s="17">
        <f t="shared" si="319"/>
        <v>0</v>
      </c>
      <c r="M205" s="17">
        <f t="shared" si="319"/>
        <v>0</v>
      </c>
      <c r="N205" s="17">
        <f t="shared" si="319"/>
        <v>0</v>
      </c>
      <c r="O205" s="17">
        <f t="shared" si="319"/>
        <v>0</v>
      </c>
      <c r="P205" s="17">
        <f t="shared" si="319"/>
        <v>0</v>
      </c>
      <c r="Q205" s="17">
        <f t="shared" si="319"/>
        <v>0</v>
      </c>
      <c r="R205" s="17"/>
      <c r="S205" t="s">
        <v>14</v>
      </c>
      <c r="T205" s="17">
        <v>0</v>
      </c>
      <c r="U205" s="17">
        <v>0</v>
      </c>
      <c r="V205" s="17">
        <v>0</v>
      </c>
      <c r="W205" s="17">
        <v>0</v>
      </c>
      <c r="X205" s="17">
        <v>0</v>
      </c>
      <c r="Y205" s="17">
        <v>0</v>
      </c>
      <c r="Z205" s="17">
        <v>0</v>
      </c>
      <c r="AA205" s="17">
        <v>0</v>
      </c>
      <c r="AB205" s="17">
        <v>0</v>
      </c>
      <c r="AC205" s="17">
        <v>0</v>
      </c>
      <c r="AD205" s="17"/>
      <c r="AE205" s="17"/>
      <c r="AF205" t="s">
        <v>14</v>
      </c>
      <c r="AG205" s="17">
        <f t="shared" si="314"/>
        <v>0</v>
      </c>
      <c r="AH205" s="17">
        <f t="shared" si="304"/>
        <v>0</v>
      </c>
      <c r="AI205" s="17">
        <f t="shared" si="305"/>
        <v>0</v>
      </c>
      <c r="AJ205" s="17">
        <f t="shared" si="306"/>
        <v>0</v>
      </c>
      <c r="AK205" s="17">
        <f t="shared" si="307"/>
        <v>0</v>
      </c>
      <c r="AL205" s="17">
        <f t="shared" si="308"/>
        <v>0</v>
      </c>
      <c r="AM205" s="17">
        <f t="shared" si="309"/>
        <v>0</v>
      </c>
      <c r="AN205" s="17">
        <f t="shared" si="310"/>
        <v>0</v>
      </c>
      <c r="AO205" s="17">
        <f t="shared" si="311"/>
        <v>0</v>
      </c>
      <c r="AP205" s="17">
        <f t="shared" si="312"/>
        <v>0</v>
      </c>
    </row>
    <row r="206" spans="1:42" x14ac:dyDescent="0.25">
      <c r="A206" t="s">
        <v>15</v>
      </c>
      <c r="B206" s="4">
        <v>2</v>
      </c>
      <c r="C206">
        <v>3</v>
      </c>
      <c r="D206">
        <v>60</v>
      </c>
      <c r="F206" s="17">
        <f t="shared" si="301"/>
        <v>0</v>
      </c>
      <c r="H206" s="17">
        <f t="shared" si="302"/>
        <v>0</v>
      </c>
      <c r="I206" s="17">
        <f t="shared" ref="I206:Q206" si="320">U206</f>
        <v>0</v>
      </c>
      <c r="J206" s="17">
        <f t="shared" si="320"/>
        <v>0</v>
      </c>
      <c r="K206" s="17">
        <f t="shared" si="320"/>
        <v>0</v>
      </c>
      <c r="L206" s="17">
        <f t="shared" si="320"/>
        <v>0</v>
      </c>
      <c r="M206" s="17">
        <f t="shared" si="320"/>
        <v>0</v>
      </c>
      <c r="N206" s="17">
        <f t="shared" si="320"/>
        <v>0</v>
      </c>
      <c r="O206" s="17">
        <f t="shared" si="320"/>
        <v>0</v>
      </c>
      <c r="P206" s="17">
        <f t="shared" si="320"/>
        <v>0</v>
      </c>
      <c r="Q206" s="17">
        <f t="shared" si="320"/>
        <v>0</v>
      </c>
      <c r="R206" s="17"/>
      <c r="S206" t="s">
        <v>15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7"/>
      <c r="AE206" s="17"/>
      <c r="AF206" t="s">
        <v>15</v>
      </c>
      <c r="AG206" s="17">
        <f t="shared" si="314"/>
        <v>0</v>
      </c>
      <c r="AH206" s="17">
        <f t="shared" si="304"/>
        <v>0</v>
      </c>
      <c r="AI206" s="17">
        <f t="shared" si="305"/>
        <v>0</v>
      </c>
      <c r="AJ206" s="17">
        <f t="shared" si="306"/>
        <v>0</v>
      </c>
      <c r="AK206" s="17">
        <f t="shared" si="307"/>
        <v>0</v>
      </c>
      <c r="AL206" s="17">
        <f t="shared" si="308"/>
        <v>0</v>
      </c>
      <c r="AM206" s="17">
        <f t="shared" si="309"/>
        <v>0</v>
      </c>
      <c r="AN206" s="17">
        <f t="shared" si="310"/>
        <v>0</v>
      </c>
      <c r="AO206" s="17">
        <f t="shared" si="311"/>
        <v>0</v>
      </c>
      <c r="AP206" s="17">
        <f t="shared" si="312"/>
        <v>0</v>
      </c>
    </row>
    <row r="207" spans="1:42" x14ac:dyDescent="0.25">
      <c r="A207" t="s">
        <v>16</v>
      </c>
      <c r="B207" s="4">
        <v>1</v>
      </c>
      <c r="C207">
        <v>4</v>
      </c>
      <c r="D207">
        <v>60</v>
      </c>
      <c r="F207" s="17">
        <f t="shared" si="301"/>
        <v>0</v>
      </c>
      <c r="H207" s="17">
        <f t="shared" si="302"/>
        <v>0</v>
      </c>
      <c r="I207" s="17">
        <f>U207+I173*H274</f>
        <v>0</v>
      </c>
      <c r="J207" s="17">
        <f t="shared" ref="J207:Q207" si="321">V207+J173*I274</f>
        <v>0</v>
      </c>
      <c r="K207" s="17">
        <f t="shared" si="321"/>
        <v>0</v>
      </c>
      <c r="L207" s="17">
        <f t="shared" si="321"/>
        <v>0</v>
      </c>
      <c r="M207" s="17">
        <f t="shared" si="321"/>
        <v>0</v>
      </c>
      <c r="N207" s="17">
        <f t="shared" si="321"/>
        <v>0</v>
      </c>
      <c r="O207" s="17">
        <f t="shared" si="321"/>
        <v>0</v>
      </c>
      <c r="P207" s="17">
        <f t="shared" si="321"/>
        <v>0</v>
      </c>
      <c r="Q207" s="17">
        <f t="shared" si="321"/>
        <v>0</v>
      </c>
      <c r="R207" s="17"/>
      <c r="S207" t="s">
        <v>16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17">
        <v>0</v>
      </c>
      <c r="Z207" s="17">
        <v>0</v>
      </c>
      <c r="AA207" s="17">
        <v>0</v>
      </c>
      <c r="AB207" s="17">
        <v>0</v>
      </c>
      <c r="AC207" s="17">
        <v>0</v>
      </c>
      <c r="AD207" s="17"/>
      <c r="AE207" s="17"/>
      <c r="AF207" t="s">
        <v>16</v>
      </c>
      <c r="AG207" s="17">
        <f t="shared" si="314"/>
        <v>0</v>
      </c>
      <c r="AH207" s="17">
        <f t="shared" si="304"/>
        <v>0</v>
      </c>
      <c r="AI207" s="17">
        <f t="shared" si="305"/>
        <v>0</v>
      </c>
      <c r="AJ207" s="17">
        <f t="shared" si="306"/>
        <v>0</v>
      </c>
      <c r="AK207" s="17">
        <f t="shared" si="307"/>
        <v>0</v>
      </c>
      <c r="AL207" s="17">
        <f t="shared" si="308"/>
        <v>0</v>
      </c>
      <c r="AM207" s="17">
        <f t="shared" si="309"/>
        <v>0</v>
      </c>
      <c r="AN207" s="17">
        <f t="shared" si="310"/>
        <v>0</v>
      </c>
      <c r="AO207" s="17">
        <f t="shared" si="311"/>
        <v>0</v>
      </c>
      <c r="AP207" s="17">
        <f t="shared" si="312"/>
        <v>0</v>
      </c>
    </row>
    <row r="208" spans="1:42" x14ac:dyDescent="0.25">
      <c r="A208" t="s">
        <v>17</v>
      </c>
      <c r="B208" s="4">
        <v>1</v>
      </c>
      <c r="C208">
        <v>4</v>
      </c>
      <c r="D208">
        <v>60</v>
      </c>
      <c r="F208" s="17">
        <f t="shared" si="301"/>
        <v>0</v>
      </c>
      <c r="H208" s="17">
        <f t="shared" si="302"/>
        <v>0</v>
      </c>
      <c r="I208" s="17">
        <f t="shared" ref="I208:Q208" si="322">U208</f>
        <v>0</v>
      </c>
      <c r="J208" s="17">
        <f t="shared" si="322"/>
        <v>0</v>
      </c>
      <c r="K208" s="17">
        <f t="shared" si="322"/>
        <v>0</v>
      </c>
      <c r="L208" s="17">
        <f t="shared" si="322"/>
        <v>0</v>
      </c>
      <c r="M208" s="17">
        <f t="shared" si="322"/>
        <v>0</v>
      </c>
      <c r="N208" s="17">
        <f t="shared" si="322"/>
        <v>0</v>
      </c>
      <c r="O208" s="17">
        <f t="shared" si="322"/>
        <v>0</v>
      </c>
      <c r="P208" s="17">
        <f t="shared" si="322"/>
        <v>0</v>
      </c>
      <c r="Q208" s="17">
        <f t="shared" si="322"/>
        <v>0</v>
      </c>
      <c r="R208" s="17"/>
      <c r="S208" t="s">
        <v>17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17">
        <v>0</v>
      </c>
      <c r="Z208" s="17">
        <v>0</v>
      </c>
      <c r="AA208" s="17">
        <v>0</v>
      </c>
      <c r="AB208" s="17">
        <v>0</v>
      </c>
      <c r="AC208" s="17">
        <v>0</v>
      </c>
      <c r="AD208" s="17"/>
      <c r="AE208" s="17"/>
      <c r="AF208" t="s">
        <v>17</v>
      </c>
      <c r="AG208" s="17">
        <f t="shared" si="314"/>
        <v>0</v>
      </c>
      <c r="AH208" s="17">
        <f t="shared" si="304"/>
        <v>0</v>
      </c>
      <c r="AI208" s="17">
        <f t="shared" si="305"/>
        <v>0</v>
      </c>
      <c r="AJ208" s="17">
        <f t="shared" si="306"/>
        <v>0</v>
      </c>
      <c r="AK208" s="17">
        <f t="shared" si="307"/>
        <v>0</v>
      </c>
      <c r="AL208" s="17">
        <f t="shared" si="308"/>
        <v>0</v>
      </c>
      <c r="AM208" s="17">
        <f t="shared" si="309"/>
        <v>0</v>
      </c>
      <c r="AN208" s="17">
        <f t="shared" si="310"/>
        <v>0</v>
      </c>
      <c r="AO208" s="17">
        <f t="shared" si="311"/>
        <v>0</v>
      </c>
      <c r="AP208" s="17">
        <f t="shared" si="312"/>
        <v>0</v>
      </c>
    </row>
    <row r="209" spans="1:36" x14ac:dyDescent="0.25">
      <c r="F209" s="17">
        <f>SUM(F197:F208)</f>
        <v>57.007643932731717</v>
      </c>
      <c r="G209" t="s">
        <v>39</v>
      </c>
      <c r="H209" s="17">
        <f>SUM(H197:H208)</f>
        <v>53.999999999999993</v>
      </c>
      <c r="I209" s="17">
        <f t="shared" ref="I209" si="323">SUM(I197:I208)</f>
        <v>76.9698838691925</v>
      </c>
      <c r="J209" s="17">
        <f t="shared" ref="J209" si="324">SUM(J197:J208)</f>
        <v>87.120350057382467</v>
      </c>
      <c r="K209" s="17">
        <f t="shared" ref="K209" si="325">SUM(K197:K208)</f>
        <v>88.591816570227621</v>
      </c>
      <c r="L209" s="17">
        <f t="shared" ref="L209" si="326">SUM(L197:L208)</f>
        <v>93.646299285857282</v>
      </c>
      <c r="M209" s="17">
        <f t="shared" ref="M209" si="327">SUM(M197:M208)</f>
        <v>88.37651047333199</v>
      </c>
      <c r="N209" s="17">
        <f t="shared" ref="N209" si="328">SUM(N197:N208)</f>
        <v>79.287553768229088</v>
      </c>
      <c r="O209" s="17">
        <f t="shared" ref="O209" si="329">SUM(O197:O208)</f>
        <v>71.076495170827954</v>
      </c>
      <c r="P209" s="17">
        <f t="shared" ref="P209" si="330">SUM(P197:P208)</f>
        <v>65.504382279192484</v>
      </c>
      <c r="Q209" s="17">
        <f t="shared" ref="Q209" si="331">SUM(Q197:Q208)</f>
        <v>61.994779081183871</v>
      </c>
      <c r="T209" s="17">
        <f>SUM(T197:T208)</f>
        <v>53.999999999999993</v>
      </c>
      <c r="U209" s="17">
        <f t="shared" ref="U209" si="332">SUM(U197:U208)</f>
        <v>53.933333333333337</v>
      </c>
      <c r="V209" s="17">
        <f t="shared" ref="V209" si="333">SUM(V197:V208)</f>
        <v>59.733333333333341</v>
      </c>
      <c r="W209" s="17">
        <f t="shared" ref="W209" si="334">SUM(W197:W208)</f>
        <v>59.6</v>
      </c>
      <c r="X209" s="17">
        <f t="shared" ref="X209" si="335">SUM(X197:X208)</f>
        <v>65.066666666666663</v>
      </c>
      <c r="Y209" s="17">
        <f t="shared" ref="Y209" si="336">SUM(Y197:Y208)</f>
        <v>59.733333333333334</v>
      </c>
      <c r="Z209" s="17">
        <f t="shared" ref="Z209" si="337">SUM(Z197:Z208)</f>
        <v>51</v>
      </c>
      <c r="AA209" s="17">
        <f t="shared" ref="AA209" si="338">SUM(AA197:AA208)</f>
        <v>42.866666666666667</v>
      </c>
      <c r="AB209" s="17">
        <f t="shared" ref="AB209" si="339">SUM(AB197:AB208)</f>
        <v>39.133333333333333</v>
      </c>
      <c r="AC209" s="17">
        <f t="shared" ref="AC209" si="340">SUM(AC197:AC208)</f>
        <v>37.13333333333334</v>
      </c>
    </row>
    <row r="211" spans="1:36" x14ac:dyDescent="0.25">
      <c r="F211" s="19" t="s">
        <v>45</v>
      </c>
      <c r="G211" t="s">
        <v>19</v>
      </c>
      <c r="H211" t="s">
        <v>24</v>
      </c>
      <c r="S211" t="s">
        <v>41</v>
      </c>
    </row>
    <row r="212" spans="1:36" ht="15.75" thickBot="1" x14ac:dyDescent="0.3">
      <c r="F212" s="19"/>
      <c r="H212">
        <v>1</v>
      </c>
      <c r="I212">
        <v>2</v>
      </c>
      <c r="J212">
        <v>3</v>
      </c>
      <c r="K212">
        <v>4</v>
      </c>
      <c r="L212">
        <v>5</v>
      </c>
      <c r="M212">
        <v>6</v>
      </c>
      <c r="N212">
        <v>7</v>
      </c>
      <c r="O212">
        <v>8</v>
      </c>
      <c r="P212">
        <v>9</v>
      </c>
      <c r="Q212">
        <v>10</v>
      </c>
      <c r="T212">
        <v>1</v>
      </c>
      <c r="U212">
        <v>2</v>
      </c>
      <c r="V212">
        <v>3</v>
      </c>
      <c r="W212">
        <v>4</v>
      </c>
      <c r="X212">
        <v>5</v>
      </c>
      <c r="Y212">
        <v>6</v>
      </c>
      <c r="Z212">
        <v>7</v>
      </c>
      <c r="AA212">
        <v>8</v>
      </c>
      <c r="AB212">
        <v>9</v>
      </c>
      <c r="AC212">
        <v>10</v>
      </c>
    </row>
    <row r="213" spans="1:36" x14ac:dyDescent="0.25">
      <c r="F213" s="21">
        <f>(F197+F201+F205)/F209</f>
        <v>9.7747310183374653E-2</v>
      </c>
      <c r="G213">
        <v>1</v>
      </c>
      <c r="H213" s="7">
        <v>9.7863376322247897E-2</v>
      </c>
      <c r="I213" s="8">
        <v>9.7863376322247897E-2</v>
      </c>
      <c r="J213" s="8">
        <v>9.7863376322247897E-2</v>
      </c>
      <c r="K213" s="8">
        <v>9.7863376322247897E-2</v>
      </c>
      <c r="L213" s="8">
        <v>9.7863376322247897E-2</v>
      </c>
      <c r="M213" s="8">
        <v>9.7863376322247897E-2</v>
      </c>
      <c r="N213" s="8">
        <v>9.7863376322247897E-2</v>
      </c>
      <c r="O213" s="8">
        <v>9.7863376322247897E-2</v>
      </c>
      <c r="P213" s="8">
        <v>9.7863376322247897E-2</v>
      </c>
      <c r="Q213" s="9">
        <v>9.7863376322247897E-2</v>
      </c>
      <c r="R213" s="11"/>
      <c r="S213" t="s">
        <v>35</v>
      </c>
      <c r="T213" s="17">
        <f>T197+T198+T205</f>
        <v>9.1333333333333329</v>
      </c>
      <c r="U213" s="17">
        <f t="shared" ref="U213:AC213" si="341">U197+U198+U205</f>
        <v>8.6</v>
      </c>
      <c r="V213" s="17">
        <f t="shared" si="341"/>
        <v>8.6666666666666661</v>
      </c>
      <c r="W213" s="17">
        <f t="shared" si="341"/>
        <v>8.6</v>
      </c>
      <c r="X213" s="17">
        <f t="shared" si="341"/>
        <v>9.1333333333333329</v>
      </c>
      <c r="Y213" s="17">
        <f t="shared" si="341"/>
        <v>8.4</v>
      </c>
      <c r="Z213" s="17">
        <f t="shared" si="341"/>
        <v>7.6</v>
      </c>
      <c r="AA213" s="17">
        <f t="shared" si="341"/>
        <v>7</v>
      </c>
      <c r="AB213" s="17">
        <f t="shared" si="341"/>
        <v>6.4666666666666668</v>
      </c>
      <c r="AC213" s="17">
        <f t="shared" si="341"/>
        <v>6.2666666666666666</v>
      </c>
      <c r="AD213" s="11"/>
      <c r="AE213" s="11"/>
      <c r="AF213" s="11"/>
      <c r="AG213" s="11"/>
      <c r="AH213" s="11"/>
      <c r="AI213" s="11"/>
      <c r="AJ213" s="11"/>
    </row>
    <row r="214" spans="1:36" x14ac:dyDescent="0.25">
      <c r="F214" s="21">
        <f>(F198+F202+F208)/F209</f>
        <v>0.34616726128520892</v>
      </c>
      <c r="G214">
        <v>2</v>
      </c>
      <c r="H214" s="10">
        <v>0.34539089371755738</v>
      </c>
      <c r="I214" s="11">
        <v>0.34539089371755738</v>
      </c>
      <c r="J214" s="11">
        <v>0.34539089371755738</v>
      </c>
      <c r="K214" s="11">
        <v>0.34539089371755738</v>
      </c>
      <c r="L214" s="11">
        <v>0.34539089371755738</v>
      </c>
      <c r="M214" s="11">
        <v>0.34539089371755738</v>
      </c>
      <c r="N214" s="11">
        <v>0.34539089371755738</v>
      </c>
      <c r="O214" s="11">
        <v>0.34539089371755738</v>
      </c>
      <c r="P214" s="11">
        <v>0.34539089371755738</v>
      </c>
      <c r="Q214" s="12">
        <v>0.34539089371755738</v>
      </c>
      <c r="R214" s="11"/>
      <c r="S214" t="s">
        <v>36</v>
      </c>
      <c r="T214" s="17">
        <f>T201+T202+T206</f>
        <v>12.933333333333334</v>
      </c>
      <c r="U214" s="17">
        <f t="shared" ref="U214:AC214" si="342">U201+U202+U206</f>
        <v>11.6</v>
      </c>
      <c r="V214" s="17">
        <f t="shared" si="342"/>
        <v>16.466666666666665</v>
      </c>
      <c r="W214" s="17">
        <f t="shared" si="342"/>
        <v>13.866666666666667</v>
      </c>
      <c r="X214" s="17">
        <f t="shared" si="342"/>
        <v>17.533333333333335</v>
      </c>
      <c r="Y214" s="17">
        <f t="shared" si="342"/>
        <v>15.133333333333333</v>
      </c>
      <c r="Z214" s="17">
        <f t="shared" si="342"/>
        <v>12.4</v>
      </c>
      <c r="AA214" s="17">
        <f t="shared" si="342"/>
        <v>8.8666666666666654</v>
      </c>
      <c r="AB214" s="17">
        <f t="shared" si="342"/>
        <v>7.666666666666667</v>
      </c>
      <c r="AC214" s="17">
        <f t="shared" si="342"/>
        <v>6.6</v>
      </c>
      <c r="AD214" s="11"/>
      <c r="AE214" s="11"/>
      <c r="AF214" s="11"/>
      <c r="AG214" s="11"/>
      <c r="AH214" s="11"/>
      <c r="AI214" s="11"/>
      <c r="AJ214" s="11"/>
    </row>
    <row r="215" spans="1:36" x14ac:dyDescent="0.25">
      <c r="F215" s="21">
        <f>(F199+F203+F207)/F209</f>
        <v>7.3475367222616605E-2</v>
      </c>
      <c r="G215">
        <v>3</v>
      </c>
      <c r="H215" s="10">
        <v>7.3562612612385642E-2</v>
      </c>
      <c r="I215" s="11">
        <v>7.3562612612385642E-2</v>
      </c>
      <c r="J215" s="11">
        <v>7.3562612612385642E-2</v>
      </c>
      <c r="K215" s="11">
        <v>7.3562612612385642E-2</v>
      </c>
      <c r="L215" s="11">
        <v>7.3562612612385642E-2</v>
      </c>
      <c r="M215" s="11">
        <v>7.3562612612385642E-2</v>
      </c>
      <c r="N215" s="11">
        <v>7.3562612612385642E-2</v>
      </c>
      <c r="O215" s="11">
        <v>7.3562612612385642E-2</v>
      </c>
      <c r="P215" s="11">
        <v>7.3562612612385642E-2</v>
      </c>
      <c r="Q215" s="12">
        <v>7.3562612612385642E-2</v>
      </c>
      <c r="R215" s="11"/>
      <c r="S215" t="s">
        <v>37</v>
      </c>
      <c r="T215" s="17">
        <f>T199+T200+T207</f>
        <v>13</v>
      </c>
      <c r="U215" s="17">
        <f t="shared" ref="U215:AC215" si="343">U199+U200+U207</f>
        <v>13.866666666666667</v>
      </c>
      <c r="V215" s="17">
        <f t="shared" si="343"/>
        <v>13.8</v>
      </c>
      <c r="W215" s="17">
        <f t="shared" si="343"/>
        <v>15.066666666666666</v>
      </c>
      <c r="X215" s="17">
        <f t="shared" si="343"/>
        <v>15.2</v>
      </c>
      <c r="Y215" s="17">
        <f t="shared" si="343"/>
        <v>14.733333333333334</v>
      </c>
      <c r="Z215" s="17">
        <f t="shared" si="343"/>
        <v>12.666666666666668</v>
      </c>
      <c r="AA215" s="17">
        <f t="shared" si="343"/>
        <v>11.8</v>
      </c>
      <c r="AB215" s="17">
        <f t="shared" si="343"/>
        <v>11.066666666666666</v>
      </c>
      <c r="AC215" s="17">
        <f t="shared" si="343"/>
        <v>10.733333333333333</v>
      </c>
      <c r="AD215" s="11"/>
      <c r="AE215" s="11"/>
      <c r="AF215" s="11"/>
      <c r="AG215" s="11"/>
      <c r="AH215" s="11"/>
      <c r="AI215" s="11"/>
      <c r="AJ215" s="11"/>
    </row>
    <row r="216" spans="1:36" ht="15.75" thickBot="1" x14ac:dyDescent="0.3">
      <c r="F216" s="21">
        <f>(F200+F204+F206)/F209</f>
        <v>0.4826100613087998</v>
      </c>
      <c r="G216">
        <v>4</v>
      </c>
      <c r="H216" s="13">
        <v>0.48318311734780905</v>
      </c>
      <c r="I216" s="14">
        <v>0.48318311734780905</v>
      </c>
      <c r="J216" s="14">
        <v>0.48318311734780905</v>
      </c>
      <c r="K216" s="14">
        <v>0.48318311734780905</v>
      </c>
      <c r="L216" s="14">
        <v>0.48318311734780905</v>
      </c>
      <c r="M216" s="14">
        <v>0.48318311734780905</v>
      </c>
      <c r="N216" s="14">
        <v>0.48318311734780905</v>
      </c>
      <c r="O216" s="14">
        <v>0.48318311734780905</v>
      </c>
      <c r="P216" s="14">
        <v>0.48318311734780905</v>
      </c>
      <c r="Q216" s="15">
        <v>0.48318311734780905</v>
      </c>
      <c r="R216" s="11"/>
      <c r="S216" t="s">
        <v>38</v>
      </c>
      <c r="T216" s="17">
        <f>T203+T204+T208</f>
        <v>18.933333333333334</v>
      </c>
      <c r="U216" s="17">
        <f t="shared" ref="U216:AC216" si="344">U203+U204+U208</f>
        <v>19.866666666666667</v>
      </c>
      <c r="V216" s="17">
        <f t="shared" si="344"/>
        <v>20.8</v>
      </c>
      <c r="W216" s="17">
        <f t="shared" si="344"/>
        <v>22.066666666666666</v>
      </c>
      <c r="X216" s="17">
        <f t="shared" si="344"/>
        <v>23.2</v>
      </c>
      <c r="Y216" s="17">
        <f t="shared" si="344"/>
        <v>21.466666666666669</v>
      </c>
      <c r="Z216" s="17">
        <f t="shared" si="344"/>
        <v>18.333333333333332</v>
      </c>
      <c r="AA216" s="17">
        <f t="shared" si="344"/>
        <v>15.2</v>
      </c>
      <c r="AB216" s="17">
        <f t="shared" si="344"/>
        <v>13.933333333333334</v>
      </c>
      <c r="AC216" s="17">
        <f t="shared" si="344"/>
        <v>13.533333333333333</v>
      </c>
      <c r="AD216" s="11"/>
      <c r="AE216" s="11"/>
      <c r="AF216" s="11"/>
      <c r="AG216" s="11"/>
      <c r="AH216" s="11"/>
      <c r="AI216" s="11"/>
      <c r="AJ216" s="11"/>
    </row>
    <row r="217" spans="1:36" x14ac:dyDescent="0.25">
      <c r="F217" s="20">
        <v>1</v>
      </c>
      <c r="G217" t="s">
        <v>25</v>
      </c>
      <c r="H217" s="5">
        <f>SUM(H213:H216)</f>
        <v>1</v>
      </c>
      <c r="I217" s="5">
        <f t="shared" ref="I217:Q217" si="345">SUM(I213:I216)</f>
        <v>1</v>
      </c>
      <c r="J217" s="5">
        <f t="shared" si="345"/>
        <v>1</v>
      </c>
      <c r="K217" s="5">
        <f t="shared" si="345"/>
        <v>1</v>
      </c>
      <c r="L217" s="5">
        <f t="shared" si="345"/>
        <v>1</v>
      </c>
      <c r="M217" s="5">
        <f t="shared" si="345"/>
        <v>1</v>
      </c>
      <c r="N217" s="5">
        <f t="shared" si="345"/>
        <v>1</v>
      </c>
      <c r="O217" s="5">
        <f t="shared" si="345"/>
        <v>1</v>
      </c>
      <c r="P217" s="5">
        <f t="shared" si="345"/>
        <v>1</v>
      </c>
      <c r="Q217" s="5">
        <f t="shared" si="345"/>
        <v>1</v>
      </c>
      <c r="R217" s="5"/>
      <c r="S217" t="s">
        <v>39</v>
      </c>
      <c r="T217">
        <f t="shared" ref="T217" si="346">SUM(T213:T216)</f>
        <v>54</v>
      </c>
      <c r="U217">
        <f t="shared" ref="U217" si="347">SUM(U213:U216)</f>
        <v>53.93333333333333</v>
      </c>
      <c r="V217">
        <f t="shared" ref="V217" si="348">SUM(V213:V216)</f>
        <v>59.733333333333334</v>
      </c>
      <c r="W217">
        <f t="shared" ref="W217" si="349">SUM(W213:W216)</f>
        <v>59.599999999999994</v>
      </c>
      <c r="X217">
        <f t="shared" ref="X217" si="350">SUM(X213:X216)</f>
        <v>65.066666666666663</v>
      </c>
      <c r="Y217">
        <f t="shared" ref="Y217" si="351">SUM(Y213:Y216)</f>
        <v>59.733333333333334</v>
      </c>
      <c r="Z217">
        <f t="shared" ref="Z217" si="352">SUM(Z213:Z216)</f>
        <v>51</v>
      </c>
      <c r="AA217">
        <f t="shared" ref="AA217" si="353">SUM(AA213:AA216)</f>
        <v>42.86666666666666</v>
      </c>
      <c r="AB217">
        <f t="shared" ref="AB217" si="354">SUM(AB213:AB216)</f>
        <v>39.133333333333333</v>
      </c>
      <c r="AC217">
        <f t="shared" ref="AC217" si="355">SUM(AC213:AC216)</f>
        <v>37.133333333333333</v>
      </c>
      <c r="AD217" s="5"/>
      <c r="AE217" s="5"/>
      <c r="AF217" s="5"/>
      <c r="AG217" s="5"/>
      <c r="AH217" s="5"/>
      <c r="AI217" s="5"/>
      <c r="AJ217" s="5"/>
    </row>
    <row r="218" spans="1:36" x14ac:dyDescent="0.25">
      <c r="H218" s="4" t="s">
        <v>26</v>
      </c>
      <c r="I218" s="4" t="s">
        <v>26</v>
      </c>
      <c r="J218" s="4" t="s">
        <v>26</v>
      </c>
      <c r="K218" s="4" t="s">
        <v>26</v>
      </c>
      <c r="L218" s="4" t="s">
        <v>26</v>
      </c>
      <c r="M218" s="4" t="s">
        <v>26</v>
      </c>
      <c r="N218" s="4" t="s">
        <v>26</v>
      </c>
      <c r="O218" s="4" t="s">
        <v>26</v>
      </c>
      <c r="P218" s="4" t="s">
        <v>26</v>
      </c>
      <c r="Q218" s="4" t="s">
        <v>26</v>
      </c>
      <c r="R218" s="4"/>
      <c r="AD218" s="4"/>
      <c r="AE218" s="4"/>
      <c r="AF218" s="4"/>
      <c r="AG218" s="4"/>
      <c r="AH218" s="4"/>
      <c r="AI218" s="4"/>
      <c r="AJ218" s="4"/>
    </row>
    <row r="219" spans="1:36" x14ac:dyDescent="0.25">
      <c r="H219" s="5">
        <v>1</v>
      </c>
      <c r="I219" s="5">
        <v>1</v>
      </c>
      <c r="J219" s="5">
        <v>1</v>
      </c>
      <c r="K219" s="5">
        <v>1</v>
      </c>
      <c r="L219" s="5">
        <v>1</v>
      </c>
      <c r="M219" s="5">
        <v>1</v>
      </c>
      <c r="N219" s="5">
        <v>1</v>
      </c>
      <c r="O219" s="5">
        <v>1</v>
      </c>
      <c r="P219" s="5">
        <v>1</v>
      </c>
      <c r="Q219" s="5">
        <v>1</v>
      </c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</row>
    <row r="221" spans="1:36" x14ac:dyDescent="0.25">
      <c r="F221" t="s">
        <v>30</v>
      </c>
      <c r="G221" t="s">
        <v>34</v>
      </c>
      <c r="S221" t="s">
        <v>41</v>
      </c>
    </row>
    <row r="222" spans="1:36" x14ac:dyDescent="0.25">
      <c r="G222">
        <v>0</v>
      </c>
      <c r="H222">
        <v>1</v>
      </c>
      <c r="I222">
        <v>2</v>
      </c>
      <c r="J222">
        <v>3</v>
      </c>
      <c r="K222">
        <v>4</v>
      </c>
      <c r="L222">
        <v>5</v>
      </c>
      <c r="M222">
        <v>6</v>
      </c>
      <c r="N222">
        <v>7</v>
      </c>
      <c r="O222">
        <v>8</v>
      </c>
      <c r="P222">
        <v>9</v>
      </c>
      <c r="Q222">
        <v>10</v>
      </c>
      <c r="T222">
        <v>1</v>
      </c>
      <c r="U222">
        <v>2</v>
      </c>
      <c r="V222">
        <v>3</v>
      </c>
      <c r="W222">
        <v>4</v>
      </c>
      <c r="X222">
        <v>5</v>
      </c>
      <c r="Y222">
        <v>6</v>
      </c>
      <c r="Z222">
        <v>7</v>
      </c>
      <c r="AA222">
        <v>8</v>
      </c>
      <c r="AB222">
        <v>9</v>
      </c>
      <c r="AC222">
        <v>10</v>
      </c>
    </row>
    <row r="223" spans="1:36" x14ac:dyDescent="0.25">
      <c r="A223" t="s">
        <v>10</v>
      </c>
      <c r="F223" s="6">
        <f>AVERAGE(H223:Q223)</f>
        <v>49.410569937263304</v>
      </c>
      <c r="G223">
        <v>0</v>
      </c>
      <c r="H223" s="6">
        <f>MAX(G223+(H197*$B$22)-(VLOOKUP($B197,$G$213:$Q$216,H$222+1)*$B$23*$D197), 0)</f>
        <v>0</v>
      </c>
      <c r="I223" s="6">
        <f t="shared" ref="I223:Q223" si="356">MAX(H223+(I197*$B$22)-(VLOOKUP($B197,$G$213:$Q$216,I$222+1)*$B$23*$D197), 0)</f>
        <v>3.8116398114429666</v>
      </c>
      <c r="J223" s="6">
        <f t="shared" si="356"/>
        <v>13.957342277523676</v>
      </c>
      <c r="K223" s="6">
        <f t="shared" si="356"/>
        <v>28.159201040276141</v>
      </c>
      <c r="L223" s="6">
        <f t="shared" si="356"/>
        <v>40.555088916656317</v>
      </c>
      <c r="M223" s="6">
        <f t="shared" si="356"/>
        <v>55.010231973257191</v>
      </c>
      <c r="N223" s="6">
        <f t="shared" si="356"/>
        <v>68.630373834880871</v>
      </c>
      <c r="O223" s="6">
        <f t="shared" si="356"/>
        <v>83.85073184219533</v>
      </c>
      <c r="P223" s="6">
        <f t="shared" si="356"/>
        <v>94.957177739629913</v>
      </c>
      <c r="Q223" s="6">
        <f t="shared" si="356"/>
        <v>105.17391193677058</v>
      </c>
      <c r="R223" s="6"/>
      <c r="S223" t="s">
        <v>35</v>
      </c>
      <c r="T223" s="17">
        <f t="shared" ref="T223:AC223" si="357">H264+H265+H272</f>
        <v>1</v>
      </c>
      <c r="U223" s="17">
        <f t="shared" si="357"/>
        <v>1</v>
      </c>
      <c r="V223" s="17">
        <f t="shared" si="357"/>
        <v>1</v>
      </c>
      <c r="W223" s="17">
        <f t="shared" si="357"/>
        <v>1</v>
      </c>
      <c r="X223" s="17">
        <f t="shared" si="357"/>
        <v>1</v>
      </c>
      <c r="Y223" s="17">
        <f t="shared" si="357"/>
        <v>0.99999999999999989</v>
      </c>
      <c r="Z223" s="17">
        <f t="shared" si="357"/>
        <v>1</v>
      </c>
      <c r="AA223" s="17">
        <f t="shared" si="357"/>
        <v>1</v>
      </c>
      <c r="AB223" s="17">
        <f t="shared" si="357"/>
        <v>1</v>
      </c>
      <c r="AC223" s="17">
        <f t="shared" si="357"/>
        <v>1</v>
      </c>
      <c r="AE223" s="6"/>
      <c r="AF223" s="6"/>
      <c r="AG223" s="6"/>
      <c r="AH223" s="6"/>
      <c r="AI223" s="6"/>
      <c r="AJ223" s="6"/>
    </row>
    <row r="224" spans="1:36" x14ac:dyDescent="0.25">
      <c r="A224" t="s">
        <v>18</v>
      </c>
      <c r="F224" s="6">
        <f t="shared" ref="F224:F235" si="358">AVERAGE(H224:Q224)</f>
        <v>31.722409592698039</v>
      </c>
      <c r="G224">
        <v>0</v>
      </c>
      <c r="H224" s="6">
        <f t="shared" ref="H224:Q224" si="359">MAX(G224+(H198*$B$22)-(VLOOKUP($B198,$G$213:$Q$216,H$222+1)*$B$23*$D198), 0)</f>
        <v>0</v>
      </c>
      <c r="I224" s="6">
        <f t="shared" si="359"/>
        <v>7.6199473686374262</v>
      </c>
      <c r="J224" s="6">
        <f t="shared" si="359"/>
        <v>15.854274250944194</v>
      </c>
      <c r="K224" s="6">
        <f t="shared" si="359"/>
        <v>23.079771661780157</v>
      </c>
      <c r="L224" s="6">
        <f t="shared" si="359"/>
        <v>31.661504080168406</v>
      </c>
      <c r="M224" s="6">
        <f t="shared" si="359"/>
        <v>37.865440937929812</v>
      </c>
      <c r="N224" s="6">
        <f t="shared" si="359"/>
        <v>43.851150323716759</v>
      </c>
      <c r="O224" s="6">
        <f t="shared" si="359"/>
        <v>48.094325990041916</v>
      </c>
      <c r="P224" s="6">
        <f t="shared" si="359"/>
        <v>53.219151297476863</v>
      </c>
      <c r="Q224" s="6">
        <f t="shared" si="359"/>
        <v>55.9785300162849</v>
      </c>
      <c r="R224" s="6"/>
      <c r="S224" t="s">
        <v>36</v>
      </c>
      <c r="T224" s="17">
        <f t="shared" ref="T224:AC224" si="360">H266+H267+H274</f>
        <v>1</v>
      </c>
      <c r="U224" s="17">
        <f t="shared" si="360"/>
        <v>1</v>
      </c>
      <c r="V224" s="17">
        <f t="shared" si="360"/>
        <v>1</v>
      </c>
      <c r="W224" s="17">
        <f t="shared" si="360"/>
        <v>1</v>
      </c>
      <c r="X224" s="17">
        <f t="shared" si="360"/>
        <v>1</v>
      </c>
      <c r="Y224" s="17">
        <f t="shared" si="360"/>
        <v>1</v>
      </c>
      <c r="Z224" s="17">
        <f t="shared" si="360"/>
        <v>1</v>
      </c>
      <c r="AA224" s="17">
        <f t="shared" si="360"/>
        <v>1</v>
      </c>
      <c r="AB224" s="17">
        <f t="shared" si="360"/>
        <v>1</v>
      </c>
      <c r="AC224" s="17">
        <f t="shared" si="360"/>
        <v>1</v>
      </c>
      <c r="AE224" s="6"/>
      <c r="AF224" s="6"/>
      <c r="AG224" s="6"/>
      <c r="AH224" s="6"/>
      <c r="AI224" s="6"/>
      <c r="AJ224" s="6"/>
    </row>
    <row r="225" spans="1:36" x14ac:dyDescent="0.25">
      <c r="A225" t="s">
        <v>11</v>
      </c>
      <c r="F225" s="6">
        <f t="shared" si="358"/>
        <v>20.658439432538035</v>
      </c>
      <c r="G225">
        <v>0</v>
      </c>
      <c r="H225" s="6">
        <f t="shared" ref="H225:Q225" si="361">MAX(G225+(H199*$B$22)-(VLOOKUP($B199,$G$213:$Q$216,H$222+1)*$B$23*$D199), 0)</f>
        <v>0.78317154655770649</v>
      </c>
      <c r="I225" s="6">
        <f t="shared" si="361"/>
        <v>5.3964712982436183</v>
      </c>
      <c r="J225" s="6">
        <f t="shared" si="361"/>
        <v>10.046802027573753</v>
      </c>
      <c r="K225" s="6">
        <f t="shared" si="361"/>
        <v>15.234875131586564</v>
      </c>
      <c r="L225" s="6">
        <f t="shared" si="361"/>
        <v>20.323490034802987</v>
      </c>
      <c r="M225" s="6">
        <f t="shared" si="361"/>
        <v>24.957686188743786</v>
      </c>
      <c r="N225" s="6">
        <f t="shared" si="361"/>
        <v>28.232688352417266</v>
      </c>
      <c r="O225" s="6">
        <f t="shared" si="361"/>
        <v>31.549840034108669</v>
      </c>
      <c r="P225" s="6">
        <f t="shared" si="361"/>
        <v>33.807613046683571</v>
      </c>
      <c r="Q225" s="6">
        <f t="shared" si="361"/>
        <v>36.251756664662437</v>
      </c>
      <c r="R225" s="6"/>
      <c r="S225" t="s">
        <v>37</v>
      </c>
      <c r="T225" s="17">
        <f t="shared" ref="T225:AC225" si="362">H268+H269+H273</f>
        <v>0.99999999999999989</v>
      </c>
      <c r="U225" s="17">
        <f t="shared" si="362"/>
        <v>1</v>
      </c>
      <c r="V225" s="17">
        <f t="shared" si="362"/>
        <v>1</v>
      </c>
      <c r="W225" s="17">
        <f t="shared" si="362"/>
        <v>1</v>
      </c>
      <c r="X225" s="17">
        <f t="shared" si="362"/>
        <v>0.99999999999999989</v>
      </c>
      <c r="Y225" s="17">
        <f t="shared" si="362"/>
        <v>1</v>
      </c>
      <c r="Z225" s="17">
        <f t="shared" si="362"/>
        <v>1</v>
      </c>
      <c r="AA225" s="17">
        <f t="shared" si="362"/>
        <v>1</v>
      </c>
      <c r="AB225" s="17">
        <f t="shared" si="362"/>
        <v>1</v>
      </c>
      <c r="AC225" s="17">
        <f t="shared" si="362"/>
        <v>1</v>
      </c>
      <c r="AE225" s="6"/>
      <c r="AF225" s="6"/>
      <c r="AG225" s="6"/>
      <c r="AH225" s="6"/>
      <c r="AI225" s="6"/>
      <c r="AJ225" s="6"/>
    </row>
    <row r="226" spans="1:36" x14ac:dyDescent="0.25">
      <c r="A226" t="s">
        <v>22</v>
      </c>
      <c r="F226" s="6">
        <f t="shared" si="358"/>
        <v>11.397498664495966</v>
      </c>
      <c r="G226">
        <v>0</v>
      </c>
      <c r="H226" s="6">
        <f t="shared" ref="H226:Q226" si="363">MAX(G226+(H200*$B$22)-(VLOOKUP($B200,$G$213:$Q$216,H$222+1)*$B$23*$D200), 0)</f>
        <v>0</v>
      </c>
      <c r="I226" s="6">
        <f t="shared" si="363"/>
        <v>1.3519474801903897</v>
      </c>
      <c r="J226" s="6">
        <f t="shared" si="363"/>
        <v>4.4193541908094289</v>
      </c>
      <c r="K226" s="6">
        <f t="shared" si="363"/>
        <v>9.5112913939017929</v>
      </c>
      <c r="L226" s="6">
        <f t="shared" si="363"/>
        <v>15.661388107869861</v>
      </c>
      <c r="M226" s="6">
        <f t="shared" si="363"/>
        <v>20.311532993135792</v>
      </c>
      <c r="N226" s="6">
        <f t="shared" si="363"/>
        <v>20.929520458748236</v>
      </c>
      <c r="O226" s="6">
        <f t="shared" si="363"/>
        <v>18.558892118644827</v>
      </c>
      <c r="P226" s="6">
        <f t="shared" si="363"/>
        <v>14.269012466490395</v>
      </c>
      <c r="Q226" s="6">
        <f t="shared" si="363"/>
        <v>8.9620474351689268</v>
      </c>
      <c r="R226" s="6"/>
      <c r="S226" t="s">
        <v>38</v>
      </c>
      <c r="T226" s="17">
        <f t="shared" ref="T226:AC226" si="364">H270+H271+H275</f>
        <v>1</v>
      </c>
      <c r="U226" s="17">
        <f t="shared" si="364"/>
        <v>1</v>
      </c>
      <c r="V226" s="17">
        <f t="shared" si="364"/>
        <v>1</v>
      </c>
      <c r="W226" s="17">
        <f t="shared" si="364"/>
        <v>1</v>
      </c>
      <c r="X226" s="17">
        <f t="shared" si="364"/>
        <v>1</v>
      </c>
      <c r="Y226" s="17">
        <f t="shared" si="364"/>
        <v>1</v>
      </c>
      <c r="Z226" s="17">
        <f t="shared" si="364"/>
        <v>1</v>
      </c>
      <c r="AA226" s="17">
        <f t="shared" si="364"/>
        <v>1</v>
      </c>
      <c r="AB226" s="17">
        <f t="shared" si="364"/>
        <v>1</v>
      </c>
      <c r="AC226" s="17">
        <f t="shared" si="364"/>
        <v>1</v>
      </c>
      <c r="AE226" s="6"/>
      <c r="AF226" s="6"/>
      <c r="AG226" s="6"/>
      <c r="AH226" s="6"/>
      <c r="AI226" s="6"/>
      <c r="AJ226" s="6"/>
    </row>
    <row r="227" spans="1:36" x14ac:dyDescent="0.25">
      <c r="A227" t="s">
        <v>12</v>
      </c>
      <c r="F227" s="6">
        <f t="shared" si="358"/>
        <v>0</v>
      </c>
      <c r="G227">
        <v>0</v>
      </c>
      <c r="H227" s="6">
        <f t="shared" ref="H227:Q227" si="365">MAX(G227+(H201*$B$22)-(VLOOKUP($B201,$G$213:$Q$216,H$222+1)*$B$23*$D201), 0)</f>
        <v>0</v>
      </c>
      <c r="I227" s="6">
        <f t="shared" si="365"/>
        <v>0</v>
      </c>
      <c r="J227" s="6">
        <f t="shared" si="365"/>
        <v>0</v>
      </c>
      <c r="K227" s="6">
        <f t="shared" si="365"/>
        <v>0</v>
      </c>
      <c r="L227" s="6">
        <f t="shared" si="365"/>
        <v>0</v>
      </c>
      <c r="M227" s="6">
        <f t="shared" si="365"/>
        <v>0</v>
      </c>
      <c r="N227" s="6">
        <f t="shared" si="365"/>
        <v>0</v>
      </c>
      <c r="O227" s="6">
        <f t="shared" si="365"/>
        <v>0</v>
      </c>
      <c r="P227" s="6">
        <f t="shared" si="365"/>
        <v>0</v>
      </c>
      <c r="Q227" s="6">
        <f t="shared" si="365"/>
        <v>0</v>
      </c>
      <c r="R227" s="6"/>
      <c r="S227" t="s">
        <v>39</v>
      </c>
      <c r="T227">
        <f t="shared" ref="T227" si="366">SUM(T223:T226)</f>
        <v>4</v>
      </c>
      <c r="U227">
        <f t="shared" ref="U227" si="367">SUM(U223:U226)</f>
        <v>4</v>
      </c>
      <c r="V227">
        <f t="shared" ref="V227" si="368">SUM(V223:V226)</f>
        <v>4</v>
      </c>
      <c r="W227">
        <f t="shared" ref="W227" si="369">SUM(W223:W226)</f>
        <v>4</v>
      </c>
      <c r="X227">
        <f t="shared" ref="X227" si="370">SUM(X223:X226)</f>
        <v>4</v>
      </c>
      <c r="Y227">
        <f t="shared" ref="Y227" si="371">SUM(Y223:Y226)</f>
        <v>4</v>
      </c>
      <c r="Z227">
        <f t="shared" ref="Z227" si="372">SUM(Z223:Z226)</f>
        <v>4</v>
      </c>
      <c r="AA227">
        <f t="shared" ref="AA227" si="373">SUM(AA223:AA226)</f>
        <v>4</v>
      </c>
      <c r="AB227">
        <f t="shared" ref="AB227" si="374">SUM(AB223:AB226)</f>
        <v>4</v>
      </c>
      <c r="AC227">
        <f t="shared" ref="AC227" si="375">SUM(AC223:AC226)</f>
        <v>4</v>
      </c>
      <c r="AE227" s="6"/>
      <c r="AF227" s="6"/>
      <c r="AG227" s="6"/>
      <c r="AH227" s="6"/>
      <c r="AI227" s="6"/>
      <c r="AJ227" s="6"/>
    </row>
    <row r="228" spans="1:36" x14ac:dyDescent="0.25">
      <c r="A228" t="s">
        <v>20</v>
      </c>
      <c r="F228" s="6">
        <f t="shared" si="358"/>
        <v>1.0783665443541963</v>
      </c>
      <c r="G228">
        <v>0</v>
      </c>
      <c r="H228" s="6">
        <f t="shared" ref="H228:Q228" si="376">MAX(G228+(H202*$B$22)-(VLOOKUP($B202,$G$213:$Q$216,H$222+1)*$B$23*$D202), 0)</f>
        <v>0</v>
      </c>
      <c r="I228" s="6">
        <f t="shared" si="376"/>
        <v>0</v>
      </c>
      <c r="J228" s="6">
        <f t="shared" si="376"/>
        <v>2.029249694218823</v>
      </c>
      <c r="K228" s="6">
        <f t="shared" si="376"/>
        <v>0</v>
      </c>
      <c r="L228" s="6">
        <f t="shared" si="376"/>
        <v>4.4292496942188251</v>
      </c>
      <c r="M228" s="6">
        <f t="shared" si="376"/>
        <v>4.3251660551043152</v>
      </c>
      <c r="N228" s="6">
        <f t="shared" si="376"/>
        <v>0</v>
      </c>
      <c r="O228" s="6">
        <f t="shared" si="376"/>
        <v>0</v>
      </c>
      <c r="P228" s="6">
        <f t="shared" si="376"/>
        <v>0</v>
      </c>
      <c r="Q228" s="6">
        <f t="shared" si="376"/>
        <v>0</v>
      </c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</row>
    <row r="229" spans="1:36" x14ac:dyDescent="0.25">
      <c r="A229" t="s">
        <v>13</v>
      </c>
      <c r="F229" s="6">
        <f t="shared" si="358"/>
        <v>1.920776839400719</v>
      </c>
      <c r="G229">
        <v>0</v>
      </c>
      <c r="H229" s="6">
        <f t="shared" ref="H229:Q229" si="377">MAX(G229+(H203*$B$22)-(VLOOKUP($B203,$G$213:$Q$216,H$222+1)*$B$23*$D203), 0)</f>
        <v>0.24983821322437283</v>
      </c>
      <c r="I229" s="6">
        <f t="shared" si="377"/>
        <v>0.76634309311541271</v>
      </c>
      <c r="J229" s="6">
        <f t="shared" si="377"/>
        <v>1.5495146396731196</v>
      </c>
      <c r="K229" s="6">
        <f t="shared" si="377"/>
        <v>2.3326861862308266</v>
      </c>
      <c r="L229" s="6">
        <f t="shared" si="377"/>
        <v>2.7158577327885332</v>
      </c>
      <c r="M229" s="6">
        <f t="shared" si="377"/>
        <v>2.8323626126795722</v>
      </c>
      <c r="N229" s="6">
        <f t="shared" si="377"/>
        <v>2.9488674925706113</v>
      </c>
      <c r="O229" s="6">
        <f t="shared" si="377"/>
        <v>2.3987057057949843</v>
      </c>
      <c r="P229" s="6">
        <f t="shared" si="377"/>
        <v>1.9818772523526902</v>
      </c>
      <c r="Q229" s="6">
        <f t="shared" si="377"/>
        <v>1.4317154655770632</v>
      </c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</row>
    <row r="230" spans="1:36" x14ac:dyDescent="0.25">
      <c r="A230" t="s">
        <v>21</v>
      </c>
      <c r="F230" s="6">
        <f t="shared" si="358"/>
        <v>1.7362614353056898</v>
      </c>
      <c r="G230">
        <v>0</v>
      </c>
      <c r="H230" s="6">
        <f t="shared" ref="H230:Q230" si="378">MAX(G230+(H204*$B$22)-(VLOOKUP($B204,$G$213:$Q$216,H$222+1)*$B$23*$D204), 0)</f>
        <v>0</v>
      </c>
      <c r="I230" s="6">
        <f t="shared" si="378"/>
        <v>0</v>
      </c>
      <c r="J230" s="6">
        <f t="shared" si="378"/>
        <v>0</v>
      </c>
      <c r="K230" s="6">
        <f t="shared" si="378"/>
        <v>1.7229281019723572</v>
      </c>
      <c r="L230" s="6">
        <f t="shared" si="378"/>
        <v>6.1125228706113788</v>
      </c>
      <c r="M230" s="6">
        <f t="shared" si="378"/>
        <v>7.3021176392504046</v>
      </c>
      <c r="N230" s="6">
        <f t="shared" si="378"/>
        <v>2.2250457412227576</v>
      </c>
      <c r="O230" s="6">
        <f t="shared" si="378"/>
        <v>0</v>
      </c>
      <c r="P230" s="6">
        <f t="shared" si="378"/>
        <v>0</v>
      </c>
      <c r="Q230" s="6">
        <f t="shared" si="378"/>
        <v>0</v>
      </c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</row>
    <row r="231" spans="1:36" x14ac:dyDescent="0.25">
      <c r="A231" t="s">
        <v>14</v>
      </c>
      <c r="F231" s="6">
        <f t="shared" si="358"/>
        <v>0</v>
      </c>
      <c r="G231">
        <v>0</v>
      </c>
      <c r="H231" s="6">
        <f>MAX(G231+(H205*$B$22)-((1 - (VLOOKUP($B205,$G$213:$Q$216,H$222+1) + VLOOKUP($C205,$G$213:$Q$216,H$222+1))) *$B$23*$D205), 0)</f>
        <v>0</v>
      </c>
      <c r="I231" s="6">
        <f t="shared" ref="I231:Q231" si="379">MAX(H231+(I205*$B$22)-((1 - (VLOOKUP($B205,$G$213:$Q$216,I$222+1) + VLOOKUP($C205,$G$213:$Q$216,I$222+1))) *$B$23*$D205), 0)</f>
        <v>0</v>
      </c>
      <c r="J231" s="6">
        <f t="shared" si="379"/>
        <v>0</v>
      </c>
      <c r="K231" s="6">
        <f t="shared" si="379"/>
        <v>0</v>
      </c>
      <c r="L231" s="6">
        <f t="shared" si="379"/>
        <v>0</v>
      </c>
      <c r="M231" s="6">
        <f t="shared" si="379"/>
        <v>0</v>
      </c>
      <c r="N231" s="6">
        <f t="shared" si="379"/>
        <v>0</v>
      </c>
      <c r="O231" s="6">
        <f t="shared" si="379"/>
        <v>0</v>
      </c>
      <c r="P231" s="6">
        <f t="shared" si="379"/>
        <v>0</v>
      </c>
      <c r="Q231" s="6">
        <f t="shared" si="379"/>
        <v>0</v>
      </c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</row>
    <row r="232" spans="1:36" x14ac:dyDescent="0.25">
      <c r="A232" t="s">
        <v>15</v>
      </c>
      <c r="F232" s="6">
        <f t="shared" si="358"/>
        <v>0</v>
      </c>
      <c r="G232">
        <v>0</v>
      </c>
      <c r="H232" s="6">
        <f t="shared" ref="H232:Q232" si="380">MAX(G232+(H206*$B$22)-((1 - (VLOOKUP($B206,$G$213:$Q$216,H$222+1) + VLOOKUP($C206,$G$213:$Q$216,H$222+1))) *$B$23*$D206), 0)</f>
        <v>0</v>
      </c>
      <c r="I232" s="6">
        <f t="shared" si="380"/>
        <v>0</v>
      </c>
      <c r="J232" s="6">
        <f t="shared" si="380"/>
        <v>0</v>
      </c>
      <c r="K232" s="6">
        <f t="shared" si="380"/>
        <v>0</v>
      </c>
      <c r="L232" s="6">
        <f t="shared" si="380"/>
        <v>0</v>
      </c>
      <c r="M232" s="6">
        <f t="shared" si="380"/>
        <v>0</v>
      </c>
      <c r="N232" s="6">
        <f t="shared" si="380"/>
        <v>0</v>
      </c>
      <c r="O232" s="6">
        <f t="shared" si="380"/>
        <v>0</v>
      </c>
      <c r="P232" s="6">
        <f t="shared" si="380"/>
        <v>0</v>
      </c>
      <c r="Q232" s="6">
        <f t="shared" si="380"/>
        <v>0</v>
      </c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</row>
    <row r="233" spans="1:36" x14ac:dyDescent="0.25">
      <c r="A233" t="s">
        <v>16</v>
      </c>
      <c r="F233" s="6">
        <f t="shared" si="358"/>
        <v>0</v>
      </c>
      <c r="G233">
        <v>0</v>
      </c>
      <c r="H233" s="6">
        <f t="shared" ref="H233:Q233" si="381">MAX(G233+(H207*$B$22)-((1 - (VLOOKUP($B207,$G$213:$Q$216,H$222+1) + VLOOKUP($C207,$G$213:$Q$216,H$222+1))) *$B$23*$D207), 0)</f>
        <v>0</v>
      </c>
      <c r="I233" s="6">
        <f t="shared" si="381"/>
        <v>0</v>
      </c>
      <c r="J233" s="6">
        <f t="shared" si="381"/>
        <v>0</v>
      </c>
      <c r="K233" s="6">
        <f t="shared" si="381"/>
        <v>0</v>
      </c>
      <c r="L233" s="6">
        <f t="shared" si="381"/>
        <v>0</v>
      </c>
      <c r="M233" s="6">
        <f t="shared" si="381"/>
        <v>0</v>
      </c>
      <c r="N233" s="6">
        <f t="shared" si="381"/>
        <v>0</v>
      </c>
      <c r="O233" s="6">
        <f t="shared" si="381"/>
        <v>0</v>
      </c>
      <c r="P233" s="6">
        <f t="shared" si="381"/>
        <v>0</v>
      </c>
      <c r="Q233" s="6">
        <f t="shared" si="381"/>
        <v>0</v>
      </c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</row>
    <row r="234" spans="1:36" x14ac:dyDescent="0.25">
      <c r="A234" t="s">
        <v>17</v>
      </c>
      <c r="F234" s="6">
        <f t="shared" si="358"/>
        <v>0</v>
      </c>
      <c r="G234">
        <v>0</v>
      </c>
      <c r="H234" s="6">
        <f t="shared" ref="H234:Q234" si="382">MAX(G234+(H208*$B$22)-((1 - (VLOOKUP($B208,$G$213:$Q$216,H$222+1) + VLOOKUP($C208,$G$213:$Q$216,H$222+1))) *$B$23*$D208), 0)</f>
        <v>0</v>
      </c>
      <c r="I234" s="6">
        <f t="shared" si="382"/>
        <v>0</v>
      </c>
      <c r="J234" s="6">
        <f t="shared" si="382"/>
        <v>0</v>
      </c>
      <c r="K234" s="6">
        <f t="shared" si="382"/>
        <v>0</v>
      </c>
      <c r="L234" s="6">
        <f t="shared" si="382"/>
        <v>0</v>
      </c>
      <c r="M234" s="6">
        <f t="shared" si="382"/>
        <v>0</v>
      </c>
      <c r="N234" s="6">
        <f t="shared" si="382"/>
        <v>0</v>
      </c>
      <c r="O234" s="6">
        <f t="shared" si="382"/>
        <v>0</v>
      </c>
      <c r="P234" s="6">
        <f t="shared" si="382"/>
        <v>0</v>
      </c>
      <c r="Q234" s="6">
        <f t="shared" si="382"/>
        <v>0</v>
      </c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</row>
    <row r="235" spans="1:36" x14ac:dyDescent="0.25">
      <c r="F235" s="6">
        <f t="shared" si="358"/>
        <v>117.92432244605592</v>
      </c>
      <c r="G235">
        <f>SUM(G223:G234)</f>
        <v>0</v>
      </c>
      <c r="H235">
        <f t="shared" ref="H235:Q235" si="383">SUM(H223:H234)</f>
        <v>1.0330097597820793</v>
      </c>
      <c r="I235">
        <f t="shared" si="383"/>
        <v>18.946349051629813</v>
      </c>
      <c r="J235">
        <f t="shared" si="383"/>
        <v>47.856537080742996</v>
      </c>
      <c r="K235">
        <f t="shared" si="383"/>
        <v>80.040753515747852</v>
      </c>
      <c r="L235">
        <f t="shared" si="383"/>
        <v>121.45910143711629</v>
      </c>
      <c r="M235">
        <f t="shared" si="383"/>
        <v>152.60453840010086</v>
      </c>
      <c r="N235">
        <f t="shared" si="383"/>
        <v>166.81764620355648</v>
      </c>
      <c r="O235">
        <f t="shared" si="383"/>
        <v>184.45249569078572</v>
      </c>
      <c r="P235">
        <f t="shared" si="383"/>
        <v>198.23483180263341</v>
      </c>
      <c r="Q235">
        <f t="shared" si="383"/>
        <v>207.79796151846389</v>
      </c>
    </row>
    <row r="237" spans="1:36" x14ac:dyDescent="0.25">
      <c r="F237" t="s">
        <v>33</v>
      </c>
      <c r="G237" t="s">
        <v>32</v>
      </c>
    </row>
    <row r="238" spans="1:36" x14ac:dyDescent="0.25">
      <c r="G238">
        <v>0</v>
      </c>
      <c r="H238">
        <v>1</v>
      </c>
      <c r="I238">
        <v>2</v>
      </c>
      <c r="J238">
        <v>3</v>
      </c>
      <c r="K238">
        <v>4</v>
      </c>
      <c r="L238">
        <v>5</v>
      </c>
      <c r="M238">
        <v>6</v>
      </c>
      <c r="N238">
        <v>7</v>
      </c>
      <c r="O238">
        <v>8</v>
      </c>
      <c r="P238">
        <v>9</v>
      </c>
      <c r="Q238">
        <v>10</v>
      </c>
    </row>
    <row r="239" spans="1:36" x14ac:dyDescent="0.25">
      <c r="A239" t="s">
        <v>10</v>
      </c>
      <c r="F239" s="6">
        <f t="shared" ref="F239:F251" si="384">AVERAGE(H239:AJ239)</f>
        <v>3.7953755550467152</v>
      </c>
      <c r="G239">
        <v>0</v>
      </c>
      <c r="H239" s="6">
        <f t="shared" ref="H239:Q239" si="385">MIN(G223+(H197*$B$22), VLOOKUP($B197,$G$45:$Q$48,H$54+1)*$B$23*$D197)/$B$22</f>
        <v>1.8666666666666667</v>
      </c>
      <c r="I239" s="6">
        <f t="shared" si="385"/>
        <v>4.009676542644498</v>
      </c>
      <c r="J239" s="6">
        <f t="shared" si="385"/>
        <v>4.009676542644498</v>
      </c>
      <c r="K239" s="6">
        <f t="shared" si="385"/>
        <v>4.009676542644498</v>
      </c>
      <c r="L239" s="6">
        <f t="shared" si="385"/>
        <v>4.009676542644498</v>
      </c>
      <c r="M239" s="6">
        <f t="shared" si="385"/>
        <v>4.009676542644498</v>
      </c>
      <c r="N239" s="6">
        <f t="shared" si="385"/>
        <v>4.009676542644498</v>
      </c>
      <c r="O239" s="6">
        <f t="shared" si="385"/>
        <v>4.009676542644498</v>
      </c>
      <c r="P239" s="6">
        <f t="shared" si="385"/>
        <v>4.009676542644498</v>
      </c>
      <c r="Q239" s="6">
        <f t="shared" si="385"/>
        <v>4.009676542644498</v>
      </c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</row>
    <row r="240" spans="1:36" x14ac:dyDescent="0.25">
      <c r="A240" t="s">
        <v>18</v>
      </c>
      <c r="F240" s="6">
        <f t="shared" si="384"/>
        <v>13.189567382195756</v>
      </c>
      <c r="G240">
        <v>0</v>
      </c>
      <c r="H240" s="6">
        <f t="shared" ref="H240:Q240" si="386">MIN(G224+(H198*$B$22), VLOOKUP($B198,$G$45:$Q$48,H$54+1)*$B$23*$D198)/$B$22</f>
        <v>7.2666666666666666</v>
      </c>
      <c r="I240" s="6">
        <f t="shared" si="386"/>
        <v>13.847667461698986</v>
      </c>
      <c r="J240" s="6">
        <f t="shared" si="386"/>
        <v>13.847667461698986</v>
      </c>
      <c r="K240" s="6">
        <f t="shared" si="386"/>
        <v>13.847667461698986</v>
      </c>
      <c r="L240" s="6">
        <f t="shared" si="386"/>
        <v>13.847667461698986</v>
      </c>
      <c r="M240" s="6">
        <f t="shared" si="386"/>
        <v>13.847667461698986</v>
      </c>
      <c r="N240" s="6">
        <f t="shared" si="386"/>
        <v>13.847667461698986</v>
      </c>
      <c r="O240" s="6">
        <f t="shared" si="386"/>
        <v>13.847667461698986</v>
      </c>
      <c r="P240" s="6">
        <f t="shared" si="386"/>
        <v>13.847667461698986</v>
      </c>
      <c r="Q240" s="6">
        <f t="shared" si="386"/>
        <v>13.847667461698986</v>
      </c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</row>
    <row r="241" spans="1:36" x14ac:dyDescent="0.25">
      <c r="A241" t="s">
        <v>11</v>
      </c>
      <c r="F241" s="6">
        <f t="shared" si="384"/>
        <v>3.2046970629785321</v>
      </c>
      <c r="G241">
        <v>0</v>
      </c>
      <c r="H241" s="6">
        <f t="shared" ref="H241:Q241" si="387">MIN(G225+(H199*$B$22), VLOOKUP($B199,$G$45:$Q$48,H$54+1)*$B$23*$D199)/$B$22</f>
        <v>2.2000000000000002</v>
      </c>
      <c r="I241" s="6">
        <f t="shared" si="387"/>
        <v>3.3163300699761464</v>
      </c>
      <c r="J241" s="6">
        <f t="shared" si="387"/>
        <v>3.3163300699761464</v>
      </c>
      <c r="K241" s="6">
        <f t="shared" si="387"/>
        <v>3.3163300699761464</v>
      </c>
      <c r="L241" s="6">
        <f t="shared" si="387"/>
        <v>3.3163300699761464</v>
      </c>
      <c r="M241" s="6">
        <f t="shared" si="387"/>
        <v>3.3163300699761464</v>
      </c>
      <c r="N241" s="6">
        <f t="shared" si="387"/>
        <v>3.3163300699761464</v>
      </c>
      <c r="O241" s="6">
        <f t="shared" si="387"/>
        <v>3.3163300699761464</v>
      </c>
      <c r="P241" s="6">
        <f t="shared" si="387"/>
        <v>3.3163300699761464</v>
      </c>
      <c r="Q241" s="6">
        <f t="shared" si="387"/>
        <v>3.3163300699761464</v>
      </c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</row>
    <row r="242" spans="1:36" x14ac:dyDescent="0.25">
      <c r="A242" t="s">
        <v>22</v>
      </c>
      <c r="F242" s="6">
        <f t="shared" si="384"/>
        <v>13.46764976229718</v>
      </c>
      <c r="G242">
        <v>0</v>
      </c>
      <c r="H242" s="6">
        <f t="shared" ref="H242:Q242" si="388">MIN(G226+(H200*$B$22), VLOOKUP($B200,$G$45:$Q$48,H$54+1)*$B$23*$D200)/$B$22</f>
        <v>10.8</v>
      </c>
      <c r="I242" s="6">
        <f t="shared" si="388"/>
        <v>13.764055291441309</v>
      </c>
      <c r="J242" s="6">
        <f t="shared" si="388"/>
        <v>13.764055291441309</v>
      </c>
      <c r="K242" s="6">
        <f t="shared" si="388"/>
        <v>13.764055291441309</v>
      </c>
      <c r="L242" s="6">
        <f t="shared" si="388"/>
        <v>13.764055291441309</v>
      </c>
      <c r="M242" s="6">
        <f t="shared" si="388"/>
        <v>13.764055291441309</v>
      </c>
      <c r="N242" s="6">
        <f t="shared" si="388"/>
        <v>13.764055291441309</v>
      </c>
      <c r="O242" s="6">
        <f t="shared" si="388"/>
        <v>13.764055291441309</v>
      </c>
      <c r="P242" s="6">
        <f t="shared" si="388"/>
        <v>13.764055291441309</v>
      </c>
      <c r="Q242" s="6">
        <f t="shared" si="388"/>
        <v>13.764055291441309</v>
      </c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</row>
    <row r="243" spans="1:36" x14ac:dyDescent="0.25">
      <c r="A243" t="s">
        <v>12</v>
      </c>
      <c r="F243" s="6">
        <f t="shared" si="384"/>
        <v>1.2199999999999998</v>
      </c>
      <c r="G243">
        <v>0</v>
      </c>
      <c r="H243" s="6">
        <f t="shared" ref="H243:Q243" si="389">MIN(G227+(H201*$B$22), VLOOKUP($B201,$G$45:$Q$48,H$54+1)*$B$23*$D201)/$B$22</f>
        <v>1.3333333333333333</v>
      </c>
      <c r="I243" s="6">
        <f t="shared" si="389"/>
        <v>1.0666666666666667</v>
      </c>
      <c r="J243" s="6">
        <f t="shared" si="389"/>
        <v>1.8666666666666667</v>
      </c>
      <c r="K243" s="6">
        <f t="shared" si="389"/>
        <v>1.4</v>
      </c>
      <c r="L243" s="6">
        <f t="shared" si="389"/>
        <v>1.7333333333333334</v>
      </c>
      <c r="M243" s="6">
        <f t="shared" si="389"/>
        <v>1.6</v>
      </c>
      <c r="N243" s="6">
        <f t="shared" si="389"/>
        <v>1.1333333333333333</v>
      </c>
      <c r="O243" s="6">
        <f t="shared" si="389"/>
        <v>0.73333333333333328</v>
      </c>
      <c r="P243" s="6">
        <f t="shared" si="389"/>
        <v>0.73333333333333328</v>
      </c>
      <c r="Q243" s="6">
        <f t="shared" si="389"/>
        <v>0.6</v>
      </c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</row>
    <row r="244" spans="1:36" x14ac:dyDescent="0.25">
      <c r="A244" t="s">
        <v>20</v>
      </c>
      <c r="F244" s="6">
        <f t="shared" si="384"/>
        <v>11.165354359309186</v>
      </c>
      <c r="G244">
        <v>0</v>
      </c>
      <c r="H244" s="6">
        <f t="shared" ref="H244:Q244" si="390">MIN(G228+(H202*$B$22), VLOOKUP($B202,$G$45:$Q$48,H$54+1)*$B$23*$D202)/$B$22</f>
        <v>11.6</v>
      </c>
      <c r="I244" s="6">
        <f t="shared" si="390"/>
        <v>10.533333333333333</v>
      </c>
      <c r="J244" s="6">
        <f t="shared" si="390"/>
        <v>13.847667461698986</v>
      </c>
      <c r="K244" s="6">
        <f t="shared" si="390"/>
        <v>13.481291513776078</v>
      </c>
      <c r="L244" s="6">
        <f t="shared" si="390"/>
        <v>13.847667461698986</v>
      </c>
      <c r="M244" s="6">
        <f t="shared" si="390"/>
        <v>13.847667461698986</v>
      </c>
      <c r="N244" s="6">
        <f t="shared" si="390"/>
        <v>13.429249694218825</v>
      </c>
      <c r="O244" s="6">
        <f t="shared" si="390"/>
        <v>8.1333333333333329</v>
      </c>
      <c r="P244" s="6">
        <f t="shared" si="390"/>
        <v>6.9333333333333336</v>
      </c>
      <c r="Q244" s="6">
        <f t="shared" si="390"/>
        <v>6</v>
      </c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</row>
    <row r="245" spans="1:36" x14ac:dyDescent="0.25">
      <c r="A245" t="s">
        <v>13</v>
      </c>
      <c r="F245" s="6">
        <f t="shared" si="384"/>
        <v>2.7688026464215061</v>
      </c>
      <c r="G245">
        <v>0</v>
      </c>
      <c r="H245" s="6">
        <f t="shared" ref="H245:Q245" si="391">MIN(G229+(H203*$B$22), VLOOKUP($B203,$G$45:$Q$48,H$54+1)*$B$23*$D203)/$B$22</f>
        <v>1.9333333333333333</v>
      </c>
      <c r="I245" s="6">
        <f t="shared" si="391"/>
        <v>2.1915857732788533</v>
      </c>
      <c r="J245" s="6">
        <f t="shared" si="391"/>
        <v>2.5831715465577068</v>
      </c>
      <c r="K245" s="6">
        <f t="shared" si="391"/>
        <v>2.9747573198365602</v>
      </c>
      <c r="L245" s="6">
        <f t="shared" si="391"/>
        <v>3.1663430931154135</v>
      </c>
      <c r="M245" s="6">
        <f t="shared" si="391"/>
        <v>3.2245955330609331</v>
      </c>
      <c r="N245" s="6">
        <f t="shared" si="391"/>
        <v>3.2828479730064526</v>
      </c>
      <c r="O245" s="6">
        <f t="shared" si="391"/>
        <v>3.0077670796186391</v>
      </c>
      <c r="P245" s="6">
        <f t="shared" si="391"/>
        <v>2.799352852897492</v>
      </c>
      <c r="Q245" s="6">
        <f t="shared" si="391"/>
        <v>2.5242719595096785</v>
      </c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</row>
    <row r="246" spans="1:36" x14ac:dyDescent="0.25">
      <c r="A246" t="s">
        <v>21</v>
      </c>
      <c r="F246" s="6">
        <f t="shared" si="384"/>
        <v>13.444577566486378</v>
      </c>
      <c r="G246">
        <v>0</v>
      </c>
      <c r="H246" s="6">
        <f t="shared" ref="H246:Q246" si="392">MIN(G230+(H204*$B$22), VLOOKUP($B204,$G$45:$Q$48,H$54+1)*$B$23*$D204)/$B$22</f>
        <v>13.764055291441309</v>
      </c>
      <c r="I246" s="6">
        <f t="shared" si="392"/>
        <v>13.764055291441309</v>
      </c>
      <c r="J246" s="6">
        <f t="shared" si="392"/>
        <v>13.764055291441309</v>
      </c>
      <c r="K246" s="6">
        <f t="shared" si="392"/>
        <v>13.764055291441309</v>
      </c>
      <c r="L246" s="6">
        <f t="shared" si="392"/>
        <v>13.764055291441309</v>
      </c>
      <c r="M246" s="6">
        <f t="shared" si="392"/>
        <v>13.764055291441309</v>
      </c>
      <c r="N246" s="6">
        <f t="shared" si="392"/>
        <v>13.764055291441309</v>
      </c>
      <c r="O246" s="6">
        <f t="shared" si="392"/>
        <v>13.764055291441309</v>
      </c>
      <c r="P246" s="6">
        <f t="shared" si="392"/>
        <v>12.333333333333334</v>
      </c>
      <c r="Q246" s="6">
        <f t="shared" si="392"/>
        <v>12</v>
      </c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</row>
    <row r="247" spans="1:36" x14ac:dyDescent="0.25">
      <c r="A247" t="s">
        <v>14</v>
      </c>
      <c r="F247" s="6">
        <f t="shared" si="384"/>
        <v>0</v>
      </c>
      <c r="G247">
        <v>0</v>
      </c>
      <c r="H247" s="6">
        <f t="shared" ref="H247:Q247" si="393">MIN(G231+(H205*$B$22), (1 - (VLOOKUP($B205,$G$45:$Q$48,H$54+1) + VLOOKUP($C205,$G$45:$Q$48,H$54+1))) *$B$23*$D205)/$B$22</f>
        <v>0</v>
      </c>
      <c r="I247" s="6">
        <f t="shared" si="393"/>
        <v>0</v>
      </c>
      <c r="J247" s="6">
        <f t="shared" si="393"/>
        <v>0</v>
      </c>
      <c r="K247" s="6">
        <f t="shared" si="393"/>
        <v>0</v>
      </c>
      <c r="L247" s="6">
        <f t="shared" si="393"/>
        <v>0</v>
      </c>
      <c r="M247" s="6">
        <f t="shared" si="393"/>
        <v>0</v>
      </c>
      <c r="N247" s="6">
        <f t="shared" si="393"/>
        <v>0</v>
      </c>
      <c r="O247" s="6">
        <f t="shared" si="393"/>
        <v>0</v>
      </c>
      <c r="P247" s="6">
        <f t="shared" si="393"/>
        <v>0</v>
      </c>
      <c r="Q247" s="6">
        <f t="shared" si="393"/>
        <v>0</v>
      </c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</row>
    <row r="248" spans="1:36" x14ac:dyDescent="0.25">
      <c r="A248" t="s">
        <v>15</v>
      </c>
      <c r="F248" s="6">
        <f t="shared" si="384"/>
        <v>0</v>
      </c>
      <c r="G248">
        <v>0</v>
      </c>
      <c r="H248" s="6">
        <f t="shared" ref="H248:Q248" si="394">MIN(G232+(H206*$B$22), (1 - (VLOOKUP($B206,$G$45:$Q$48,H$54+1) + VLOOKUP($C206,$G$45:$Q$48,H$54+1))) *$B$23*$D206)/$B$22</f>
        <v>0</v>
      </c>
      <c r="I248" s="6">
        <f t="shared" si="394"/>
        <v>0</v>
      </c>
      <c r="J248" s="6">
        <f t="shared" si="394"/>
        <v>0</v>
      </c>
      <c r="K248" s="6">
        <f t="shared" si="394"/>
        <v>0</v>
      </c>
      <c r="L248" s="6">
        <f t="shared" si="394"/>
        <v>0</v>
      </c>
      <c r="M248" s="6">
        <f t="shared" si="394"/>
        <v>0</v>
      </c>
      <c r="N248" s="6">
        <f t="shared" si="394"/>
        <v>0</v>
      </c>
      <c r="O248" s="6">
        <f t="shared" si="394"/>
        <v>0</v>
      </c>
      <c r="P248" s="6">
        <f t="shared" si="394"/>
        <v>0</v>
      </c>
      <c r="Q248" s="6">
        <f t="shared" si="394"/>
        <v>0</v>
      </c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</row>
    <row r="249" spans="1:36" x14ac:dyDescent="0.25">
      <c r="A249" t="s">
        <v>16</v>
      </c>
      <c r="F249" s="6">
        <f t="shared" si="384"/>
        <v>0</v>
      </c>
      <c r="G249">
        <v>0</v>
      </c>
      <c r="H249" s="6">
        <f t="shared" ref="H249:Q249" si="395">MIN(G233+(H207*$B$22), (1 - (VLOOKUP($B207,$G$45:$Q$48,H$54+1) + VLOOKUP($C207,$G$45:$Q$48,H$54+1))) *$B$23*$D207)/$B$22</f>
        <v>0</v>
      </c>
      <c r="I249" s="6">
        <f t="shared" si="395"/>
        <v>0</v>
      </c>
      <c r="J249" s="6">
        <f t="shared" si="395"/>
        <v>0</v>
      </c>
      <c r="K249" s="6">
        <f t="shared" si="395"/>
        <v>0</v>
      </c>
      <c r="L249" s="6">
        <f t="shared" si="395"/>
        <v>0</v>
      </c>
      <c r="M249" s="6">
        <f t="shared" si="395"/>
        <v>0</v>
      </c>
      <c r="N249" s="6">
        <f t="shared" si="395"/>
        <v>0</v>
      </c>
      <c r="O249" s="6">
        <f t="shared" si="395"/>
        <v>0</v>
      </c>
      <c r="P249" s="6">
        <f t="shared" si="395"/>
        <v>0</v>
      </c>
      <c r="Q249" s="6">
        <f t="shared" si="395"/>
        <v>0</v>
      </c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</row>
    <row r="250" spans="1:36" x14ac:dyDescent="0.25">
      <c r="A250" t="s">
        <v>17</v>
      </c>
      <c r="F250" s="6">
        <f t="shared" si="384"/>
        <v>0</v>
      </c>
      <c r="G250">
        <v>0</v>
      </c>
      <c r="H250" s="6">
        <f t="shared" ref="H250:Q250" si="396">MIN(G234+(H208*$B$22), (1 - (VLOOKUP($B208,$G$45:$Q$48,H$54+1) + VLOOKUP($C208,$G$45:$Q$48,H$54+1))) *$B$23*$D208)/$B$22</f>
        <v>0</v>
      </c>
      <c r="I250" s="6">
        <f t="shared" si="396"/>
        <v>0</v>
      </c>
      <c r="J250" s="6">
        <f t="shared" si="396"/>
        <v>0</v>
      </c>
      <c r="K250" s="6">
        <f t="shared" si="396"/>
        <v>0</v>
      </c>
      <c r="L250" s="6">
        <f t="shared" si="396"/>
        <v>0</v>
      </c>
      <c r="M250" s="6">
        <f t="shared" si="396"/>
        <v>0</v>
      </c>
      <c r="N250" s="6">
        <f t="shared" si="396"/>
        <v>0</v>
      </c>
      <c r="O250" s="6">
        <f t="shared" si="396"/>
        <v>0</v>
      </c>
      <c r="P250" s="6">
        <f t="shared" si="396"/>
        <v>0</v>
      </c>
      <c r="Q250" s="6">
        <f t="shared" si="396"/>
        <v>0</v>
      </c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</row>
    <row r="251" spans="1:36" x14ac:dyDescent="0.25">
      <c r="F251" s="6">
        <f t="shared" si="384"/>
        <v>62.256024334735265</v>
      </c>
      <c r="G251">
        <f t="shared" ref="G251:Q251" si="397">SUM(G239:G250)</f>
        <v>0</v>
      </c>
      <c r="H251">
        <f t="shared" si="397"/>
        <v>50.764055291441302</v>
      </c>
      <c r="I251">
        <f t="shared" si="397"/>
        <v>62.493370430481107</v>
      </c>
      <c r="J251">
        <f t="shared" si="397"/>
        <v>66.999290332125611</v>
      </c>
      <c r="K251">
        <f t="shared" si="397"/>
        <v>66.557833490814886</v>
      </c>
      <c r="L251">
        <f t="shared" si="397"/>
        <v>67.449128545349993</v>
      </c>
      <c r="M251">
        <f t="shared" si="397"/>
        <v>67.374047651962172</v>
      </c>
      <c r="N251">
        <f t="shared" si="397"/>
        <v>66.547215657760859</v>
      </c>
      <c r="O251">
        <f t="shared" si="397"/>
        <v>60.576218403487559</v>
      </c>
      <c r="P251">
        <f t="shared" si="397"/>
        <v>57.737082218658443</v>
      </c>
      <c r="Q251">
        <f t="shared" si="397"/>
        <v>56.062001325270622</v>
      </c>
    </row>
    <row r="252" spans="1:36" x14ac:dyDescent="0.25">
      <c r="F252" s="6"/>
    </row>
    <row r="253" spans="1:36" x14ac:dyDescent="0.25">
      <c r="F253" t="s">
        <v>40</v>
      </c>
    </row>
    <row r="254" spans="1:36" x14ac:dyDescent="0.25">
      <c r="G254">
        <v>0</v>
      </c>
      <c r="H254">
        <v>1</v>
      </c>
      <c r="I254">
        <v>2</v>
      </c>
      <c r="J254">
        <v>3</v>
      </c>
      <c r="K254">
        <v>4</v>
      </c>
      <c r="L254">
        <v>5</v>
      </c>
      <c r="M254">
        <v>6</v>
      </c>
      <c r="N254">
        <v>7</v>
      </c>
      <c r="O254">
        <v>8</v>
      </c>
      <c r="P254">
        <v>9</v>
      </c>
      <c r="Q254">
        <v>10</v>
      </c>
    </row>
    <row r="255" spans="1:36" x14ac:dyDescent="0.25">
      <c r="F255" t="s">
        <v>35</v>
      </c>
      <c r="G255">
        <f t="shared" ref="G255:Q255" si="398">G239+G240+G247</f>
        <v>0</v>
      </c>
      <c r="H255" s="6">
        <f t="shared" si="398"/>
        <v>9.1333333333333329</v>
      </c>
      <c r="I255">
        <f t="shared" si="398"/>
        <v>17.857344004343485</v>
      </c>
      <c r="J255" s="6">
        <f t="shared" si="398"/>
        <v>17.857344004343485</v>
      </c>
      <c r="K255">
        <f t="shared" si="398"/>
        <v>17.857344004343485</v>
      </c>
      <c r="L255">
        <f t="shared" si="398"/>
        <v>17.857344004343485</v>
      </c>
      <c r="M255">
        <f t="shared" si="398"/>
        <v>17.857344004343485</v>
      </c>
      <c r="N255">
        <f t="shared" si="398"/>
        <v>17.857344004343485</v>
      </c>
      <c r="O255">
        <f t="shared" si="398"/>
        <v>17.857344004343485</v>
      </c>
      <c r="P255">
        <f t="shared" si="398"/>
        <v>17.857344004343485</v>
      </c>
      <c r="Q255">
        <f t="shared" si="398"/>
        <v>17.857344004343485</v>
      </c>
    </row>
    <row r="256" spans="1:36" x14ac:dyDescent="0.25">
      <c r="F256" t="s">
        <v>36</v>
      </c>
      <c r="G256">
        <f t="shared" ref="G256:Q256" si="399">G243+G244+G248</f>
        <v>0</v>
      </c>
      <c r="H256" s="6">
        <f t="shared" si="399"/>
        <v>12.933333333333334</v>
      </c>
      <c r="I256">
        <f t="shared" si="399"/>
        <v>11.6</v>
      </c>
      <c r="J256">
        <f t="shared" si="399"/>
        <v>15.714334128365653</v>
      </c>
      <c r="K256">
        <f t="shared" si="399"/>
        <v>14.881291513776079</v>
      </c>
      <c r="L256">
        <f t="shared" si="399"/>
        <v>15.58100079503232</v>
      </c>
      <c r="M256">
        <f t="shared" si="399"/>
        <v>15.447667461698986</v>
      </c>
      <c r="N256">
        <f t="shared" si="399"/>
        <v>14.562583027552158</v>
      </c>
      <c r="O256">
        <f t="shared" si="399"/>
        <v>8.8666666666666654</v>
      </c>
      <c r="P256">
        <f t="shared" si="399"/>
        <v>7.666666666666667</v>
      </c>
      <c r="Q256">
        <f t="shared" si="399"/>
        <v>6.6</v>
      </c>
    </row>
    <row r="257" spans="2:36" x14ac:dyDescent="0.25">
      <c r="F257" t="s">
        <v>37</v>
      </c>
      <c r="G257">
        <f t="shared" ref="G257:Q257" si="400">G241+G242+G249</f>
        <v>0</v>
      </c>
      <c r="H257">
        <f t="shared" si="400"/>
        <v>13</v>
      </c>
      <c r="I257">
        <f t="shared" si="400"/>
        <v>17.080385361417456</v>
      </c>
      <c r="J257">
        <f t="shared" si="400"/>
        <v>17.080385361417456</v>
      </c>
      <c r="K257">
        <f t="shared" si="400"/>
        <v>17.080385361417456</v>
      </c>
      <c r="L257">
        <f t="shared" si="400"/>
        <v>17.080385361417456</v>
      </c>
      <c r="M257">
        <f t="shared" si="400"/>
        <v>17.080385361417456</v>
      </c>
      <c r="N257">
        <f t="shared" si="400"/>
        <v>17.080385361417456</v>
      </c>
      <c r="O257">
        <f t="shared" si="400"/>
        <v>17.080385361417456</v>
      </c>
      <c r="P257">
        <f t="shared" si="400"/>
        <v>17.080385361417456</v>
      </c>
      <c r="Q257">
        <f t="shared" si="400"/>
        <v>17.080385361417456</v>
      </c>
    </row>
    <row r="258" spans="2:36" x14ac:dyDescent="0.25">
      <c r="F258" t="s">
        <v>38</v>
      </c>
      <c r="G258">
        <f t="shared" ref="G258:Q258" si="401">G245+G246+G250</f>
        <v>0</v>
      </c>
      <c r="H258">
        <f t="shared" si="401"/>
        <v>15.697388624774643</v>
      </c>
      <c r="I258">
        <f t="shared" si="401"/>
        <v>15.955641064720162</v>
      </c>
      <c r="J258">
        <f t="shared" si="401"/>
        <v>16.347226837999017</v>
      </c>
      <c r="K258">
        <f t="shared" si="401"/>
        <v>16.738812611277869</v>
      </c>
      <c r="L258">
        <f t="shared" si="401"/>
        <v>16.930398384556725</v>
      </c>
      <c r="M258">
        <f t="shared" si="401"/>
        <v>16.988650824502244</v>
      </c>
      <c r="N258">
        <f t="shared" si="401"/>
        <v>17.046903264447764</v>
      </c>
      <c r="O258">
        <f t="shared" si="401"/>
        <v>16.771822371059947</v>
      </c>
      <c r="P258">
        <f t="shared" si="401"/>
        <v>15.132686186230826</v>
      </c>
      <c r="Q258">
        <f t="shared" si="401"/>
        <v>14.524271959509679</v>
      </c>
    </row>
    <row r="259" spans="2:36" x14ac:dyDescent="0.25">
      <c r="F259" t="s">
        <v>39</v>
      </c>
      <c r="G259">
        <f>SUM(G255:G258)</f>
        <v>0</v>
      </c>
      <c r="H259">
        <f t="shared" ref="H259" si="402">SUM(H255:H258)</f>
        <v>50.764055291441309</v>
      </c>
      <c r="I259">
        <f t="shared" ref="I259" si="403">SUM(I255:I258)</f>
        <v>62.4933704304811</v>
      </c>
      <c r="J259">
        <f t="shared" ref="J259" si="404">SUM(J255:J258)</f>
        <v>66.999290332125611</v>
      </c>
      <c r="K259">
        <f t="shared" ref="K259" si="405">SUM(K255:K258)</f>
        <v>66.557833490814886</v>
      </c>
      <c r="L259">
        <f t="shared" ref="L259" si="406">SUM(L255:L258)</f>
        <v>67.449128545349993</v>
      </c>
      <c r="M259">
        <f t="shared" ref="M259" si="407">SUM(M255:M258)</f>
        <v>67.374047651962172</v>
      </c>
      <c r="N259">
        <f t="shared" ref="N259" si="408">SUM(N255:N258)</f>
        <v>66.547215657760859</v>
      </c>
      <c r="O259">
        <f t="shared" ref="O259" si="409">SUM(O255:O258)</f>
        <v>60.576218403487552</v>
      </c>
      <c r="P259">
        <f t="shared" ref="P259" si="410">SUM(P255:P258)</f>
        <v>57.737082218658436</v>
      </c>
      <c r="Q259">
        <f t="shared" ref="Q259" si="411">SUM(Q255:Q258)</f>
        <v>56.062001325270614</v>
      </c>
    </row>
    <row r="262" spans="2:36" x14ac:dyDescent="0.25">
      <c r="F262" t="s">
        <v>9</v>
      </c>
      <c r="H262">
        <v>1</v>
      </c>
      <c r="I262">
        <v>2</v>
      </c>
      <c r="J262">
        <v>3</v>
      </c>
      <c r="K262">
        <v>4</v>
      </c>
      <c r="L262">
        <v>5</v>
      </c>
      <c r="M262">
        <v>6</v>
      </c>
      <c r="N262">
        <v>7</v>
      </c>
      <c r="O262">
        <v>8</v>
      </c>
      <c r="P262">
        <v>9</v>
      </c>
      <c r="Q262">
        <v>10</v>
      </c>
    </row>
    <row r="264" spans="2:36" x14ac:dyDescent="0.25">
      <c r="F264" t="s">
        <v>10</v>
      </c>
      <c r="H264" s="18">
        <f>T197/T213</f>
        <v>0.20437956204379562</v>
      </c>
      <c r="I264" s="18">
        <f t="shared" ref="I264" si="412">U197/U213</f>
        <v>0.20930232558139536</v>
      </c>
      <c r="J264" s="18">
        <f t="shared" ref="J264" si="413">V197/V213</f>
        <v>0.2076923076923077</v>
      </c>
      <c r="K264" s="18">
        <f t="shared" ref="K264" si="414">W197/W213</f>
        <v>0.23255813953488372</v>
      </c>
      <c r="L264" s="18">
        <f t="shared" ref="L264" si="415">X197/X213</f>
        <v>0.21167883211678834</v>
      </c>
      <c r="M264" s="18">
        <f t="shared" ref="M264" si="416">Y197/Y213</f>
        <v>0.23015873015873015</v>
      </c>
      <c r="N264" s="18">
        <f t="shared" ref="N264" si="417">Z197/Z213</f>
        <v>0.22807017543859651</v>
      </c>
      <c r="O264" s="18">
        <f t="shared" ref="O264" si="418">AA197/AA213</f>
        <v>0.24761904761904763</v>
      </c>
      <c r="P264" s="18">
        <f t="shared" ref="P264" si="419">AB197/AB213</f>
        <v>0.21649484536082472</v>
      </c>
      <c r="Q264" s="18">
        <f t="shared" ref="Q264" si="420">AC197/AC213</f>
        <v>0.21276595744680851</v>
      </c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</row>
    <row r="265" spans="2:36" x14ac:dyDescent="0.25">
      <c r="F265" t="s">
        <v>18</v>
      </c>
      <c r="H265" s="18">
        <f>T198/T213</f>
        <v>0.79562043795620441</v>
      </c>
      <c r="I265" s="18">
        <f t="shared" ref="I265" si="421">U198/U213</f>
        <v>0.79069767441860461</v>
      </c>
      <c r="J265" s="18">
        <f t="shared" ref="J265" si="422">V198/V213</f>
        <v>0.79230769230769227</v>
      </c>
      <c r="K265" s="18">
        <f t="shared" ref="K265" si="423">W198/W213</f>
        <v>0.76744186046511631</v>
      </c>
      <c r="L265" s="18">
        <f t="shared" ref="L265" si="424">X198/X213</f>
        <v>0.78832116788321172</v>
      </c>
      <c r="M265" s="18">
        <f t="shared" ref="M265" si="425">Y198/Y213</f>
        <v>0.76984126984126977</v>
      </c>
      <c r="N265" s="18">
        <f t="shared" ref="N265" si="426">Z198/Z213</f>
        <v>0.77192982456140347</v>
      </c>
      <c r="O265" s="18">
        <f t="shared" ref="O265" si="427">AA198/AA213</f>
        <v>0.75238095238095237</v>
      </c>
      <c r="P265" s="18">
        <f t="shared" ref="P265" si="428">AB198/AB213</f>
        <v>0.78350515463917525</v>
      </c>
      <c r="Q265" s="18">
        <f t="shared" ref="Q265" si="429">AC198/AC213</f>
        <v>0.78723404255319152</v>
      </c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</row>
    <row r="266" spans="2:36" x14ac:dyDescent="0.25">
      <c r="F266" t="s">
        <v>11</v>
      </c>
      <c r="H266" s="18">
        <f>T199/T215</f>
        <v>0.16923076923076924</v>
      </c>
      <c r="I266" s="18">
        <f t="shared" ref="I266" si="430">U199/U215</f>
        <v>0.17788461538461539</v>
      </c>
      <c r="J266" s="18">
        <f t="shared" ref="J266" si="431">V199/V215</f>
        <v>0.17391304347826086</v>
      </c>
      <c r="K266" s="18">
        <f t="shared" ref="K266" si="432">W199/W215</f>
        <v>0.16814159292035397</v>
      </c>
      <c r="L266" s="18">
        <f t="shared" ref="L266" si="433">X199/X215</f>
        <v>0.16666666666666666</v>
      </c>
      <c r="M266" s="18">
        <f t="shared" ref="M266" si="434">Y199/Y215</f>
        <v>0.15837104072398189</v>
      </c>
      <c r="N266" s="18">
        <f t="shared" ref="N266" si="435">Z199/Z215</f>
        <v>0.14736842105263157</v>
      </c>
      <c r="O266" s="18">
        <f t="shared" ref="O266" si="436">AA199/AA215</f>
        <v>0.15819209039548021</v>
      </c>
      <c r="P266" s="18">
        <f t="shared" ref="P266" si="437">AB199/AB215</f>
        <v>0.14457831325301207</v>
      </c>
      <c r="Q266" s="18">
        <f t="shared" ref="Q266" si="438">AC199/AC215</f>
        <v>0.15527950310559008</v>
      </c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</row>
    <row r="267" spans="2:36" x14ac:dyDescent="0.25">
      <c r="F267" t="s">
        <v>22</v>
      </c>
      <c r="H267" s="18">
        <f>T200/T215</f>
        <v>0.83076923076923082</v>
      </c>
      <c r="I267" s="18">
        <f t="shared" ref="I267" si="439">U200/U215</f>
        <v>0.82211538461538458</v>
      </c>
      <c r="J267" s="18">
        <f t="shared" ref="J267" si="440">V200/V215</f>
        <v>0.82608695652173914</v>
      </c>
      <c r="K267" s="18">
        <f t="shared" ref="K267" si="441">W200/W215</f>
        <v>0.83185840707964598</v>
      </c>
      <c r="L267" s="18">
        <f t="shared" ref="L267" si="442">X200/X215</f>
        <v>0.83333333333333337</v>
      </c>
      <c r="M267" s="18">
        <f t="shared" ref="M267" si="443">Y200/Y215</f>
        <v>0.84162895927601811</v>
      </c>
      <c r="N267" s="18">
        <f t="shared" ref="N267" si="444">Z200/Z215</f>
        <v>0.85263157894736841</v>
      </c>
      <c r="O267" s="18">
        <f t="shared" ref="O267" si="445">AA200/AA215</f>
        <v>0.84180790960451979</v>
      </c>
      <c r="P267" s="18">
        <f t="shared" ref="P267" si="446">AB200/AB215</f>
        <v>0.85542168674698793</v>
      </c>
      <c r="Q267" s="18">
        <f t="shared" ref="Q267" si="447">AC200/AC215</f>
        <v>0.84472049689440998</v>
      </c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</row>
    <row r="268" spans="2:36" x14ac:dyDescent="0.25">
      <c r="F268" t="s">
        <v>12</v>
      </c>
      <c r="H268" s="18">
        <f>T201/T214</f>
        <v>0.10309278350515463</v>
      </c>
      <c r="I268" s="18">
        <f t="shared" ref="I268" si="448">U201/U214</f>
        <v>9.1954022988505746E-2</v>
      </c>
      <c r="J268" s="18">
        <f t="shared" ref="J268" si="449">V201/V214</f>
        <v>0.11336032388663969</v>
      </c>
      <c r="K268" s="18">
        <f t="shared" ref="K268" si="450">W201/W214</f>
        <v>0.10096153846153845</v>
      </c>
      <c r="L268" s="18">
        <f t="shared" ref="L268" si="451">X201/X214</f>
        <v>9.8859315589353611E-2</v>
      </c>
      <c r="M268" s="18">
        <f t="shared" ref="M268" si="452">Y201/Y214</f>
        <v>0.10572687224669604</v>
      </c>
      <c r="N268" s="18">
        <f t="shared" ref="N268" si="453">Z201/Z214</f>
        <v>9.139784946236558E-2</v>
      </c>
      <c r="O268" s="18">
        <f t="shared" ref="O268" si="454">AA201/AA214</f>
        <v>8.2706766917293242E-2</v>
      </c>
      <c r="P268" s="18">
        <f t="shared" ref="P268" si="455">AB201/AB214</f>
        <v>9.5652173913043467E-2</v>
      </c>
      <c r="Q268" s="18">
        <f t="shared" ref="Q268" si="456">AC201/AC214</f>
        <v>9.0909090909090912E-2</v>
      </c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</row>
    <row r="269" spans="2:36" x14ac:dyDescent="0.25">
      <c r="F269" t="s">
        <v>20</v>
      </c>
      <c r="H269" s="18">
        <f>T202/T214</f>
        <v>0.89690721649484528</v>
      </c>
      <c r="I269" s="18">
        <f t="shared" ref="I269" si="457">U202/U214</f>
        <v>0.90804597701149425</v>
      </c>
      <c r="J269" s="18">
        <f t="shared" ref="J269" si="458">V202/V214</f>
        <v>0.88663967611336036</v>
      </c>
      <c r="K269" s="18">
        <f t="shared" ref="K269" si="459">W202/W214</f>
        <v>0.89903846153846156</v>
      </c>
      <c r="L269" s="18">
        <f t="shared" ref="L269" si="460">X202/X214</f>
        <v>0.90114068441064632</v>
      </c>
      <c r="M269" s="18">
        <f t="shared" ref="M269" si="461">Y202/Y214</f>
        <v>0.89427312775330403</v>
      </c>
      <c r="N269" s="18">
        <f t="shared" ref="N269" si="462">Z202/Z214</f>
        <v>0.90860215053763449</v>
      </c>
      <c r="O269" s="18">
        <f t="shared" ref="O269" si="463">AA202/AA214</f>
        <v>0.91729323308270683</v>
      </c>
      <c r="P269" s="18">
        <f t="shared" ref="P269" si="464">AB202/AB214</f>
        <v>0.90434782608695652</v>
      </c>
      <c r="Q269" s="18">
        <f t="shared" ref="Q269" si="465">AC202/AC214</f>
        <v>0.90909090909090917</v>
      </c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</row>
    <row r="270" spans="2:36" x14ac:dyDescent="0.25">
      <c r="F270" t="s">
        <v>13</v>
      </c>
      <c r="H270" s="18">
        <f>T203/T216</f>
        <v>0.10211267605633803</v>
      </c>
      <c r="I270" s="18">
        <f t="shared" ref="I270" si="466">U203/U216</f>
        <v>0.1040268456375839</v>
      </c>
      <c r="J270" s="18">
        <f t="shared" ref="J270" si="467">V203/V216</f>
        <v>0.10576923076923077</v>
      </c>
      <c r="K270" s="18">
        <f t="shared" ref="K270" si="468">W203/W216</f>
        <v>9.9697885196374625E-2</v>
      </c>
      <c r="L270" s="18">
        <f t="shared" ref="L270" si="469">X203/X216</f>
        <v>8.6206896551724144E-2</v>
      </c>
      <c r="M270" s="18">
        <f t="shared" ref="M270" si="470">Y203/Y216</f>
        <v>8.6956521739130432E-2</v>
      </c>
      <c r="N270" s="18">
        <f t="shared" ref="N270" si="471">Z203/Z216</f>
        <v>0.10181818181818182</v>
      </c>
      <c r="O270" s="18">
        <f t="shared" ref="O270" si="472">AA203/AA216</f>
        <v>0.10087719298245615</v>
      </c>
      <c r="P270" s="18">
        <f t="shared" ref="P270" si="473">AB203/AB216</f>
        <v>0.11483253588516747</v>
      </c>
      <c r="Q270" s="18">
        <f t="shared" ref="Q270" si="474">AC203/AC216</f>
        <v>0.11330049261083745</v>
      </c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</row>
    <row r="271" spans="2:36" x14ac:dyDescent="0.25">
      <c r="F271" t="s">
        <v>21</v>
      </c>
      <c r="H271" s="18">
        <f>T204/T216</f>
        <v>0.897887323943662</v>
      </c>
      <c r="I271" s="18">
        <f t="shared" ref="I271" si="475">U204/U216</f>
        <v>0.89597315436241609</v>
      </c>
      <c r="J271" s="18">
        <f t="shared" ref="J271" si="476">V204/V216</f>
        <v>0.89423076923076927</v>
      </c>
      <c r="K271" s="18">
        <f t="shared" ref="K271" si="477">W204/W216</f>
        <v>0.90030211480362543</v>
      </c>
      <c r="L271" s="18">
        <f t="shared" ref="L271" si="478">X204/X216</f>
        <v>0.91379310344827591</v>
      </c>
      <c r="M271" s="18">
        <f t="shared" ref="M271" si="479">Y204/Y216</f>
        <v>0.91304347826086951</v>
      </c>
      <c r="N271" s="18">
        <f t="shared" ref="N271" si="480">Z204/Z216</f>
        <v>0.89818181818181819</v>
      </c>
      <c r="O271" s="18">
        <f t="shared" ref="O271" si="481">AA204/AA216</f>
        <v>0.89912280701754388</v>
      </c>
      <c r="P271" s="18">
        <f t="shared" ref="P271" si="482">AB204/AB216</f>
        <v>0.8851674641148326</v>
      </c>
      <c r="Q271" s="18">
        <f t="shared" ref="Q271" si="483">AC204/AC216</f>
        <v>0.88669950738916259</v>
      </c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</row>
    <row r="272" spans="2:36" x14ac:dyDescent="0.25">
      <c r="B272" s="4"/>
      <c r="F272" t="s">
        <v>14</v>
      </c>
      <c r="H272" s="18">
        <f>T205/T213</f>
        <v>0</v>
      </c>
      <c r="I272" s="18">
        <f t="shared" ref="I272:I275" si="484">U205/U213</f>
        <v>0</v>
      </c>
      <c r="J272" s="18">
        <f t="shared" ref="J272:J275" si="485">V205/V213</f>
        <v>0</v>
      </c>
      <c r="K272" s="18">
        <f t="shared" ref="K272:K275" si="486">W205/W213</f>
        <v>0</v>
      </c>
      <c r="L272" s="18">
        <f t="shared" ref="L272:L275" si="487">X205/X213</f>
        <v>0</v>
      </c>
      <c r="M272" s="18">
        <f t="shared" ref="M272:M275" si="488">Y205/Y213</f>
        <v>0</v>
      </c>
      <c r="N272" s="18">
        <f t="shared" ref="N272:N275" si="489">Z205/Z213</f>
        <v>0</v>
      </c>
      <c r="O272" s="18">
        <f t="shared" ref="O272:O275" si="490">AA205/AA213</f>
        <v>0</v>
      </c>
      <c r="P272" s="18">
        <f t="shared" ref="P272:P275" si="491">AB205/AB213</f>
        <v>0</v>
      </c>
      <c r="Q272" s="18">
        <f t="shared" ref="Q272:Q275" si="492">AC205/AC213</f>
        <v>0</v>
      </c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</row>
    <row r="273" spans="1:42" x14ac:dyDescent="0.25">
      <c r="B273" s="4"/>
      <c r="F273" t="s">
        <v>15</v>
      </c>
      <c r="H273" s="18">
        <f>T206/T214</f>
        <v>0</v>
      </c>
      <c r="I273" s="18">
        <f t="shared" si="484"/>
        <v>0</v>
      </c>
      <c r="J273" s="18">
        <f t="shared" si="485"/>
        <v>0</v>
      </c>
      <c r="K273" s="18">
        <f t="shared" si="486"/>
        <v>0</v>
      </c>
      <c r="L273" s="18">
        <f t="shared" si="487"/>
        <v>0</v>
      </c>
      <c r="M273" s="18">
        <f t="shared" si="488"/>
        <v>0</v>
      </c>
      <c r="N273" s="18">
        <f t="shared" si="489"/>
        <v>0</v>
      </c>
      <c r="O273" s="18">
        <f t="shared" si="490"/>
        <v>0</v>
      </c>
      <c r="P273" s="18">
        <f t="shared" si="491"/>
        <v>0</v>
      </c>
      <c r="Q273" s="18">
        <f t="shared" si="492"/>
        <v>0</v>
      </c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</row>
    <row r="274" spans="1:42" x14ac:dyDescent="0.25">
      <c r="B274" s="4"/>
      <c r="F274" t="s">
        <v>16</v>
      </c>
      <c r="H274" s="18">
        <f>T207/T215</f>
        <v>0</v>
      </c>
      <c r="I274" s="18">
        <f t="shared" si="484"/>
        <v>0</v>
      </c>
      <c r="J274" s="18">
        <f t="shared" si="485"/>
        <v>0</v>
      </c>
      <c r="K274" s="18">
        <f t="shared" si="486"/>
        <v>0</v>
      </c>
      <c r="L274" s="18">
        <f t="shared" si="487"/>
        <v>0</v>
      </c>
      <c r="M274" s="18">
        <f t="shared" si="488"/>
        <v>0</v>
      </c>
      <c r="N274" s="18">
        <f t="shared" si="489"/>
        <v>0</v>
      </c>
      <c r="O274" s="18">
        <f t="shared" si="490"/>
        <v>0</v>
      </c>
      <c r="P274" s="18">
        <f t="shared" si="491"/>
        <v>0</v>
      </c>
      <c r="Q274" s="18">
        <f t="shared" si="492"/>
        <v>0</v>
      </c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</row>
    <row r="275" spans="1:42" x14ac:dyDescent="0.25">
      <c r="B275" s="4"/>
      <c r="F275" t="s">
        <v>17</v>
      </c>
      <c r="H275" s="18">
        <f>T208/T216</f>
        <v>0</v>
      </c>
      <c r="I275" s="18">
        <f t="shared" si="484"/>
        <v>0</v>
      </c>
      <c r="J275" s="18">
        <f t="shared" si="485"/>
        <v>0</v>
      </c>
      <c r="K275" s="18">
        <f t="shared" si="486"/>
        <v>0</v>
      </c>
      <c r="L275" s="18">
        <f t="shared" si="487"/>
        <v>0</v>
      </c>
      <c r="M275" s="18">
        <f t="shared" si="488"/>
        <v>0</v>
      </c>
      <c r="N275" s="18">
        <f t="shared" si="489"/>
        <v>0</v>
      </c>
      <c r="O275" s="18">
        <f t="shared" si="490"/>
        <v>0</v>
      </c>
      <c r="P275" s="18">
        <f t="shared" si="491"/>
        <v>0</v>
      </c>
      <c r="Q275" s="18">
        <f t="shared" si="492"/>
        <v>0</v>
      </c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</row>
    <row r="276" spans="1:42" x14ac:dyDescent="0.25">
      <c r="B276" s="4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</row>
    <row r="277" spans="1:42" x14ac:dyDescent="0.25">
      <c r="A277" s="22" t="s">
        <v>43</v>
      </c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</row>
    <row r="278" spans="1:42" x14ac:dyDescent="0.25">
      <c r="H278" t="s">
        <v>28</v>
      </c>
      <c r="T278" t="s">
        <v>28</v>
      </c>
      <c r="AG278" t="s">
        <v>44</v>
      </c>
    </row>
    <row r="279" spans="1:42" x14ac:dyDescent="0.25">
      <c r="A279" t="s">
        <v>9</v>
      </c>
      <c r="B279" t="s">
        <v>19</v>
      </c>
      <c r="D279" t="s">
        <v>23</v>
      </c>
      <c r="F279" t="s">
        <v>27</v>
      </c>
      <c r="H279">
        <v>1</v>
      </c>
      <c r="I279">
        <v>2</v>
      </c>
      <c r="J279">
        <v>3</v>
      </c>
      <c r="K279">
        <v>4</v>
      </c>
      <c r="L279">
        <v>5</v>
      </c>
      <c r="M279">
        <v>6</v>
      </c>
      <c r="N279">
        <v>7</v>
      </c>
      <c r="O279">
        <v>8</v>
      </c>
      <c r="P279">
        <v>9</v>
      </c>
      <c r="Q279">
        <v>10</v>
      </c>
      <c r="T279">
        <v>1</v>
      </c>
      <c r="U279">
        <v>2</v>
      </c>
      <c r="V279">
        <v>3</v>
      </c>
      <c r="W279">
        <v>4</v>
      </c>
      <c r="X279">
        <v>5</v>
      </c>
      <c r="Y279">
        <v>6</v>
      </c>
      <c r="Z279">
        <v>7</v>
      </c>
      <c r="AA279">
        <v>8</v>
      </c>
      <c r="AB279">
        <v>9</v>
      </c>
      <c r="AC279">
        <v>10</v>
      </c>
      <c r="AG279">
        <v>1</v>
      </c>
      <c r="AH279">
        <v>2</v>
      </c>
      <c r="AI279">
        <v>3</v>
      </c>
      <c r="AJ279">
        <v>4</v>
      </c>
      <c r="AK279">
        <v>5</v>
      </c>
      <c r="AL279">
        <v>6</v>
      </c>
      <c r="AM279">
        <v>7</v>
      </c>
      <c r="AN279">
        <v>8</v>
      </c>
      <c r="AO279">
        <v>9</v>
      </c>
      <c r="AP279">
        <v>10</v>
      </c>
    </row>
    <row r="281" spans="1:42" x14ac:dyDescent="0.25">
      <c r="A281" t="s">
        <v>10</v>
      </c>
      <c r="B281">
        <v>1</v>
      </c>
      <c r="D281">
        <v>25</v>
      </c>
      <c r="F281" s="17">
        <f t="shared" ref="F281:F292" si="493">AVERAGE(H281:AJ281)</f>
        <v>3.1222222222222231</v>
      </c>
      <c r="H281" s="17">
        <f t="shared" ref="H281:H292" si="494">T281</f>
        <v>3.6</v>
      </c>
      <c r="I281" s="17">
        <f t="shared" ref="I281:Q282" si="495">U281</f>
        <v>3.6666666666666665</v>
      </c>
      <c r="J281" s="17">
        <f t="shared" si="495"/>
        <v>3.8666666666666667</v>
      </c>
      <c r="K281" s="17">
        <f t="shared" si="495"/>
        <v>4.0666666666666664</v>
      </c>
      <c r="L281" s="17">
        <f t="shared" si="495"/>
        <v>4.2</v>
      </c>
      <c r="M281" s="17">
        <f t="shared" si="495"/>
        <v>4</v>
      </c>
      <c r="N281" s="17">
        <f t="shared" si="495"/>
        <v>3.7333333333333334</v>
      </c>
      <c r="O281" s="17">
        <f t="shared" si="495"/>
        <v>3.8</v>
      </c>
      <c r="P281" s="17">
        <f t="shared" si="495"/>
        <v>3.4</v>
      </c>
      <c r="Q281" s="17">
        <f t="shared" si="495"/>
        <v>3.1333333333333333</v>
      </c>
      <c r="R281" s="17"/>
      <c r="S281" t="s">
        <v>10</v>
      </c>
      <c r="T281" s="17">
        <v>3.6</v>
      </c>
      <c r="U281" s="17">
        <v>3.6666666666666665</v>
      </c>
      <c r="V281" s="17">
        <v>3.8666666666666667</v>
      </c>
      <c r="W281" s="17">
        <v>4.0666666666666664</v>
      </c>
      <c r="X281" s="17">
        <v>4.2</v>
      </c>
      <c r="Y281" s="17">
        <v>4</v>
      </c>
      <c r="Z281" s="17">
        <v>3.7333333333333334</v>
      </c>
      <c r="AA281" s="17">
        <v>3.8</v>
      </c>
      <c r="AB281" s="17">
        <v>3.4</v>
      </c>
      <c r="AC281" s="17">
        <v>3.1333333333333333</v>
      </c>
      <c r="AD281" s="17"/>
      <c r="AE281" s="17"/>
      <c r="AF281" t="s">
        <v>10</v>
      </c>
      <c r="AG281" s="17">
        <f>H281-T281</f>
        <v>0</v>
      </c>
      <c r="AH281" s="17">
        <f t="shared" ref="AH281:AH292" si="496">I281-U281</f>
        <v>0</v>
      </c>
      <c r="AI281" s="17">
        <f t="shared" ref="AI281:AI292" si="497">J281-V281</f>
        <v>0</v>
      </c>
      <c r="AJ281" s="17">
        <f t="shared" ref="AJ281:AJ292" si="498">K281-W281</f>
        <v>0</v>
      </c>
      <c r="AK281" s="17">
        <f t="shared" ref="AK281:AK292" si="499">L281-X281</f>
        <v>0</v>
      </c>
      <c r="AL281" s="17">
        <f t="shared" ref="AL281:AL292" si="500">M281-Y281</f>
        <v>0</v>
      </c>
      <c r="AM281" s="17">
        <f t="shared" ref="AM281:AM292" si="501">N281-Z281</f>
        <v>0</v>
      </c>
      <c r="AN281" s="17">
        <f t="shared" ref="AN281:AN292" si="502">O281-AA281</f>
        <v>0</v>
      </c>
      <c r="AO281" s="17">
        <f t="shared" ref="AO281:AO292" si="503">P281-AB281</f>
        <v>0</v>
      </c>
      <c r="AP281" s="17">
        <f t="shared" ref="AP281:AP292" si="504">Q281-AC281</f>
        <v>0</v>
      </c>
    </row>
    <row r="282" spans="1:42" x14ac:dyDescent="0.25">
      <c r="A282" t="s">
        <v>18</v>
      </c>
      <c r="B282">
        <v>2</v>
      </c>
      <c r="D282">
        <v>40</v>
      </c>
      <c r="F282" s="17">
        <f t="shared" si="493"/>
        <v>7.9444444444444455</v>
      </c>
      <c r="H282" s="17">
        <f t="shared" si="494"/>
        <v>9.8000000000000007</v>
      </c>
      <c r="I282" s="17">
        <f t="shared" si="495"/>
        <v>9.6666666666666661</v>
      </c>
      <c r="J282" s="17">
        <f t="shared" si="495"/>
        <v>9.8000000000000007</v>
      </c>
      <c r="K282" s="17">
        <f t="shared" si="495"/>
        <v>9.5333333333333332</v>
      </c>
      <c r="L282" s="17">
        <f t="shared" si="495"/>
        <v>9.2666666666666675</v>
      </c>
      <c r="M282" s="17">
        <f t="shared" si="495"/>
        <v>9.8666666666666671</v>
      </c>
      <c r="N282" s="17">
        <f t="shared" si="495"/>
        <v>9.8666666666666671</v>
      </c>
      <c r="O282" s="17">
        <f t="shared" si="495"/>
        <v>10.133333333333333</v>
      </c>
      <c r="P282" s="17">
        <f t="shared" si="495"/>
        <v>8.7333333333333325</v>
      </c>
      <c r="Q282" s="17">
        <f t="shared" si="495"/>
        <v>8.6666666666666661</v>
      </c>
      <c r="R282" s="17"/>
      <c r="S282" t="s">
        <v>18</v>
      </c>
      <c r="T282" s="17">
        <v>9.8000000000000007</v>
      </c>
      <c r="U282" s="17">
        <v>9.6666666666666661</v>
      </c>
      <c r="V282" s="17">
        <v>9.8000000000000007</v>
      </c>
      <c r="W282" s="17">
        <v>9.5333333333333332</v>
      </c>
      <c r="X282" s="17">
        <v>9.2666666666666675</v>
      </c>
      <c r="Y282" s="17">
        <v>9.8666666666666671</v>
      </c>
      <c r="Z282" s="17">
        <v>9.8666666666666671</v>
      </c>
      <c r="AA282" s="17">
        <v>10.133333333333333</v>
      </c>
      <c r="AB282" s="17">
        <v>8.7333333333333325</v>
      </c>
      <c r="AC282" s="17">
        <v>8.6666666666666661</v>
      </c>
      <c r="AD282" s="17"/>
      <c r="AE282" s="17"/>
      <c r="AF282" t="s">
        <v>18</v>
      </c>
      <c r="AG282" s="17">
        <f t="shared" ref="AG282:AG292" si="505">H282-T282</f>
        <v>0</v>
      </c>
      <c r="AH282" s="17">
        <f t="shared" si="496"/>
        <v>0</v>
      </c>
      <c r="AI282" s="17">
        <f t="shared" si="497"/>
        <v>0</v>
      </c>
      <c r="AJ282" s="17">
        <f t="shared" si="498"/>
        <v>0</v>
      </c>
      <c r="AK282" s="17">
        <f t="shared" si="499"/>
        <v>0</v>
      </c>
      <c r="AL282" s="17">
        <f t="shared" si="500"/>
        <v>0</v>
      </c>
      <c r="AM282" s="17">
        <f t="shared" si="501"/>
        <v>0</v>
      </c>
      <c r="AN282" s="17">
        <f t="shared" si="502"/>
        <v>0</v>
      </c>
      <c r="AO282" s="17">
        <f t="shared" si="503"/>
        <v>0</v>
      </c>
      <c r="AP282" s="17">
        <f t="shared" si="504"/>
        <v>0</v>
      </c>
    </row>
    <row r="283" spans="1:42" x14ac:dyDescent="0.25">
      <c r="A283" t="s">
        <v>11</v>
      </c>
      <c r="B283">
        <v>3</v>
      </c>
      <c r="D283">
        <v>25</v>
      </c>
      <c r="F283" s="17">
        <f t="shared" si="493"/>
        <v>9.7555555555555546</v>
      </c>
      <c r="H283" s="17">
        <f t="shared" si="494"/>
        <v>1</v>
      </c>
      <c r="I283" s="17">
        <f>U283+I350*H89</f>
        <v>19.2</v>
      </c>
      <c r="J283" s="17">
        <f t="shared" ref="J283:Q283" si="506">V283+J350*I89</f>
        <v>18.866666666666667</v>
      </c>
      <c r="K283" s="17">
        <f t="shared" si="506"/>
        <v>19.133333333333333</v>
      </c>
      <c r="L283" s="17">
        <f t="shared" si="506"/>
        <v>19.600000000000001</v>
      </c>
      <c r="M283" s="17">
        <f t="shared" si="506"/>
        <v>19.399999999999999</v>
      </c>
      <c r="N283" s="17">
        <f t="shared" si="506"/>
        <v>18.600000000000001</v>
      </c>
      <c r="O283" s="17">
        <f t="shared" si="506"/>
        <v>18.2</v>
      </c>
      <c r="P283" s="17">
        <f t="shared" si="506"/>
        <v>18</v>
      </c>
      <c r="Q283" s="17">
        <f t="shared" si="506"/>
        <v>17.933333333333334</v>
      </c>
      <c r="R283" s="17"/>
      <c r="S283" t="s">
        <v>11</v>
      </c>
      <c r="T283" s="17">
        <v>1</v>
      </c>
      <c r="U283" s="17">
        <v>1</v>
      </c>
      <c r="V283" s="17">
        <v>1</v>
      </c>
      <c r="W283" s="17">
        <v>1</v>
      </c>
      <c r="X283" s="17">
        <v>1</v>
      </c>
      <c r="Y283" s="17">
        <v>1</v>
      </c>
      <c r="Z283" s="17">
        <v>1</v>
      </c>
      <c r="AA283" s="17">
        <v>1</v>
      </c>
      <c r="AB283" s="17">
        <v>1</v>
      </c>
      <c r="AC283" s="17">
        <v>1</v>
      </c>
      <c r="AD283" s="17"/>
      <c r="AE283" s="17"/>
      <c r="AF283" t="s">
        <v>11</v>
      </c>
      <c r="AG283" s="17">
        <f t="shared" si="505"/>
        <v>0</v>
      </c>
      <c r="AH283" s="17">
        <f t="shared" si="496"/>
        <v>18.2</v>
      </c>
      <c r="AI283" s="17">
        <f t="shared" si="497"/>
        <v>17.866666666666667</v>
      </c>
      <c r="AJ283" s="17">
        <f t="shared" si="498"/>
        <v>18.133333333333333</v>
      </c>
      <c r="AK283" s="17">
        <f t="shared" si="499"/>
        <v>18.600000000000001</v>
      </c>
      <c r="AL283" s="17">
        <f t="shared" si="500"/>
        <v>18.399999999999999</v>
      </c>
      <c r="AM283" s="17">
        <f t="shared" si="501"/>
        <v>17.600000000000001</v>
      </c>
      <c r="AN283" s="17">
        <f t="shared" si="502"/>
        <v>17.2</v>
      </c>
      <c r="AO283" s="17">
        <f t="shared" si="503"/>
        <v>17</v>
      </c>
      <c r="AP283" s="17">
        <f t="shared" si="504"/>
        <v>16.933333333333334</v>
      </c>
    </row>
    <row r="284" spans="1:42" x14ac:dyDescent="0.25">
      <c r="A284" t="s">
        <v>22</v>
      </c>
      <c r="B284">
        <v>4</v>
      </c>
      <c r="D284">
        <v>40</v>
      </c>
      <c r="F284" s="17">
        <f t="shared" si="493"/>
        <v>0</v>
      </c>
      <c r="H284" s="17">
        <f t="shared" si="494"/>
        <v>0</v>
      </c>
      <c r="I284" s="17">
        <f>U284+I89*H351</f>
        <v>0</v>
      </c>
      <c r="J284" s="17">
        <f t="shared" ref="J284:Q284" si="507">V284+J89*I351</f>
        <v>0</v>
      </c>
      <c r="K284" s="17">
        <f t="shared" si="507"/>
        <v>0</v>
      </c>
      <c r="L284" s="17">
        <f t="shared" si="507"/>
        <v>0</v>
      </c>
      <c r="M284" s="17">
        <f t="shared" si="507"/>
        <v>0</v>
      </c>
      <c r="N284" s="17">
        <f t="shared" si="507"/>
        <v>0</v>
      </c>
      <c r="O284" s="17">
        <f t="shared" si="507"/>
        <v>0</v>
      </c>
      <c r="P284" s="17">
        <f t="shared" si="507"/>
        <v>0</v>
      </c>
      <c r="Q284" s="17">
        <f t="shared" si="507"/>
        <v>0</v>
      </c>
      <c r="R284" s="17"/>
      <c r="S284" t="s">
        <v>22</v>
      </c>
      <c r="T284" s="17">
        <v>0</v>
      </c>
      <c r="U284" s="17">
        <v>0</v>
      </c>
      <c r="V284" s="17">
        <v>0</v>
      </c>
      <c r="W284" s="17">
        <v>0</v>
      </c>
      <c r="X284" s="17">
        <v>0</v>
      </c>
      <c r="Y284" s="17">
        <v>0</v>
      </c>
      <c r="Z284" s="17">
        <v>0</v>
      </c>
      <c r="AA284" s="17">
        <v>0</v>
      </c>
      <c r="AB284" s="17">
        <v>0</v>
      </c>
      <c r="AC284" s="17">
        <v>0</v>
      </c>
      <c r="AD284" s="17"/>
      <c r="AE284" s="17"/>
      <c r="AF284" t="s">
        <v>22</v>
      </c>
      <c r="AG284" s="17">
        <f t="shared" si="505"/>
        <v>0</v>
      </c>
      <c r="AH284" s="17">
        <f t="shared" si="496"/>
        <v>0</v>
      </c>
      <c r="AI284" s="17">
        <f t="shared" si="497"/>
        <v>0</v>
      </c>
      <c r="AJ284" s="17">
        <f t="shared" si="498"/>
        <v>0</v>
      </c>
      <c r="AK284" s="17">
        <f t="shared" si="499"/>
        <v>0</v>
      </c>
      <c r="AL284" s="17">
        <f t="shared" si="500"/>
        <v>0</v>
      </c>
      <c r="AM284" s="17">
        <f t="shared" si="501"/>
        <v>0</v>
      </c>
      <c r="AN284" s="17">
        <f t="shared" si="502"/>
        <v>0</v>
      </c>
      <c r="AO284" s="17">
        <f t="shared" si="503"/>
        <v>0</v>
      </c>
      <c r="AP284" s="17">
        <f t="shared" si="504"/>
        <v>0</v>
      </c>
    </row>
    <row r="285" spans="1:42" x14ac:dyDescent="0.25">
      <c r="A285" t="s">
        <v>12</v>
      </c>
      <c r="B285">
        <v>1</v>
      </c>
      <c r="D285">
        <v>25</v>
      </c>
      <c r="F285" s="17">
        <f t="shared" si="493"/>
        <v>1.055474629039876</v>
      </c>
      <c r="H285" s="17">
        <f t="shared" si="494"/>
        <v>0.73333333333333328</v>
      </c>
      <c r="I285" s="17">
        <f>U285+I352*H256</f>
        <v>1.3859327217125381</v>
      </c>
      <c r="J285" s="17">
        <f t="shared" ref="J285:Q285" si="508">V285+J352*I256</f>
        <v>1.4872427983539096</v>
      </c>
      <c r="K285" s="17">
        <f t="shared" si="508"/>
        <v>1.7573059093525061</v>
      </c>
      <c r="L285" s="17">
        <f t="shared" si="508"/>
        <v>1.7723853726873398</v>
      </c>
      <c r="M285" s="17">
        <f t="shared" si="508"/>
        <v>1.9634149138627714</v>
      </c>
      <c r="N285" s="17">
        <f t="shared" si="508"/>
        <v>1.9496516882192001</v>
      </c>
      <c r="O285" s="17">
        <f t="shared" si="508"/>
        <v>1.7724732664665617</v>
      </c>
      <c r="P285" s="17">
        <f t="shared" si="508"/>
        <v>1.011340206185567</v>
      </c>
      <c r="Q285" s="17">
        <f t="shared" si="508"/>
        <v>1.0011627906976743</v>
      </c>
      <c r="R285" s="17"/>
      <c r="S285" t="s">
        <v>12</v>
      </c>
      <c r="T285" s="17">
        <v>0.73333333333333328</v>
      </c>
      <c r="U285" s="17">
        <v>0.73333333333333328</v>
      </c>
      <c r="V285" s="17">
        <v>0.8666666666666667</v>
      </c>
      <c r="W285" s="17">
        <v>0.93333333333333335</v>
      </c>
      <c r="X285" s="17">
        <v>1</v>
      </c>
      <c r="Y285" s="17">
        <v>1.0666666666666667</v>
      </c>
      <c r="Z285" s="17">
        <v>1</v>
      </c>
      <c r="AA285" s="17">
        <v>0.8666666666666667</v>
      </c>
      <c r="AB285" s="17">
        <v>0.6</v>
      </c>
      <c r="AC285" s="17">
        <v>0.6</v>
      </c>
      <c r="AD285" s="17"/>
      <c r="AE285" s="17"/>
      <c r="AF285" t="s">
        <v>12</v>
      </c>
      <c r="AG285" s="17">
        <f t="shared" si="505"/>
        <v>0</v>
      </c>
      <c r="AH285" s="17">
        <f t="shared" si="496"/>
        <v>0.65259938837920484</v>
      </c>
      <c r="AI285" s="17">
        <f t="shared" si="497"/>
        <v>0.6205761316872429</v>
      </c>
      <c r="AJ285" s="17">
        <f t="shared" si="498"/>
        <v>0.82397257601917273</v>
      </c>
      <c r="AK285" s="17">
        <f t="shared" si="499"/>
        <v>0.77238537268733976</v>
      </c>
      <c r="AL285" s="17">
        <f t="shared" si="500"/>
        <v>0.8967482471961048</v>
      </c>
      <c r="AM285" s="17">
        <f t="shared" si="501"/>
        <v>0.9496516882192001</v>
      </c>
      <c r="AN285" s="17">
        <f t="shared" si="502"/>
        <v>0.90580659979989497</v>
      </c>
      <c r="AO285" s="17">
        <f t="shared" si="503"/>
        <v>0.41134020618556699</v>
      </c>
      <c r="AP285" s="17">
        <f t="shared" si="504"/>
        <v>0.40116279069767435</v>
      </c>
    </row>
    <row r="286" spans="1:42" x14ac:dyDescent="0.25">
      <c r="A286" t="s">
        <v>20</v>
      </c>
      <c r="B286">
        <v>2</v>
      </c>
      <c r="D286">
        <v>40</v>
      </c>
      <c r="F286" s="17">
        <f t="shared" si="493"/>
        <v>18.495964720465299</v>
      </c>
      <c r="H286" s="17">
        <f t="shared" si="494"/>
        <v>14.2</v>
      </c>
      <c r="I286" s="17">
        <f>U286+I353*H256</f>
        <v>26.08073394495413</v>
      </c>
      <c r="J286" s="17">
        <f t="shared" ref="J286:Q286" si="509">V286+J353*I256</f>
        <v>26.312757201646093</v>
      </c>
      <c r="K286" s="17">
        <f t="shared" si="509"/>
        <v>31.757028219013147</v>
      </c>
      <c r="L286" s="17">
        <f t="shared" si="509"/>
        <v>32.375572807755404</v>
      </c>
      <c r="M286" s="17">
        <f t="shared" si="509"/>
        <v>32.150919214502878</v>
      </c>
      <c r="N286" s="17">
        <f t="shared" si="509"/>
        <v>29.764682440146455</v>
      </c>
      <c r="O286" s="17">
        <f t="shared" si="509"/>
        <v>26.723443094418929</v>
      </c>
      <c r="P286" s="17">
        <f t="shared" si="509"/>
        <v>20.788659793814432</v>
      </c>
      <c r="Q286" s="17">
        <f t="shared" si="509"/>
        <v>18.132170542635659</v>
      </c>
      <c r="R286" s="17"/>
      <c r="S286" t="s">
        <v>20</v>
      </c>
      <c r="T286" s="17">
        <v>14.2</v>
      </c>
      <c r="U286" s="17">
        <v>13.8</v>
      </c>
      <c r="V286" s="17">
        <v>15.333333333333334</v>
      </c>
      <c r="W286" s="17">
        <v>16.866666666666667</v>
      </c>
      <c r="X286" s="17">
        <v>18.266666666666666</v>
      </c>
      <c r="Y286" s="17">
        <v>17.466666666666665</v>
      </c>
      <c r="Z286" s="17">
        <v>15.266666666666667</v>
      </c>
      <c r="AA286" s="17">
        <v>13.066666666666666</v>
      </c>
      <c r="AB286" s="17">
        <v>12.333333333333334</v>
      </c>
      <c r="AC286" s="17">
        <v>10.866666666666667</v>
      </c>
      <c r="AD286" s="17"/>
      <c r="AE286" s="17"/>
      <c r="AF286" t="s">
        <v>20</v>
      </c>
      <c r="AG286" s="17">
        <f t="shared" si="505"/>
        <v>0</v>
      </c>
      <c r="AH286" s="17">
        <f t="shared" si="496"/>
        <v>12.280733944954129</v>
      </c>
      <c r="AI286" s="17">
        <f t="shared" si="497"/>
        <v>10.979423868312759</v>
      </c>
      <c r="AJ286" s="17">
        <f t="shared" si="498"/>
        <v>14.89036155234648</v>
      </c>
      <c r="AK286" s="17">
        <f t="shared" si="499"/>
        <v>14.108906141088738</v>
      </c>
      <c r="AL286" s="17">
        <f t="shared" si="500"/>
        <v>14.684252547836213</v>
      </c>
      <c r="AM286" s="17">
        <f t="shared" si="501"/>
        <v>14.498015773479787</v>
      </c>
      <c r="AN286" s="17">
        <f t="shared" si="502"/>
        <v>13.656776427752263</v>
      </c>
      <c r="AO286" s="17">
        <f t="shared" si="503"/>
        <v>8.455326460481098</v>
      </c>
      <c r="AP286" s="17">
        <f t="shared" si="504"/>
        <v>7.2655038759689923</v>
      </c>
    </row>
    <row r="287" spans="1:42" x14ac:dyDescent="0.25">
      <c r="A287" t="s">
        <v>13</v>
      </c>
      <c r="B287">
        <v>3</v>
      </c>
      <c r="D287">
        <v>25</v>
      </c>
      <c r="F287" s="17">
        <f t="shared" si="493"/>
        <v>2.2722222222222221</v>
      </c>
      <c r="H287" s="17">
        <f t="shared" si="494"/>
        <v>2.6666666666666665</v>
      </c>
      <c r="I287" s="17">
        <f t="shared" ref="I287:Q289" si="510">U287</f>
        <v>2.6</v>
      </c>
      <c r="J287" s="17">
        <f t="shared" si="510"/>
        <v>2.6</v>
      </c>
      <c r="K287" s="17">
        <f t="shared" si="510"/>
        <v>2.8</v>
      </c>
      <c r="L287" s="17">
        <f t="shared" si="510"/>
        <v>2.8666666666666667</v>
      </c>
      <c r="M287" s="17">
        <f t="shared" si="510"/>
        <v>3</v>
      </c>
      <c r="N287" s="17">
        <f t="shared" si="510"/>
        <v>3.0666666666666669</v>
      </c>
      <c r="O287" s="17">
        <f t="shared" si="510"/>
        <v>3</v>
      </c>
      <c r="P287" s="17">
        <f t="shared" si="510"/>
        <v>2.4</v>
      </c>
      <c r="Q287" s="17">
        <f t="shared" si="510"/>
        <v>2.2666666666666666</v>
      </c>
      <c r="R287" s="17"/>
      <c r="S287" t="s">
        <v>13</v>
      </c>
      <c r="T287" s="17">
        <v>2.6666666666666665</v>
      </c>
      <c r="U287" s="17">
        <v>2.6</v>
      </c>
      <c r="V287" s="17">
        <v>2.6</v>
      </c>
      <c r="W287" s="17">
        <v>2.8</v>
      </c>
      <c r="X287" s="17">
        <v>2.8666666666666667</v>
      </c>
      <c r="Y287" s="17">
        <v>3</v>
      </c>
      <c r="Z287" s="17">
        <v>3.0666666666666669</v>
      </c>
      <c r="AA287" s="17">
        <v>3</v>
      </c>
      <c r="AB287" s="17">
        <v>2.4</v>
      </c>
      <c r="AC287" s="17">
        <v>2.2666666666666666</v>
      </c>
      <c r="AD287" s="17"/>
      <c r="AE287" s="17"/>
      <c r="AF287" t="s">
        <v>13</v>
      </c>
      <c r="AG287" s="17">
        <f t="shared" si="505"/>
        <v>0</v>
      </c>
      <c r="AH287" s="17">
        <f t="shared" si="496"/>
        <v>0</v>
      </c>
      <c r="AI287" s="17">
        <f t="shared" si="497"/>
        <v>0</v>
      </c>
      <c r="AJ287" s="17">
        <f t="shared" si="498"/>
        <v>0</v>
      </c>
      <c r="AK287" s="17">
        <f t="shared" si="499"/>
        <v>0</v>
      </c>
      <c r="AL287" s="17">
        <f t="shared" si="500"/>
        <v>0</v>
      </c>
      <c r="AM287" s="17">
        <f t="shared" si="501"/>
        <v>0</v>
      </c>
      <c r="AN287" s="17">
        <f t="shared" si="502"/>
        <v>0</v>
      </c>
      <c r="AO287" s="17">
        <f t="shared" si="503"/>
        <v>0</v>
      </c>
      <c r="AP287" s="17">
        <f t="shared" si="504"/>
        <v>0</v>
      </c>
    </row>
    <row r="288" spans="1:42" x14ac:dyDescent="0.25">
      <c r="A288" t="s">
        <v>21</v>
      </c>
      <c r="B288">
        <v>4</v>
      </c>
      <c r="D288">
        <v>40</v>
      </c>
      <c r="F288" s="17">
        <f t="shared" si="493"/>
        <v>2.6444444444444444</v>
      </c>
      <c r="H288" s="17">
        <f t="shared" si="494"/>
        <v>3.4666666666666668</v>
      </c>
      <c r="I288" s="17">
        <f t="shared" si="510"/>
        <v>3.3333333333333335</v>
      </c>
      <c r="J288" s="17">
        <f t="shared" si="510"/>
        <v>3.2</v>
      </c>
      <c r="K288" s="17">
        <f t="shared" si="510"/>
        <v>3.6</v>
      </c>
      <c r="L288" s="17">
        <f t="shared" si="510"/>
        <v>3.2666666666666666</v>
      </c>
      <c r="M288" s="17">
        <f t="shared" si="510"/>
        <v>3.4</v>
      </c>
      <c r="N288" s="17">
        <f t="shared" si="510"/>
        <v>3.4</v>
      </c>
      <c r="O288" s="17">
        <f t="shared" si="510"/>
        <v>3.0666666666666669</v>
      </c>
      <c r="P288" s="17">
        <f t="shared" si="510"/>
        <v>2.6</v>
      </c>
      <c r="Q288" s="17">
        <f t="shared" si="510"/>
        <v>2.4</v>
      </c>
      <c r="R288" s="17"/>
      <c r="S288" t="s">
        <v>21</v>
      </c>
      <c r="T288" s="17">
        <v>3.4666666666666668</v>
      </c>
      <c r="U288" s="17">
        <v>3.3333333333333335</v>
      </c>
      <c r="V288" s="17">
        <v>3.2</v>
      </c>
      <c r="W288" s="17">
        <v>3.6</v>
      </c>
      <c r="X288" s="17">
        <v>3.2666666666666666</v>
      </c>
      <c r="Y288" s="17">
        <v>3.4</v>
      </c>
      <c r="Z288" s="17">
        <v>3.4</v>
      </c>
      <c r="AA288" s="17">
        <v>3.0666666666666669</v>
      </c>
      <c r="AB288" s="17">
        <v>2.6</v>
      </c>
      <c r="AC288" s="17">
        <v>2.4</v>
      </c>
      <c r="AD288" s="17"/>
      <c r="AE288" s="17"/>
      <c r="AF288" t="s">
        <v>21</v>
      </c>
      <c r="AG288" s="17">
        <f t="shared" si="505"/>
        <v>0</v>
      </c>
      <c r="AH288" s="17">
        <f t="shared" si="496"/>
        <v>0</v>
      </c>
      <c r="AI288" s="17">
        <f t="shared" si="497"/>
        <v>0</v>
      </c>
      <c r="AJ288" s="17">
        <f t="shared" si="498"/>
        <v>0</v>
      </c>
      <c r="AK288" s="17">
        <f t="shared" si="499"/>
        <v>0</v>
      </c>
      <c r="AL288" s="17">
        <f t="shared" si="500"/>
        <v>0</v>
      </c>
      <c r="AM288" s="17">
        <f t="shared" si="501"/>
        <v>0</v>
      </c>
      <c r="AN288" s="17">
        <f t="shared" si="502"/>
        <v>0</v>
      </c>
      <c r="AO288" s="17">
        <f t="shared" si="503"/>
        <v>0</v>
      </c>
      <c r="AP288" s="17">
        <f t="shared" si="504"/>
        <v>0</v>
      </c>
    </row>
    <row r="289" spans="1:42" x14ac:dyDescent="0.25">
      <c r="A289" t="s">
        <v>14</v>
      </c>
      <c r="B289" s="4">
        <v>2</v>
      </c>
      <c r="C289">
        <v>3</v>
      </c>
      <c r="D289">
        <v>60</v>
      </c>
      <c r="F289" s="17">
        <f t="shared" si="493"/>
        <v>0</v>
      </c>
      <c r="H289" s="17">
        <f t="shared" si="494"/>
        <v>0</v>
      </c>
      <c r="I289" s="17">
        <f t="shared" si="510"/>
        <v>0</v>
      </c>
      <c r="J289" s="17">
        <f t="shared" si="510"/>
        <v>0</v>
      </c>
      <c r="K289" s="17">
        <f t="shared" si="510"/>
        <v>0</v>
      </c>
      <c r="L289" s="17">
        <f t="shared" si="510"/>
        <v>0</v>
      </c>
      <c r="M289" s="17">
        <f t="shared" si="510"/>
        <v>0</v>
      </c>
      <c r="N289" s="17">
        <f t="shared" si="510"/>
        <v>0</v>
      </c>
      <c r="O289" s="17">
        <f t="shared" si="510"/>
        <v>0</v>
      </c>
      <c r="P289" s="17">
        <f t="shared" si="510"/>
        <v>0</v>
      </c>
      <c r="Q289" s="17">
        <f t="shared" si="510"/>
        <v>0</v>
      </c>
      <c r="R289" s="17"/>
      <c r="S289" t="s">
        <v>14</v>
      </c>
      <c r="T289" s="17">
        <v>0</v>
      </c>
      <c r="U289" s="17">
        <v>0</v>
      </c>
      <c r="V289" s="17">
        <v>0</v>
      </c>
      <c r="W289" s="17">
        <v>0</v>
      </c>
      <c r="X289" s="17">
        <v>0</v>
      </c>
      <c r="Y289" s="17">
        <v>0</v>
      </c>
      <c r="Z289" s="17">
        <v>0</v>
      </c>
      <c r="AA289" s="17">
        <v>0</v>
      </c>
      <c r="AB289" s="17">
        <v>0</v>
      </c>
      <c r="AC289" s="17">
        <v>0</v>
      </c>
      <c r="AD289" s="17"/>
      <c r="AE289" s="17"/>
      <c r="AF289" t="s">
        <v>14</v>
      </c>
      <c r="AG289" s="17">
        <f t="shared" si="505"/>
        <v>0</v>
      </c>
      <c r="AH289" s="17">
        <f t="shared" si="496"/>
        <v>0</v>
      </c>
      <c r="AI289" s="17">
        <f t="shared" si="497"/>
        <v>0</v>
      </c>
      <c r="AJ289" s="17">
        <f t="shared" si="498"/>
        <v>0</v>
      </c>
      <c r="AK289" s="17">
        <f t="shared" si="499"/>
        <v>0</v>
      </c>
      <c r="AL289" s="17">
        <f t="shared" si="500"/>
        <v>0</v>
      </c>
      <c r="AM289" s="17">
        <f t="shared" si="501"/>
        <v>0</v>
      </c>
      <c r="AN289" s="17">
        <f t="shared" si="502"/>
        <v>0</v>
      </c>
      <c r="AO289" s="17">
        <f t="shared" si="503"/>
        <v>0</v>
      </c>
      <c r="AP289" s="17">
        <f t="shared" si="504"/>
        <v>0</v>
      </c>
    </row>
    <row r="290" spans="1:42" x14ac:dyDescent="0.25">
      <c r="A290" t="s">
        <v>15</v>
      </c>
      <c r="B290" s="4">
        <v>2</v>
      </c>
      <c r="C290">
        <v>3</v>
      </c>
      <c r="D290">
        <v>60</v>
      </c>
      <c r="F290" s="17">
        <f t="shared" si="493"/>
        <v>0</v>
      </c>
      <c r="H290" s="17">
        <f t="shared" si="494"/>
        <v>0</v>
      </c>
      <c r="I290" s="17">
        <f>U290+I357*H256</f>
        <v>0</v>
      </c>
      <c r="J290" s="17">
        <f t="shared" ref="J290:Q290" si="511">V290+J357*I256</f>
        <v>0</v>
      </c>
      <c r="K290" s="17">
        <f t="shared" si="511"/>
        <v>0</v>
      </c>
      <c r="L290" s="17">
        <f t="shared" si="511"/>
        <v>0</v>
      </c>
      <c r="M290" s="17">
        <f t="shared" si="511"/>
        <v>0</v>
      </c>
      <c r="N290" s="17">
        <f t="shared" si="511"/>
        <v>0</v>
      </c>
      <c r="O290" s="17">
        <f t="shared" si="511"/>
        <v>0</v>
      </c>
      <c r="P290" s="17">
        <f t="shared" si="511"/>
        <v>0</v>
      </c>
      <c r="Q290" s="17">
        <f t="shared" si="511"/>
        <v>0</v>
      </c>
      <c r="R290" s="17"/>
      <c r="S290" t="s">
        <v>15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7"/>
      <c r="AE290" s="17"/>
      <c r="AF290" t="s">
        <v>15</v>
      </c>
      <c r="AG290" s="17">
        <f t="shared" si="505"/>
        <v>0</v>
      </c>
      <c r="AH290" s="17">
        <f t="shared" si="496"/>
        <v>0</v>
      </c>
      <c r="AI290" s="17">
        <f t="shared" si="497"/>
        <v>0</v>
      </c>
      <c r="AJ290" s="17">
        <f t="shared" si="498"/>
        <v>0</v>
      </c>
      <c r="AK290" s="17">
        <f t="shared" si="499"/>
        <v>0</v>
      </c>
      <c r="AL290" s="17">
        <f t="shared" si="500"/>
        <v>0</v>
      </c>
      <c r="AM290" s="17">
        <f t="shared" si="501"/>
        <v>0</v>
      </c>
      <c r="AN290" s="17">
        <f t="shared" si="502"/>
        <v>0</v>
      </c>
      <c r="AO290" s="17">
        <f t="shared" si="503"/>
        <v>0</v>
      </c>
      <c r="AP290" s="17">
        <f t="shared" si="504"/>
        <v>0</v>
      </c>
    </row>
    <row r="291" spans="1:42" x14ac:dyDescent="0.25">
      <c r="A291" t="s">
        <v>16</v>
      </c>
      <c r="B291" s="4">
        <v>1</v>
      </c>
      <c r="C291">
        <v>4</v>
      </c>
      <c r="D291">
        <v>60</v>
      </c>
      <c r="F291" s="17">
        <f t="shared" si="493"/>
        <v>0</v>
      </c>
      <c r="H291" s="17">
        <f t="shared" si="494"/>
        <v>0</v>
      </c>
      <c r="I291" s="17">
        <f>U291+I89*H358</f>
        <v>0</v>
      </c>
      <c r="J291" s="17">
        <f t="shared" ref="J291:Q291" si="512">V291+J89*I358</f>
        <v>0</v>
      </c>
      <c r="K291" s="17">
        <f t="shared" si="512"/>
        <v>0</v>
      </c>
      <c r="L291" s="17">
        <f t="shared" si="512"/>
        <v>0</v>
      </c>
      <c r="M291" s="17">
        <f t="shared" si="512"/>
        <v>0</v>
      </c>
      <c r="N291" s="17">
        <f t="shared" si="512"/>
        <v>0</v>
      </c>
      <c r="O291" s="17">
        <f t="shared" si="512"/>
        <v>0</v>
      </c>
      <c r="P291" s="17">
        <f t="shared" si="512"/>
        <v>0</v>
      </c>
      <c r="Q291" s="17">
        <f t="shared" si="512"/>
        <v>0</v>
      </c>
      <c r="R291" s="17"/>
      <c r="S291" t="s">
        <v>16</v>
      </c>
      <c r="T291" s="17">
        <v>0</v>
      </c>
      <c r="U291" s="17">
        <v>0</v>
      </c>
      <c r="V291" s="17">
        <v>0</v>
      </c>
      <c r="W291" s="17">
        <v>0</v>
      </c>
      <c r="X291" s="17">
        <v>0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/>
      <c r="AE291" s="17"/>
      <c r="AF291" t="s">
        <v>16</v>
      </c>
      <c r="AG291" s="17">
        <f t="shared" si="505"/>
        <v>0</v>
      </c>
      <c r="AH291" s="17">
        <f t="shared" si="496"/>
        <v>0</v>
      </c>
      <c r="AI291" s="17">
        <f t="shared" si="497"/>
        <v>0</v>
      </c>
      <c r="AJ291" s="17">
        <f t="shared" si="498"/>
        <v>0</v>
      </c>
      <c r="AK291" s="17">
        <f t="shared" si="499"/>
        <v>0</v>
      </c>
      <c r="AL291" s="17">
        <f t="shared" si="500"/>
        <v>0</v>
      </c>
      <c r="AM291" s="17">
        <f t="shared" si="501"/>
        <v>0</v>
      </c>
      <c r="AN291" s="17">
        <f t="shared" si="502"/>
        <v>0</v>
      </c>
      <c r="AO291" s="17">
        <f t="shared" si="503"/>
        <v>0</v>
      </c>
      <c r="AP291" s="17">
        <f t="shared" si="504"/>
        <v>0</v>
      </c>
    </row>
    <row r="292" spans="1:42" x14ac:dyDescent="0.25">
      <c r="A292" t="s">
        <v>17</v>
      </c>
      <c r="B292" s="4">
        <v>1</v>
      </c>
      <c r="C292">
        <v>4</v>
      </c>
      <c r="D292">
        <v>60</v>
      </c>
      <c r="F292" s="17">
        <f t="shared" si="493"/>
        <v>0</v>
      </c>
      <c r="H292" s="17">
        <f t="shared" si="494"/>
        <v>0</v>
      </c>
      <c r="I292" s="17">
        <f t="shared" ref="I292:Q292" si="513">U292</f>
        <v>0</v>
      </c>
      <c r="J292" s="17">
        <f t="shared" si="513"/>
        <v>0</v>
      </c>
      <c r="K292" s="17">
        <f t="shared" si="513"/>
        <v>0</v>
      </c>
      <c r="L292" s="17">
        <f t="shared" si="513"/>
        <v>0</v>
      </c>
      <c r="M292" s="17">
        <f t="shared" si="513"/>
        <v>0</v>
      </c>
      <c r="N292" s="17">
        <f t="shared" si="513"/>
        <v>0</v>
      </c>
      <c r="O292" s="17">
        <f t="shared" si="513"/>
        <v>0</v>
      </c>
      <c r="P292" s="17">
        <f t="shared" si="513"/>
        <v>0</v>
      </c>
      <c r="Q292" s="17">
        <f t="shared" si="513"/>
        <v>0</v>
      </c>
      <c r="R292" s="17"/>
      <c r="S292" t="s">
        <v>17</v>
      </c>
      <c r="T292" s="17">
        <v>0</v>
      </c>
      <c r="U292" s="17">
        <v>0</v>
      </c>
      <c r="V292" s="17">
        <v>0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7"/>
      <c r="AE292" s="17"/>
      <c r="AF292" t="s">
        <v>17</v>
      </c>
      <c r="AG292" s="17">
        <f t="shared" si="505"/>
        <v>0</v>
      </c>
      <c r="AH292" s="17">
        <f t="shared" si="496"/>
        <v>0</v>
      </c>
      <c r="AI292" s="17">
        <f t="shared" si="497"/>
        <v>0</v>
      </c>
      <c r="AJ292" s="17">
        <f t="shared" si="498"/>
        <v>0</v>
      </c>
      <c r="AK292" s="17">
        <f t="shared" si="499"/>
        <v>0</v>
      </c>
      <c r="AL292" s="17">
        <f t="shared" si="500"/>
        <v>0</v>
      </c>
      <c r="AM292" s="17">
        <f t="shared" si="501"/>
        <v>0</v>
      </c>
      <c r="AN292" s="17">
        <f t="shared" si="502"/>
        <v>0</v>
      </c>
      <c r="AO292" s="17">
        <f t="shared" si="503"/>
        <v>0</v>
      </c>
      <c r="AP292" s="17">
        <f t="shared" si="504"/>
        <v>0</v>
      </c>
    </row>
    <row r="293" spans="1:42" x14ac:dyDescent="0.25">
      <c r="F293" s="17">
        <f>SUM(F281:F292)</f>
        <v>45.290328238394068</v>
      </c>
      <c r="G293" t="s">
        <v>39</v>
      </c>
      <c r="H293" s="17">
        <f>SUM(H281:H292)</f>
        <v>35.466666666666669</v>
      </c>
      <c r="I293" s="17">
        <f t="shared" ref="I293" si="514">SUM(I281:I292)</f>
        <v>65.933333333333337</v>
      </c>
      <c r="J293" s="17">
        <f t="shared" ref="J293" si="515">SUM(J281:J292)</f>
        <v>66.13333333333334</v>
      </c>
      <c r="K293" s="17">
        <f t="shared" ref="K293" si="516">SUM(K281:K292)</f>
        <v>72.647667461698973</v>
      </c>
      <c r="L293" s="17">
        <f t="shared" ref="L293" si="517">SUM(L281:L292)</f>
        <v>73.347958180442731</v>
      </c>
      <c r="M293" s="17">
        <f t="shared" ref="M293" si="518">SUM(M281:M292)</f>
        <v>73.781000795032327</v>
      </c>
      <c r="N293" s="17">
        <f t="shared" ref="N293" si="519">SUM(N281:N292)</f>
        <v>70.381000795032321</v>
      </c>
      <c r="O293" s="17">
        <f t="shared" ref="O293" si="520">SUM(O281:O292)</f>
        <v>66.695916360885491</v>
      </c>
      <c r="P293" s="17">
        <f t="shared" ref="P293" si="521">SUM(P281:P292)</f>
        <v>56.93333333333333</v>
      </c>
      <c r="Q293" s="17">
        <f t="shared" ref="Q293" si="522">SUM(Q281:Q292)</f>
        <v>53.533333333333331</v>
      </c>
      <c r="T293" s="17">
        <f>SUM(T281:T292)</f>
        <v>35.466666666666669</v>
      </c>
      <c r="U293" s="17">
        <f t="shared" ref="U293" si="523">SUM(U281:U292)</f>
        <v>34.800000000000004</v>
      </c>
      <c r="V293" s="17">
        <f t="shared" ref="V293" si="524">SUM(V281:V292)</f>
        <v>36.666666666666671</v>
      </c>
      <c r="W293" s="17">
        <f t="shared" ref="W293" si="525">SUM(W281:W292)</f>
        <v>38.799999999999997</v>
      </c>
      <c r="X293" s="17">
        <f t="shared" ref="X293" si="526">SUM(X281:X292)</f>
        <v>39.866666666666667</v>
      </c>
      <c r="Y293" s="17">
        <f t="shared" ref="Y293" si="527">SUM(Y281:Y292)</f>
        <v>39.799999999999997</v>
      </c>
      <c r="Z293" s="17">
        <f t="shared" ref="Z293" si="528">SUM(Z281:Z292)</f>
        <v>37.333333333333336</v>
      </c>
      <c r="AA293" s="17">
        <f t="shared" ref="AA293" si="529">SUM(AA281:AA292)</f>
        <v>34.933333333333337</v>
      </c>
      <c r="AB293" s="17">
        <f t="shared" ref="AB293" si="530">SUM(AB281:AB292)</f>
        <v>31.066666666666666</v>
      </c>
      <c r="AC293" s="17">
        <f t="shared" ref="AC293" si="531">SUM(AC281:AC292)</f>
        <v>28.93333333333333</v>
      </c>
    </row>
    <row r="295" spans="1:42" x14ac:dyDescent="0.25">
      <c r="F295" s="19" t="s">
        <v>45</v>
      </c>
      <c r="G295" t="s">
        <v>19</v>
      </c>
      <c r="H295" t="s">
        <v>24</v>
      </c>
      <c r="S295" t="s">
        <v>41</v>
      </c>
    </row>
    <row r="296" spans="1:42" ht="15.75" thickBot="1" x14ac:dyDescent="0.3">
      <c r="F296" s="19"/>
      <c r="H296">
        <v>1</v>
      </c>
      <c r="I296">
        <v>2</v>
      </c>
      <c r="J296">
        <v>3</v>
      </c>
      <c r="K296">
        <v>4</v>
      </c>
      <c r="L296">
        <v>5</v>
      </c>
      <c r="M296">
        <v>6</v>
      </c>
      <c r="N296">
        <v>7</v>
      </c>
      <c r="O296">
        <v>8</v>
      </c>
      <c r="P296">
        <v>9</v>
      </c>
      <c r="Q296">
        <v>10</v>
      </c>
      <c r="T296">
        <v>1</v>
      </c>
      <c r="U296">
        <v>2</v>
      </c>
      <c r="V296">
        <v>3</v>
      </c>
      <c r="W296">
        <v>4</v>
      </c>
      <c r="X296">
        <v>5</v>
      </c>
      <c r="Y296">
        <v>6</v>
      </c>
      <c r="Z296">
        <v>7</v>
      </c>
      <c r="AA296">
        <v>8</v>
      </c>
      <c r="AB296">
        <v>9</v>
      </c>
      <c r="AC296">
        <v>10</v>
      </c>
    </row>
    <row r="297" spans="1:42" x14ac:dyDescent="0.25">
      <c r="F297" s="21">
        <f>(F281+F285+F289)/F293</f>
        <v>9.2242582771138559E-2</v>
      </c>
      <c r="G297">
        <v>1</v>
      </c>
      <c r="H297" s="7">
        <v>9.2242582771138559E-2</v>
      </c>
      <c r="I297" s="8">
        <v>9.2242582771138559E-2</v>
      </c>
      <c r="J297" s="8">
        <v>9.2242582771138559E-2</v>
      </c>
      <c r="K297" s="8">
        <v>9.2242582771138559E-2</v>
      </c>
      <c r="L297" s="8">
        <v>9.2242582771138559E-2</v>
      </c>
      <c r="M297" s="8">
        <v>9.2242582771138559E-2</v>
      </c>
      <c r="N297" s="8">
        <v>9.2242582771138559E-2</v>
      </c>
      <c r="O297" s="8">
        <v>9.2242582771138559E-2</v>
      </c>
      <c r="P297" s="8">
        <v>9.2242582771138559E-2</v>
      </c>
      <c r="Q297" s="9">
        <v>9.2242582771138559E-2</v>
      </c>
      <c r="R297" s="11"/>
      <c r="S297" t="s">
        <v>35</v>
      </c>
      <c r="T297" s="17">
        <f>T281+T282+T289</f>
        <v>13.4</v>
      </c>
      <c r="U297" s="17">
        <f t="shared" ref="U297:AC297" si="532">U281+U282+U289</f>
        <v>13.333333333333332</v>
      </c>
      <c r="V297" s="17">
        <f t="shared" si="532"/>
        <v>13.666666666666668</v>
      </c>
      <c r="W297" s="17">
        <f t="shared" si="532"/>
        <v>13.6</v>
      </c>
      <c r="X297" s="17">
        <f t="shared" si="532"/>
        <v>13.466666666666669</v>
      </c>
      <c r="Y297" s="17">
        <f t="shared" si="532"/>
        <v>13.866666666666667</v>
      </c>
      <c r="Z297" s="17">
        <f t="shared" si="532"/>
        <v>13.600000000000001</v>
      </c>
      <c r="AA297" s="17">
        <f t="shared" si="532"/>
        <v>13.933333333333334</v>
      </c>
      <c r="AB297" s="17">
        <f t="shared" si="532"/>
        <v>12.133333333333333</v>
      </c>
      <c r="AC297" s="17">
        <f t="shared" si="532"/>
        <v>11.799999999999999</v>
      </c>
      <c r="AD297" s="11"/>
      <c r="AE297" s="11"/>
      <c r="AF297" s="11"/>
      <c r="AG297" s="11"/>
      <c r="AH297" s="11"/>
      <c r="AI297" s="11"/>
      <c r="AJ297" s="11"/>
    </row>
    <row r="298" spans="1:42" x14ac:dyDescent="0.25">
      <c r="F298" s="21">
        <f>(F282+F286+F292)/F293</f>
        <v>0.58379813512800638</v>
      </c>
      <c r="G298">
        <v>2</v>
      </c>
      <c r="H298" s="10">
        <v>0.58379813512800638</v>
      </c>
      <c r="I298" s="11">
        <v>0.58379813512800638</v>
      </c>
      <c r="J298" s="11">
        <v>0.58379813512800638</v>
      </c>
      <c r="K298" s="11">
        <v>0.58379813512800638</v>
      </c>
      <c r="L298" s="11">
        <v>0.58379813512800638</v>
      </c>
      <c r="M298" s="11">
        <v>0.58379813512800638</v>
      </c>
      <c r="N298" s="11">
        <v>0.58379813512800638</v>
      </c>
      <c r="O298" s="11">
        <v>0.58379813512800638</v>
      </c>
      <c r="P298" s="11">
        <v>0.58379813512800638</v>
      </c>
      <c r="Q298" s="12">
        <v>0.58379813512800638</v>
      </c>
      <c r="R298" s="11"/>
      <c r="S298" t="s">
        <v>36</v>
      </c>
      <c r="T298" s="17">
        <f>T285+T286+T290</f>
        <v>14.933333333333332</v>
      </c>
      <c r="U298" s="17">
        <f t="shared" ref="U298:AC298" si="533">U285+U286+U290</f>
        <v>14.533333333333333</v>
      </c>
      <c r="V298" s="17">
        <f t="shared" si="533"/>
        <v>16.2</v>
      </c>
      <c r="W298" s="17">
        <f t="shared" si="533"/>
        <v>17.8</v>
      </c>
      <c r="X298" s="17">
        <f t="shared" si="533"/>
        <v>19.266666666666666</v>
      </c>
      <c r="Y298" s="17">
        <f t="shared" si="533"/>
        <v>18.533333333333331</v>
      </c>
      <c r="Z298" s="17">
        <f t="shared" si="533"/>
        <v>16.266666666666666</v>
      </c>
      <c r="AA298" s="17">
        <f t="shared" si="533"/>
        <v>13.933333333333334</v>
      </c>
      <c r="AB298" s="17">
        <f t="shared" si="533"/>
        <v>12.933333333333334</v>
      </c>
      <c r="AC298" s="17">
        <f t="shared" si="533"/>
        <v>11.466666666666667</v>
      </c>
      <c r="AD298" s="11"/>
      <c r="AE298" s="11"/>
      <c r="AF298" s="11"/>
      <c r="AG298" s="11"/>
      <c r="AH298" s="11"/>
      <c r="AI298" s="11"/>
      <c r="AJ298" s="11"/>
    </row>
    <row r="299" spans="1:42" x14ac:dyDescent="0.25">
      <c r="F299" s="21">
        <f>(F283+F287+F291)/F293</f>
        <v>0.26557055878392694</v>
      </c>
      <c r="G299">
        <v>3</v>
      </c>
      <c r="H299" s="10">
        <v>0.26557055878392694</v>
      </c>
      <c r="I299" s="11">
        <v>0.26557055878392694</v>
      </c>
      <c r="J299" s="11">
        <v>0.26557055878392694</v>
      </c>
      <c r="K299" s="11">
        <v>0.26557055878392694</v>
      </c>
      <c r="L299" s="11">
        <v>0.26557055878392694</v>
      </c>
      <c r="M299" s="11">
        <v>0.26557055878392694</v>
      </c>
      <c r="N299" s="11">
        <v>0.26557055878392694</v>
      </c>
      <c r="O299" s="11">
        <v>0.26557055878392694</v>
      </c>
      <c r="P299" s="11">
        <v>0.26557055878392694</v>
      </c>
      <c r="Q299" s="12">
        <v>0.26557055878392694</v>
      </c>
      <c r="R299" s="11"/>
      <c r="S299" t="s">
        <v>37</v>
      </c>
      <c r="T299" s="17">
        <f>T283+T284+T291</f>
        <v>1</v>
      </c>
      <c r="U299" s="17">
        <f t="shared" ref="U299:AC299" si="534">U283+U284+U291</f>
        <v>1</v>
      </c>
      <c r="V299" s="17">
        <f t="shared" si="534"/>
        <v>1</v>
      </c>
      <c r="W299" s="17">
        <f t="shared" si="534"/>
        <v>1</v>
      </c>
      <c r="X299" s="17">
        <f t="shared" si="534"/>
        <v>1</v>
      </c>
      <c r="Y299" s="17">
        <f t="shared" si="534"/>
        <v>1</v>
      </c>
      <c r="Z299" s="17">
        <f t="shared" si="534"/>
        <v>1</v>
      </c>
      <c r="AA299" s="17">
        <f t="shared" si="534"/>
        <v>1</v>
      </c>
      <c r="AB299" s="17">
        <f t="shared" si="534"/>
        <v>1</v>
      </c>
      <c r="AC299" s="17">
        <f t="shared" si="534"/>
        <v>1</v>
      </c>
      <c r="AD299" s="11"/>
      <c r="AE299" s="11"/>
      <c r="AF299" s="11"/>
      <c r="AG299" s="11"/>
      <c r="AH299" s="11"/>
      <c r="AI299" s="11"/>
      <c r="AJ299" s="11"/>
    </row>
    <row r="300" spans="1:42" ht="15.75" thickBot="1" x14ac:dyDescent="0.3">
      <c r="F300" s="21">
        <f>(F284+F288+F290)/F293</f>
        <v>5.8388723316928043E-2</v>
      </c>
      <c r="G300">
        <v>4</v>
      </c>
      <c r="H300" s="13">
        <v>5.8388723316928043E-2</v>
      </c>
      <c r="I300" s="14">
        <v>5.8388723316928043E-2</v>
      </c>
      <c r="J300" s="14">
        <v>5.8388723316928043E-2</v>
      </c>
      <c r="K300" s="14">
        <v>5.8388723316928043E-2</v>
      </c>
      <c r="L300" s="14">
        <v>5.8388723316928043E-2</v>
      </c>
      <c r="M300" s="14">
        <v>5.8388723316928043E-2</v>
      </c>
      <c r="N300" s="14">
        <v>5.8388723316928043E-2</v>
      </c>
      <c r="O300" s="14">
        <v>5.8388723316928043E-2</v>
      </c>
      <c r="P300" s="14">
        <v>5.8388723316928043E-2</v>
      </c>
      <c r="Q300" s="15">
        <v>5.8388723316928043E-2</v>
      </c>
      <c r="R300" s="11"/>
      <c r="S300" t="s">
        <v>38</v>
      </c>
      <c r="T300" s="17">
        <f>T287+T288+T292</f>
        <v>6.1333333333333329</v>
      </c>
      <c r="U300" s="17">
        <f t="shared" ref="U300:AC300" si="535">U287+U288+U292</f>
        <v>5.9333333333333336</v>
      </c>
      <c r="V300" s="17">
        <f t="shared" si="535"/>
        <v>5.8000000000000007</v>
      </c>
      <c r="W300" s="17">
        <f t="shared" si="535"/>
        <v>6.4</v>
      </c>
      <c r="X300" s="17">
        <f t="shared" si="535"/>
        <v>6.1333333333333329</v>
      </c>
      <c r="Y300" s="17">
        <f t="shared" si="535"/>
        <v>6.4</v>
      </c>
      <c r="Z300" s="17">
        <f t="shared" si="535"/>
        <v>6.4666666666666668</v>
      </c>
      <c r="AA300" s="17">
        <f t="shared" si="535"/>
        <v>6.0666666666666664</v>
      </c>
      <c r="AB300" s="17">
        <f t="shared" si="535"/>
        <v>5</v>
      </c>
      <c r="AC300" s="17">
        <f t="shared" si="535"/>
        <v>4.6666666666666661</v>
      </c>
      <c r="AD300" s="11"/>
      <c r="AE300" s="11"/>
      <c r="AF300" s="11"/>
      <c r="AG300" s="11"/>
      <c r="AH300" s="11"/>
      <c r="AI300" s="11"/>
      <c r="AJ300" s="11"/>
    </row>
    <row r="301" spans="1:42" x14ac:dyDescent="0.25">
      <c r="F301" s="20">
        <v>1</v>
      </c>
      <c r="G301" t="s">
        <v>25</v>
      </c>
      <c r="H301" s="5">
        <f>SUM(H297:H300)</f>
        <v>1</v>
      </c>
      <c r="I301" s="5">
        <f t="shared" ref="I301:Q301" si="536">SUM(I297:I300)</f>
        <v>1</v>
      </c>
      <c r="J301" s="5">
        <f t="shared" si="536"/>
        <v>1</v>
      </c>
      <c r="K301" s="5">
        <f t="shared" si="536"/>
        <v>1</v>
      </c>
      <c r="L301" s="5">
        <f t="shared" si="536"/>
        <v>1</v>
      </c>
      <c r="M301" s="5">
        <f t="shared" si="536"/>
        <v>1</v>
      </c>
      <c r="N301" s="5">
        <f t="shared" si="536"/>
        <v>1</v>
      </c>
      <c r="O301" s="5">
        <f t="shared" si="536"/>
        <v>1</v>
      </c>
      <c r="P301" s="5">
        <f t="shared" si="536"/>
        <v>1</v>
      </c>
      <c r="Q301" s="5">
        <f t="shared" si="536"/>
        <v>1</v>
      </c>
      <c r="R301" s="5"/>
      <c r="S301" t="s">
        <v>39</v>
      </c>
      <c r="T301">
        <f t="shared" ref="T301" si="537">SUM(T297:T300)</f>
        <v>35.466666666666669</v>
      </c>
      <c r="U301">
        <f t="shared" ref="U301" si="538">SUM(U297:U300)</f>
        <v>34.799999999999997</v>
      </c>
      <c r="V301">
        <f t="shared" ref="V301" si="539">SUM(V297:V300)</f>
        <v>36.666666666666671</v>
      </c>
      <c r="W301">
        <f t="shared" ref="W301" si="540">SUM(W297:W300)</f>
        <v>38.799999999999997</v>
      </c>
      <c r="X301">
        <f t="shared" ref="X301" si="541">SUM(X297:X300)</f>
        <v>39.866666666666667</v>
      </c>
      <c r="Y301">
        <f t="shared" ref="Y301" si="542">SUM(Y297:Y300)</f>
        <v>39.799999999999997</v>
      </c>
      <c r="Z301">
        <f t="shared" ref="Z301" si="543">SUM(Z297:Z300)</f>
        <v>37.333333333333336</v>
      </c>
      <c r="AA301">
        <f t="shared" ref="AA301" si="544">SUM(AA297:AA300)</f>
        <v>34.933333333333337</v>
      </c>
      <c r="AB301">
        <f t="shared" ref="AB301" si="545">SUM(AB297:AB300)</f>
        <v>31.066666666666666</v>
      </c>
      <c r="AC301">
        <f t="shared" ref="AC301" si="546">SUM(AC297:AC300)</f>
        <v>28.93333333333333</v>
      </c>
      <c r="AD301" s="5"/>
      <c r="AE301" s="5"/>
      <c r="AF301" s="5"/>
      <c r="AG301" s="5"/>
      <c r="AH301" s="5"/>
      <c r="AI301" s="5"/>
      <c r="AJ301" s="5"/>
    </row>
    <row r="302" spans="1:42" x14ac:dyDescent="0.25">
      <c r="H302" s="4" t="s">
        <v>26</v>
      </c>
      <c r="I302" s="4" t="s">
        <v>26</v>
      </c>
      <c r="J302" s="4" t="s">
        <v>26</v>
      </c>
      <c r="K302" s="4" t="s">
        <v>26</v>
      </c>
      <c r="L302" s="4" t="s">
        <v>26</v>
      </c>
      <c r="M302" s="4" t="s">
        <v>26</v>
      </c>
      <c r="N302" s="4" t="s">
        <v>26</v>
      </c>
      <c r="O302" s="4" t="s">
        <v>26</v>
      </c>
      <c r="P302" s="4" t="s">
        <v>26</v>
      </c>
      <c r="Q302" s="4" t="s">
        <v>26</v>
      </c>
      <c r="R302" s="4"/>
      <c r="AD302" s="4"/>
      <c r="AE302" s="4"/>
      <c r="AF302" s="4"/>
      <c r="AG302" s="4"/>
      <c r="AH302" s="4"/>
      <c r="AI302" s="4"/>
      <c r="AJ302" s="4"/>
    </row>
    <row r="303" spans="1:42" x14ac:dyDescent="0.25">
      <c r="H303" s="5">
        <v>1</v>
      </c>
      <c r="I303" s="5">
        <v>1</v>
      </c>
      <c r="J303" s="5">
        <v>1</v>
      </c>
      <c r="K303" s="5">
        <v>1</v>
      </c>
      <c r="L303" s="5">
        <v>1</v>
      </c>
      <c r="M303" s="5">
        <v>1</v>
      </c>
      <c r="N303" s="5">
        <v>1</v>
      </c>
      <c r="O303" s="5">
        <v>1</v>
      </c>
      <c r="P303" s="5">
        <v>1</v>
      </c>
      <c r="Q303" s="5">
        <v>1</v>
      </c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</row>
    <row r="305" spans="1:36" x14ac:dyDescent="0.25">
      <c r="F305" t="s">
        <v>30</v>
      </c>
      <c r="G305" t="s">
        <v>34</v>
      </c>
      <c r="S305" t="s">
        <v>41</v>
      </c>
    </row>
    <row r="306" spans="1:36" x14ac:dyDescent="0.25">
      <c r="G306">
        <v>0</v>
      </c>
      <c r="H306">
        <v>1</v>
      </c>
      <c r="I306">
        <v>2</v>
      </c>
      <c r="J306">
        <v>3</v>
      </c>
      <c r="K306">
        <v>4</v>
      </c>
      <c r="L306">
        <v>5</v>
      </c>
      <c r="M306">
        <v>6</v>
      </c>
      <c r="N306">
        <v>7</v>
      </c>
      <c r="O306">
        <v>8</v>
      </c>
      <c r="P306">
        <v>9</v>
      </c>
      <c r="Q306">
        <v>10</v>
      </c>
      <c r="T306">
        <v>1</v>
      </c>
      <c r="U306">
        <v>2</v>
      </c>
      <c r="V306">
        <v>3</v>
      </c>
      <c r="W306">
        <v>4</v>
      </c>
      <c r="X306">
        <v>5</v>
      </c>
      <c r="Y306">
        <v>6</v>
      </c>
      <c r="Z306">
        <v>7</v>
      </c>
      <c r="AA306">
        <v>8</v>
      </c>
      <c r="AB306">
        <v>9</v>
      </c>
      <c r="AC306">
        <v>10</v>
      </c>
    </row>
    <row r="307" spans="1:36" x14ac:dyDescent="0.25">
      <c r="A307" t="s">
        <v>10</v>
      </c>
      <c r="F307" s="6">
        <f>AVERAGE(H307:Q307)</f>
        <v>15.509445319525465</v>
      </c>
      <c r="G307">
        <v>0</v>
      </c>
      <c r="H307" s="6">
        <f>MAX(G307+(H281*$B$22)-(VLOOKUP($B281,$G$213:$Q$216,H$222+1)*$B$23*$D281), 0)</f>
        <v>2.3883839974894787</v>
      </c>
      <c r="I307" s="6">
        <f t="shared" ref="I307:Q307" si="547">MAX(H307+(I281*$B$22)-(VLOOKUP($B281,$G$213:$Q$216,I$222+1)*$B$23*$D281), 0)</f>
        <v>4.9101013283122912</v>
      </c>
      <c r="J307" s="6">
        <f t="shared" si="547"/>
        <v>7.8318186591351031</v>
      </c>
      <c r="K307" s="6">
        <f t="shared" si="547"/>
        <v>11.153535989957913</v>
      </c>
      <c r="L307" s="6">
        <f t="shared" si="547"/>
        <v>14.741919987447393</v>
      </c>
      <c r="M307" s="6">
        <f t="shared" si="547"/>
        <v>17.93030398493687</v>
      </c>
      <c r="N307" s="6">
        <f t="shared" si="547"/>
        <v>20.585354649093016</v>
      </c>
      <c r="O307" s="6">
        <f t="shared" si="547"/>
        <v>23.373738646582492</v>
      </c>
      <c r="P307" s="6">
        <f t="shared" si="547"/>
        <v>25.36212264407197</v>
      </c>
      <c r="Q307" s="6">
        <f t="shared" si="547"/>
        <v>26.817173308228114</v>
      </c>
      <c r="R307" s="6"/>
      <c r="S307" t="s">
        <v>35</v>
      </c>
      <c r="T307" s="17">
        <f t="shared" ref="T307:AC307" si="548">H348+H349+H356</f>
        <v>1</v>
      </c>
      <c r="U307" s="17">
        <f t="shared" si="548"/>
        <v>1</v>
      </c>
      <c r="V307" s="17">
        <f t="shared" si="548"/>
        <v>1</v>
      </c>
      <c r="W307" s="17">
        <f t="shared" si="548"/>
        <v>1</v>
      </c>
      <c r="X307" s="17">
        <f t="shared" si="548"/>
        <v>0.99999999999999989</v>
      </c>
      <c r="Y307" s="17">
        <f t="shared" si="548"/>
        <v>1</v>
      </c>
      <c r="Z307" s="17">
        <f t="shared" si="548"/>
        <v>1</v>
      </c>
      <c r="AA307" s="17">
        <f t="shared" si="548"/>
        <v>0.99999999999999989</v>
      </c>
      <c r="AB307" s="17">
        <f t="shared" si="548"/>
        <v>1</v>
      </c>
      <c r="AC307" s="17">
        <f t="shared" si="548"/>
        <v>1</v>
      </c>
      <c r="AE307" s="6"/>
      <c r="AF307" s="6"/>
      <c r="AG307" s="6"/>
      <c r="AH307" s="6"/>
      <c r="AI307" s="6"/>
      <c r="AJ307" s="6"/>
    </row>
    <row r="308" spans="1:36" x14ac:dyDescent="0.25">
      <c r="A308" t="s">
        <v>18</v>
      </c>
      <c r="F308" s="6">
        <f t="shared" ref="F308:F319" si="549">AVERAGE(H308:Q308)</f>
        <v>0</v>
      </c>
      <c r="G308">
        <v>0</v>
      </c>
      <c r="H308" s="6">
        <f t="shared" ref="H308:Q308" si="550">MAX(G308+(H282*$B$22)-(VLOOKUP($B282,$G$213:$Q$216,H$222+1)*$B$23*$D282), 0)</f>
        <v>0</v>
      </c>
      <c r="I308" s="6">
        <f t="shared" si="550"/>
        <v>0</v>
      </c>
      <c r="J308" s="6">
        <f t="shared" si="550"/>
        <v>0</v>
      </c>
      <c r="K308" s="6">
        <f t="shared" si="550"/>
        <v>0</v>
      </c>
      <c r="L308" s="6">
        <f t="shared" si="550"/>
        <v>0</v>
      </c>
      <c r="M308" s="6">
        <f t="shared" si="550"/>
        <v>0</v>
      </c>
      <c r="N308" s="6">
        <f t="shared" si="550"/>
        <v>0</v>
      </c>
      <c r="O308" s="6">
        <f t="shared" si="550"/>
        <v>0</v>
      </c>
      <c r="P308" s="6">
        <f t="shared" si="550"/>
        <v>0</v>
      </c>
      <c r="Q308" s="6">
        <f t="shared" si="550"/>
        <v>0</v>
      </c>
      <c r="R308" s="6"/>
      <c r="S308" t="s">
        <v>36</v>
      </c>
      <c r="T308" s="17">
        <f t="shared" ref="T308:AC308" si="551">H350+H351+H358</f>
        <v>1</v>
      </c>
      <c r="U308" s="17">
        <f t="shared" si="551"/>
        <v>1</v>
      </c>
      <c r="V308" s="17">
        <f t="shared" si="551"/>
        <v>1</v>
      </c>
      <c r="W308" s="17">
        <f t="shared" si="551"/>
        <v>1</v>
      </c>
      <c r="X308" s="17">
        <f t="shared" si="551"/>
        <v>1</v>
      </c>
      <c r="Y308" s="17">
        <f t="shared" si="551"/>
        <v>1</v>
      </c>
      <c r="Z308" s="17">
        <f t="shared" si="551"/>
        <v>1</v>
      </c>
      <c r="AA308" s="17">
        <f t="shared" si="551"/>
        <v>1</v>
      </c>
      <c r="AB308" s="17">
        <f t="shared" si="551"/>
        <v>1</v>
      </c>
      <c r="AC308" s="17">
        <f t="shared" si="551"/>
        <v>1</v>
      </c>
      <c r="AE308" s="6"/>
      <c r="AF308" s="6"/>
      <c r="AG308" s="6"/>
      <c r="AH308" s="6"/>
      <c r="AI308" s="6"/>
      <c r="AJ308" s="6"/>
    </row>
    <row r="309" spans="1:36" x14ac:dyDescent="0.25">
      <c r="A309" t="s">
        <v>11</v>
      </c>
      <c r="F309" s="6">
        <f t="shared" si="549"/>
        <v>154.76427195950973</v>
      </c>
      <c r="G309">
        <v>0</v>
      </c>
      <c r="H309" s="6">
        <f t="shared" ref="H309:Q309" si="552">MAX(G309+(H283*$B$22)-(VLOOKUP($B283,$G$213:$Q$216,H$222+1)*$B$23*$D283), 0)</f>
        <v>0</v>
      </c>
      <c r="I309" s="6">
        <f t="shared" si="552"/>
        <v>34.783171546557703</v>
      </c>
      <c r="J309" s="6">
        <f t="shared" si="552"/>
        <v>68.89967642644875</v>
      </c>
      <c r="K309" s="6">
        <f t="shared" si="552"/>
        <v>103.54951463967312</v>
      </c>
      <c r="L309" s="6">
        <f t="shared" si="552"/>
        <v>139.13268618623084</v>
      </c>
      <c r="M309" s="6">
        <f t="shared" si="552"/>
        <v>174.31585773278857</v>
      </c>
      <c r="N309" s="6">
        <f t="shared" si="552"/>
        <v>207.89902927934628</v>
      </c>
      <c r="O309" s="6">
        <f t="shared" si="552"/>
        <v>240.682200825904</v>
      </c>
      <c r="P309" s="6">
        <f t="shared" si="552"/>
        <v>273.06537237246175</v>
      </c>
      <c r="Q309" s="6">
        <f t="shared" si="552"/>
        <v>305.31521058568615</v>
      </c>
      <c r="R309" s="6"/>
      <c r="S309" t="s">
        <v>37</v>
      </c>
      <c r="T309" s="17">
        <f t="shared" ref="T309:AC309" si="553">H352+H353+H357</f>
        <v>1</v>
      </c>
      <c r="U309" s="17">
        <f t="shared" si="553"/>
        <v>1</v>
      </c>
      <c r="V309" s="17">
        <f t="shared" si="553"/>
        <v>1.0000000000000002</v>
      </c>
      <c r="W309" s="17">
        <f t="shared" si="553"/>
        <v>1</v>
      </c>
      <c r="X309" s="17">
        <f t="shared" si="553"/>
        <v>1</v>
      </c>
      <c r="Y309" s="17">
        <f t="shared" si="553"/>
        <v>1</v>
      </c>
      <c r="Z309" s="17">
        <f t="shared" si="553"/>
        <v>1</v>
      </c>
      <c r="AA309" s="17">
        <f t="shared" si="553"/>
        <v>1</v>
      </c>
      <c r="AB309" s="17">
        <f t="shared" si="553"/>
        <v>1</v>
      </c>
      <c r="AC309" s="17">
        <f t="shared" si="553"/>
        <v>1</v>
      </c>
      <c r="AE309" s="6"/>
      <c r="AF309" s="6"/>
      <c r="AG309" s="6"/>
      <c r="AH309" s="6"/>
      <c r="AI309" s="6"/>
      <c r="AJ309" s="6"/>
    </row>
    <row r="310" spans="1:36" x14ac:dyDescent="0.25">
      <c r="A310" t="s">
        <v>22</v>
      </c>
      <c r="F310" s="6">
        <f t="shared" si="549"/>
        <v>0</v>
      </c>
      <c r="G310">
        <v>0</v>
      </c>
      <c r="H310" s="6">
        <f t="shared" ref="H310:Q310" si="554">MAX(G310+(H284*$B$22)-(VLOOKUP($B284,$G$213:$Q$216,H$222+1)*$B$23*$D284), 0)</f>
        <v>0</v>
      </c>
      <c r="I310" s="6">
        <f t="shared" si="554"/>
        <v>0</v>
      </c>
      <c r="J310" s="6">
        <f t="shared" si="554"/>
        <v>0</v>
      </c>
      <c r="K310" s="6">
        <f t="shared" si="554"/>
        <v>0</v>
      </c>
      <c r="L310" s="6">
        <f t="shared" si="554"/>
        <v>0</v>
      </c>
      <c r="M310" s="6">
        <f t="shared" si="554"/>
        <v>0</v>
      </c>
      <c r="N310" s="6">
        <f t="shared" si="554"/>
        <v>0</v>
      </c>
      <c r="O310" s="6">
        <f t="shared" si="554"/>
        <v>0</v>
      </c>
      <c r="P310" s="6">
        <f t="shared" si="554"/>
        <v>0</v>
      </c>
      <c r="Q310" s="6">
        <f t="shared" si="554"/>
        <v>0</v>
      </c>
      <c r="R310" s="6"/>
      <c r="S310" t="s">
        <v>38</v>
      </c>
      <c r="T310" s="17">
        <f t="shared" ref="T310:AC310" si="555">H354+H355+H359</f>
        <v>1</v>
      </c>
      <c r="U310" s="17">
        <f t="shared" si="555"/>
        <v>1</v>
      </c>
      <c r="V310" s="17">
        <f t="shared" si="555"/>
        <v>1</v>
      </c>
      <c r="W310" s="17">
        <f t="shared" si="555"/>
        <v>1</v>
      </c>
      <c r="X310" s="17">
        <f t="shared" si="555"/>
        <v>1</v>
      </c>
      <c r="Y310" s="17">
        <f t="shared" si="555"/>
        <v>1</v>
      </c>
      <c r="Z310" s="17">
        <f t="shared" si="555"/>
        <v>1</v>
      </c>
      <c r="AA310" s="17">
        <f t="shared" si="555"/>
        <v>1</v>
      </c>
      <c r="AB310" s="17">
        <f t="shared" si="555"/>
        <v>1</v>
      </c>
      <c r="AC310" s="17">
        <f t="shared" si="555"/>
        <v>1</v>
      </c>
      <c r="AE310" s="6"/>
      <c r="AF310" s="6"/>
      <c r="AG310" s="6"/>
      <c r="AH310" s="6"/>
      <c r="AI310" s="6"/>
      <c r="AJ310" s="6"/>
    </row>
    <row r="311" spans="1:36" x14ac:dyDescent="0.25">
      <c r="A311" t="s">
        <v>12</v>
      </c>
      <c r="F311" s="6">
        <f t="shared" si="549"/>
        <v>0</v>
      </c>
      <c r="G311">
        <v>0</v>
      </c>
      <c r="H311" s="6">
        <f t="shared" ref="H311:Q311" si="556">MAX(G311+(H285*$B$22)-(VLOOKUP($B285,$G$213:$Q$216,H$222+1)*$B$23*$D285), 0)</f>
        <v>0</v>
      </c>
      <c r="I311" s="6">
        <f t="shared" si="556"/>
        <v>0</v>
      </c>
      <c r="J311" s="6">
        <f t="shared" si="556"/>
        <v>0</v>
      </c>
      <c r="K311" s="6">
        <f t="shared" si="556"/>
        <v>0</v>
      </c>
      <c r="L311" s="6">
        <f t="shared" si="556"/>
        <v>0</v>
      </c>
      <c r="M311" s="6">
        <f t="shared" si="556"/>
        <v>0</v>
      </c>
      <c r="N311" s="6">
        <f t="shared" si="556"/>
        <v>0</v>
      </c>
      <c r="O311" s="6">
        <f t="shared" si="556"/>
        <v>0</v>
      </c>
      <c r="P311" s="6">
        <f t="shared" si="556"/>
        <v>0</v>
      </c>
      <c r="Q311" s="6">
        <f t="shared" si="556"/>
        <v>0</v>
      </c>
      <c r="R311" s="6"/>
      <c r="S311" t="s">
        <v>39</v>
      </c>
      <c r="T311">
        <f t="shared" ref="T311" si="557">SUM(T307:T310)</f>
        <v>4</v>
      </c>
      <c r="U311">
        <f t="shared" ref="U311" si="558">SUM(U307:U310)</f>
        <v>4</v>
      </c>
      <c r="V311">
        <f t="shared" ref="V311" si="559">SUM(V307:V310)</f>
        <v>4</v>
      </c>
      <c r="W311">
        <f t="shared" ref="W311" si="560">SUM(W307:W310)</f>
        <v>4</v>
      </c>
      <c r="X311">
        <f t="shared" ref="X311" si="561">SUM(X307:X310)</f>
        <v>4</v>
      </c>
      <c r="Y311">
        <f t="shared" ref="Y311" si="562">SUM(Y307:Y310)</f>
        <v>4</v>
      </c>
      <c r="Z311">
        <f t="shared" ref="Z311" si="563">SUM(Z307:Z310)</f>
        <v>4</v>
      </c>
      <c r="AA311">
        <f t="shared" ref="AA311" si="564">SUM(AA307:AA310)</f>
        <v>4</v>
      </c>
      <c r="AB311">
        <f t="shared" ref="AB311" si="565">SUM(AB307:AB310)</f>
        <v>4</v>
      </c>
      <c r="AC311">
        <f t="shared" ref="AC311" si="566">SUM(AC307:AC310)</f>
        <v>4</v>
      </c>
      <c r="AE311" s="6"/>
      <c r="AF311" s="6"/>
      <c r="AG311" s="6"/>
      <c r="AH311" s="6"/>
      <c r="AI311" s="6"/>
      <c r="AJ311" s="6"/>
    </row>
    <row r="312" spans="1:36" x14ac:dyDescent="0.25">
      <c r="A312" t="s">
        <v>20</v>
      </c>
      <c r="F312" s="6">
        <f t="shared" si="549"/>
        <v>135.25576186700386</v>
      </c>
      <c r="G312">
        <v>0</v>
      </c>
      <c r="H312" s="6">
        <f t="shared" ref="H312:Q312" si="567">MAX(G312+(H286*$B$22)-(VLOOKUP($B286,$G$213:$Q$216,H$222+1)*$B$23*$D286), 0)</f>
        <v>1.2292496942188222</v>
      </c>
      <c r="I312" s="6">
        <f t="shared" si="567"/>
        <v>26.219967278345905</v>
      </c>
      <c r="J312" s="6">
        <f t="shared" si="567"/>
        <v>51.674731375856915</v>
      </c>
      <c r="K312" s="6">
        <f t="shared" si="567"/>
        <v>88.018037508102026</v>
      </c>
      <c r="L312" s="6">
        <f t="shared" si="567"/>
        <v>125.59843281783165</v>
      </c>
      <c r="M312" s="6">
        <f t="shared" si="567"/>
        <v>162.72952094105622</v>
      </c>
      <c r="N312" s="6">
        <f t="shared" si="567"/>
        <v>195.08813551556796</v>
      </c>
      <c r="O312" s="6">
        <f t="shared" si="567"/>
        <v>221.36427139862462</v>
      </c>
      <c r="P312" s="6">
        <f t="shared" si="567"/>
        <v>235.77084068047228</v>
      </c>
      <c r="Q312" s="6">
        <f t="shared" si="567"/>
        <v>244.86443145996239</v>
      </c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</row>
    <row r="313" spans="1:36" x14ac:dyDescent="0.25">
      <c r="A313" t="s">
        <v>13</v>
      </c>
      <c r="F313" s="6">
        <f t="shared" si="549"/>
        <v>10.307443506067385</v>
      </c>
      <c r="G313">
        <v>0</v>
      </c>
      <c r="H313" s="6">
        <f t="shared" ref="H313:Q313" si="568">MAX(G313+(H287*$B$22)-(VLOOKUP($B287,$G$213:$Q$216,H$222+1)*$B$23*$D287), 0)</f>
        <v>1.7165048798910392</v>
      </c>
      <c r="I313" s="6">
        <f t="shared" si="568"/>
        <v>3.2996764264487459</v>
      </c>
      <c r="J313" s="6">
        <f t="shared" si="568"/>
        <v>4.8828479730064522</v>
      </c>
      <c r="K313" s="6">
        <f t="shared" si="568"/>
        <v>6.8660195195641585</v>
      </c>
      <c r="L313" s="6">
        <f t="shared" si="568"/>
        <v>8.9825243994551993</v>
      </c>
      <c r="M313" s="6">
        <f t="shared" si="568"/>
        <v>11.365695946012906</v>
      </c>
      <c r="N313" s="6">
        <f t="shared" si="568"/>
        <v>13.882200825903945</v>
      </c>
      <c r="O313" s="6">
        <f t="shared" si="568"/>
        <v>16.265372372461648</v>
      </c>
      <c r="P313" s="6">
        <f t="shared" si="568"/>
        <v>17.448543919019354</v>
      </c>
      <c r="Q313" s="6">
        <f t="shared" si="568"/>
        <v>18.365048798910394</v>
      </c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</row>
    <row r="314" spans="1:36" x14ac:dyDescent="0.25">
      <c r="A314" t="s">
        <v>21</v>
      </c>
      <c r="F314" s="6">
        <f t="shared" si="549"/>
        <v>0</v>
      </c>
      <c r="G314">
        <v>0</v>
      </c>
      <c r="H314" s="6">
        <f t="shared" ref="H314:Q314" si="569">MAX(G314+(H288*$B$22)-(VLOOKUP($B288,$G$213:$Q$216,H$222+1)*$B$23*$D288), 0)</f>
        <v>0</v>
      </c>
      <c r="I314" s="6">
        <f t="shared" si="569"/>
        <v>0</v>
      </c>
      <c r="J314" s="6">
        <f t="shared" si="569"/>
        <v>0</v>
      </c>
      <c r="K314" s="6">
        <f t="shared" si="569"/>
        <v>0</v>
      </c>
      <c r="L314" s="6">
        <f t="shared" si="569"/>
        <v>0</v>
      </c>
      <c r="M314" s="6">
        <f t="shared" si="569"/>
        <v>0</v>
      </c>
      <c r="N314" s="6">
        <f t="shared" si="569"/>
        <v>0</v>
      </c>
      <c r="O314" s="6">
        <f t="shared" si="569"/>
        <v>0</v>
      </c>
      <c r="P314" s="6">
        <f t="shared" si="569"/>
        <v>0</v>
      </c>
      <c r="Q314" s="6">
        <f t="shared" si="569"/>
        <v>0</v>
      </c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</row>
    <row r="315" spans="1:36" x14ac:dyDescent="0.25">
      <c r="A315" t="s">
        <v>14</v>
      </c>
      <c r="F315" s="6">
        <f t="shared" si="549"/>
        <v>0</v>
      </c>
      <c r="G315">
        <v>0</v>
      </c>
      <c r="H315" s="6">
        <f>MAX(G315+(H289*$B$22)-((1 - (VLOOKUP($B289,$G$213:$Q$216,H$222+1) + VLOOKUP($C289,$G$213:$Q$216,H$222+1))) *$B$23*$D289), 0)</f>
        <v>0</v>
      </c>
      <c r="I315" s="6">
        <f t="shared" ref="I315:Q315" si="570">MAX(H315+(I289*$B$22)-((1 - (VLOOKUP($B289,$G$213:$Q$216,I$222+1) + VLOOKUP($C289,$G$213:$Q$216,I$222+1))) *$B$23*$D289), 0)</f>
        <v>0</v>
      </c>
      <c r="J315" s="6">
        <f t="shared" si="570"/>
        <v>0</v>
      </c>
      <c r="K315" s="6">
        <f t="shared" si="570"/>
        <v>0</v>
      </c>
      <c r="L315" s="6">
        <f t="shared" si="570"/>
        <v>0</v>
      </c>
      <c r="M315" s="6">
        <f t="shared" si="570"/>
        <v>0</v>
      </c>
      <c r="N315" s="6">
        <f t="shared" si="570"/>
        <v>0</v>
      </c>
      <c r="O315" s="6">
        <f t="shared" si="570"/>
        <v>0</v>
      </c>
      <c r="P315" s="6">
        <f t="shared" si="570"/>
        <v>0</v>
      </c>
      <c r="Q315" s="6">
        <f t="shared" si="570"/>
        <v>0</v>
      </c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</row>
    <row r="316" spans="1:36" x14ac:dyDescent="0.25">
      <c r="A316" t="s">
        <v>15</v>
      </c>
      <c r="F316" s="6">
        <f t="shared" si="549"/>
        <v>0</v>
      </c>
      <c r="G316">
        <v>0</v>
      </c>
      <c r="H316" s="6">
        <f t="shared" ref="H316:Q316" si="571">MAX(G316+(H290*$B$22)-((1 - (VLOOKUP($B290,$G$213:$Q$216,H$222+1) + VLOOKUP($C290,$G$213:$Q$216,H$222+1))) *$B$23*$D290), 0)</f>
        <v>0</v>
      </c>
      <c r="I316" s="6">
        <f t="shared" si="571"/>
        <v>0</v>
      </c>
      <c r="J316" s="6">
        <f t="shared" si="571"/>
        <v>0</v>
      </c>
      <c r="K316" s="6">
        <f t="shared" si="571"/>
        <v>0</v>
      </c>
      <c r="L316" s="6">
        <f t="shared" si="571"/>
        <v>0</v>
      </c>
      <c r="M316" s="6">
        <f t="shared" si="571"/>
        <v>0</v>
      </c>
      <c r="N316" s="6">
        <f t="shared" si="571"/>
        <v>0</v>
      </c>
      <c r="O316" s="6">
        <f t="shared" si="571"/>
        <v>0</v>
      </c>
      <c r="P316" s="6">
        <f t="shared" si="571"/>
        <v>0</v>
      </c>
      <c r="Q316" s="6">
        <f t="shared" si="571"/>
        <v>0</v>
      </c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</row>
    <row r="317" spans="1:36" x14ac:dyDescent="0.25">
      <c r="A317" t="s">
        <v>16</v>
      </c>
      <c r="F317" s="6">
        <f t="shared" si="549"/>
        <v>0</v>
      </c>
      <c r="G317">
        <v>0</v>
      </c>
      <c r="H317" s="6">
        <f t="shared" ref="H317:Q317" si="572">MAX(G317+(H291*$B$22)-((1 - (VLOOKUP($B291,$G$213:$Q$216,H$222+1) + VLOOKUP($C291,$G$213:$Q$216,H$222+1))) *$B$23*$D291), 0)</f>
        <v>0</v>
      </c>
      <c r="I317" s="6">
        <f t="shared" si="572"/>
        <v>0</v>
      </c>
      <c r="J317" s="6">
        <f t="shared" si="572"/>
        <v>0</v>
      </c>
      <c r="K317" s="6">
        <f t="shared" si="572"/>
        <v>0</v>
      </c>
      <c r="L317" s="6">
        <f t="shared" si="572"/>
        <v>0</v>
      </c>
      <c r="M317" s="6">
        <f t="shared" si="572"/>
        <v>0</v>
      </c>
      <c r="N317" s="6">
        <f t="shared" si="572"/>
        <v>0</v>
      </c>
      <c r="O317" s="6">
        <f t="shared" si="572"/>
        <v>0</v>
      </c>
      <c r="P317" s="6">
        <f t="shared" si="572"/>
        <v>0</v>
      </c>
      <c r="Q317" s="6">
        <f t="shared" si="572"/>
        <v>0</v>
      </c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</row>
    <row r="318" spans="1:36" x14ac:dyDescent="0.25">
      <c r="A318" t="s">
        <v>17</v>
      </c>
      <c r="F318" s="6">
        <f t="shared" si="549"/>
        <v>0</v>
      </c>
      <c r="G318">
        <v>0</v>
      </c>
      <c r="H318" s="6">
        <f t="shared" ref="H318:Q318" si="573">MAX(G318+(H292*$B$22)-((1 - (VLOOKUP($B292,$G$213:$Q$216,H$222+1) + VLOOKUP($C292,$G$213:$Q$216,H$222+1))) *$B$23*$D292), 0)</f>
        <v>0</v>
      </c>
      <c r="I318" s="6">
        <f t="shared" si="573"/>
        <v>0</v>
      </c>
      <c r="J318" s="6">
        <f t="shared" si="573"/>
        <v>0</v>
      </c>
      <c r="K318" s="6">
        <f t="shared" si="573"/>
        <v>0</v>
      </c>
      <c r="L318" s="6">
        <f t="shared" si="573"/>
        <v>0</v>
      </c>
      <c r="M318" s="6">
        <f t="shared" si="573"/>
        <v>0</v>
      </c>
      <c r="N318" s="6">
        <f t="shared" si="573"/>
        <v>0</v>
      </c>
      <c r="O318" s="6">
        <f t="shared" si="573"/>
        <v>0</v>
      </c>
      <c r="P318" s="6">
        <f t="shared" si="573"/>
        <v>0</v>
      </c>
      <c r="Q318" s="6">
        <f t="shared" si="573"/>
        <v>0</v>
      </c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</row>
    <row r="319" spans="1:36" x14ac:dyDescent="0.25">
      <c r="F319" s="6">
        <f t="shared" si="549"/>
        <v>315.83692265210641</v>
      </c>
      <c r="G319">
        <f>SUM(G307:G318)</f>
        <v>0</v>
      </c>
      <c r="H319">
        <f t="shared" ref="H319:Q319" si="574">SUM(H307:H318)</f>
        <v>5.3341385715993397</v>
      </c>
      <c r="I319">
        <f t="shared" si="574"/>
        <v>69.212916579664636</v>
      </c>
      <c r="J319">
        <f t="shared" si="574"/>
        <v>133.28907443444723</v>
      </c>
      <c r="K319">
        <f t="shared" si="574"/>
        <v>209.58710765729722</v>
      </c>
      <c r="L319">
        <f t="shared" si="574"/>
        <v>288.4555633909651</v>
      </c>
      <c r="M319">
        <f t="shared" si="574"/>
        <v>366.34137860479461</v>
      </c>
      <c r="N319">
        <f t="shared" si="574"/>
        <v>437.45472026991121</v>
      </c>
      <c r="O319">
        <f t="shared" si="574"/>
        <v>501.68558324357275</v>
      </c>
      <c r="P319">
        <f t="shared" si="574"/>
        <v>551.64687961602533</v>
      </c>
      <c r="Q319">
        <f t="shared" si="574"/>
        <v>595.36186415278701</v>
      </c>
    </row>
    <row r="321" spans="1:36" x14ac:dyDescent="0.25">
      <c r="F321" t="s">
        <v>33</v>
      </c>
      <c r="G321" t="s">
        <v>32</v>
      </c>
    </row>
    <row r="322" spans="1:36" x14ac:dyDescent="0.25">
      <c r="G322">
        <v>0</v>
      </c>
      <c r="H322">
        <v>1</v>
      </c>
      <c r="I322">
        <v>2</v>
      </c>
      <c r="J322">
        <v>3</v>
      </c>
      <c r="K322">
        <v>4</v>
      </c>
      <c r="L322">
        <v>5</v>
      </c>
      <c r="M322">
        <v>6</v>
      </c>
      <c r="N322">
        <v>7</v>
      </c>
      <c r="O322">
        <v>8</v>
      </c>
      <c r="P322">
        <v>9</v>
      </c>
      <c r="Q322">
        <v>10</v>
      </c>
    </row>
    <row r="323" spans="1:36" x14ac:dyDescent="0.25">
      <c r="A323" t="s">
        <v>10</v>
      </c>
      <c r="F323" s="6">
        <f t="shared" ref="F323:F335" si="575">AVERAGE(H323:AJ323)</f>
        <v>3.9687088883800485</v>
      </c>
      <c r="G323">
        <v>0</v>
      </c>
      <c r="H323" s="6">
        <f t="shared" ref="H323:Q323" si="576">MIN(G307+(H281*$B$22), VLOOKUP($B281,$G$45:$Q$48,H$54+1)*$B$23*$D281)/$B$22</f>
        <v>3.6</v>
      </c>
      <c r="I323" s="6">
        <f t="shared" si="576"/>
        <v>4.009676542644498</v>
      </c>
      <c r="J323" s="6">
        <f t="shared" si="576"/>
        <v>4.009676542644498</v>
      </c>
      <c r="K323" s="6">
        <f t="shared" si="576"/>
        <v>4.009676542644498</v>
      </c>
      <c r="L323" s="6">
        <f t="shared" si="576"/>
        <v>4.009676542644498</v>
      </c>
      <c r="M323" s="6">
        <f t="shared" si="576"/>
        <v>4.009676542644498</v>
      </c>
      <c r="N323" s="6">
        <f t="shared" si="576"/>
        <v>4.009676542644498</v>
      </c>
      <c r="O323" s="6">
        <f t="shared" si="576"/>
        <v>4.009676542644498</v>
      </c>
      <c r="P323" s="6">
        <f t="shared" si="576"/>
        <v>4.009676542644498</v>
      </c>
      <c r="Q323" s="6">
        <f t="shared" si="576"/>
        <v>4.009676542644498</v>
      </c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</row>
    <row r="324" spans="1:36" x14ac:dyDescent="0.25">
      <c r="A324" t="s">
        <v>18</v>
      </c>
      <c r="F324" s="6">
        <f t="shared" si="575"/>
        <v>9.533333333333335</v>
      </c>
      <c r="G324">
        <v>0</v>
      </c>
      <c r="H324" s="6">
        <f t="shared" ref="H324:Q324" si="577">MIN(G308+(H282*$B$22), VLOOKUP($B282,$G$45:$Q$48,H$54+1)*$B$23*$D282)/$B$22</f>
        <v>9.8000000000000007</v>
      </c>
      <c r="I324" s="6">
        <f t="shared" si="577"/>
        <v>9.6666666666666661</v>
      </c>
      <c r="J324" s="6">
        <f t="shared" si="577"/>
        <v>9.8000000000000007</v>
      </c>
      <c r="K324" s="6">
        <f t="shared" si="577"/>
        <v>9.5333333333333332</v>
      </c>
      <c r="L324" s="6">
        <f t="shared" si="577"/>
        <v>9.2666666666666675</v>
      </c>
      <c r="M324" s="6">
        <f t="shared" si="577"/>
        <v>9.8666666666666671</v>
      </c>
      <c r="N324" s="6">
        <f t="shared" si="577"/>
        <v>9.8666666666666671</v>
      </c>
      <c r="O324" s="6">
        <f t="shared" si="577"/>
        <v>10.133333333333333</v>
      </c>
      <c r="P324" s="6">
        <f t="shared" si="577"/>
        <v>8.7333333333333325</v>
      </c>
      <c r="Q324" s="6">
        <f t="shared" si="577"/>
        <v>8.6666666666666661</v>
      </c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</row>
    <row r="325" spans="1:36" x14ac:dyDescent="0.25">
      <c r="A325" t="s">
        <v>11</v>
      </c>
      <c r="F325" s="6">
        <f t="shared" si="575"/>
        <v>3.084697062978532</v>
      </c>
      <c r="G325">
        <v>0</v>
      </c>
      <c r="H325" s="6">
        <f t="shared" ref="H325:Q325" si="578">MIN(G309+(H283*$B$22), VLOOKUP($B283,$G$45:$Q$48,H$54+1)*$B$23*$D283)/$B$22</f>
        <v>1</v>
      </c>
      <c r="I325" s="6">
        <f t="shared" si="578"/>
        <v>3.3163300699761464</v>
      </c>
      <c r="J325" s="6">
        <f t="shared" si="578"/>
        <v>3.3163300699761464</v>
      </c>
      <c r="K325" s="6">
        <f t="shared" si="578"/>
        <v>3.3163300699761464</v>
      </c>
      <c r="L325" s="6">
        <f t="shared" si="578"/>
        <v>3.3163300699761464</v>
      </c>
      <c r="M325" s="6">
        <f t="shared" si="578"/>
        <v>3.3163300699761464</v>
      </c>
      <c r="N325" s="6">
        <f t="shared" si="578"/>
        <v>3.3163300699761464</v>
      </c>
      <c r="O325" s="6">
        <f t="shared" si="578"/>
        <v>3.3163300699761464</v>
      </c>
      <c r="P325" s="6">
        <f t="shared" si="578"/>
        <v>3.3163300699761464</v>
      </c>
      <c r="Q325" s="6">
        <f t="shared" si="578"/>
        <v>3.3163300699761464</v>
      </c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</row>
    <row r="326" spans="1:36" x14ac:dyDescent="0.25">
      <c r="A326" t="s">
        <v>22</v>
      </c>
      <c r="F326" s="6">
        <f t="shared" si="575"/>
        <v>0</v>
      </c>
      <c r="G326">
        <v>0</v>
      </c>
      <c r="H326" s="6">
        <f t="shared" ref="H326:Q326" si="579">MIN(G310+(H284*$B$22), VLOOKUP($B284,$G$45:$Q$48,H$54+1)*$B$23*$D284)/$B$22</f>
        <v>0</v>
      </c>
      <c r="I326" s="6">
        <f t="shared" si="579"/>
        <v>0</v>
      </c>
      <c r="J326" s="6">
        <f t="shared" si="579"/>
        <v>0</v>
      </c>
      <c r="K326" s="6">
        <f t="shared" si="579"/>
        <v>0</v>
      </c>
      <c r="L326" s="6">
        <f t="shared" si="579"/>
        <v>0</v>
      </c>
      <c r="M326" s="6">
        <f t="shared" si="579"/>
        <v>0</v>
      </c>
      <c r="N326" s="6">
        <f t="shared" si="579"/>
        <v>0</v>
      </c>
      <c r="O326" s="6">
        <f t="shared" si="579"/>
        <v>0</v>
      </c>
      <c r="P326" s="6">
        <f t="shared" si="579"/>
        <v>0</v>
      </c>
      <c r="Q326" s="6">
        <f t="shared" si="579"/>
        <v>0</v>
      </c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</row>
    <row r="327" spans="1:36" x14ac:dyDescent="0.25">
      <c r="A327" t="s">
        <v>12</v>
      </c>
      <c r="F327" s="6">
        <f t="shared" si="575"/>
        <v>1.4834243000871399</v>
      </c>
      <c r="G327">
        <v>0</v>
      </c>
      <c r="H327" s="6">
        <f t="shared" ref="H327:Q327" si="580">MIN(G311+(H285*$B$22), VLOOKUP($B285,$G$45:$Q$48,H$54+1)*$B$23*$D285)/$B$22</f>
        <v>0.73333333333333328</v>
      </c>
      <c r="I327" s="6">
        <f t="shared" si="580"/>
        <v>1.3859327217125381</v>
      </c>
      <c r="J327" s="6">
        <f t="shared" si="580"/>
        <v>1.4872427983539096</v>
      </c>
      <c r="K327" s="6">
        <f t="shared" si="580"/>
        <v>1.7573059093525061</v>
      </c>
      <c r="L327" s="6">
        <f t="shared" si="580"/>
        <v>1.7723853726873398</v>
      </c>
      <c r="M327" s="6">
        <f t="shared" si="580"/>
        <v>1.9634149138627714</v>
      </c>
      <c r="N327" s="6">
        <f t="shared" si="580"/>
        <v>1.9496516882192001</v>
      </c>
      <c r="O327" s="6">
        <f t="shared" si="580"/>
        <v>1.7724732664665617</v>
      </c>
      <c r="P327" s="6">
        <f t="shared" si="580"/>
        <v>1.011340206185567</v>
      </c>
      <c r="Q327" s="6">
        <f t="shared" si="580"/>
        <v>1.0011627906976743</v>
      </c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</row>
    <row r="328" spans="1:36" x14ac:dyDescent="0.25">
      <c r="A328" t="s">
        <v>20</v>
      </c>
      <c r="F328" s="6">
        <f t="shared" si="575"/>
        <v>13.847667461698986</v>
      </c>
      <c r="G328">
        <v>0</v>
      </c>
      <c r="H328" s="6">
        <f t="shared" ref="H328:Q328" si="581">MIN(G312+(H286*$B$22), VLOOKUP($B286,$G$45:$Q$48,H$54+1)*$B$23*$D286)/$B$22</f>
        <v>13.847667461698986</v>
      </c>
      <c r="I328" s="6">
        <f t="shared" si="581"/>
        <v>13.847667461698986</v>
      </c>
      <c r="J328" s="6">
        <f t="shared" si="581"/>
        <v>13.847667461698986</v>
      </c>
      <c r="K328" s="6">
        <f t="shared" si="581"/>
        <v>13.847667461698986</v>
      </c>
      <c r="L328" s="6">
        <f t="shared" si="581"/>
        <v>13.847667461698986</v>
      </c>
      <c r="M328" s="6">
        <f t="shared" si="581"/>
        <v>13.847667461698986</v>
      </c>
      <c r="N328" s="6">
        <f t="shared" si="581"/>
        <v>13.847667461698986</v>
      </c>
      <c r="O328" s="6">
        <f t="shared" si="581"/>
        <v>13.847667461698986</v>
      </c>
      <c r="P328" s="6">
        <f t="shared" si="581"/>
        <v>13.847667461698986</v>
      </c>
      <c r="Q328" s="6">
        <f t="shared" si="581"/>
        <v>13.847667461698986</v>
      </c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</row>
    <row r="329" spans="1:36" x14ac:dyDescent="0.25">
      <c r="A329" t="s">
        <v>13</v>
      </c>
      <c r="F329" s="6">
        <f t="shared" si="575"/>
        <v>3.251363729645198</v>
      </c>
      <c r="G329">
        <v>0</v>
      </c>
      <c r="H329" s="6">
        <f t="shared" ref="H329:Q329" si="582">MIN(G313+(H287*$B$22), VLOOKUP($B287,$G$45:$Q$48,H$54+1)*$B$23*$D287)/$B$22</f>
        <v>2.6666666666666665</v>
      </c>
      <c r="I329" s="6">
        <f t="shared" si="582"/>
        <v>3.3163300699761464</v>
      </c>
      <c r="J329" s="6">
        <f t="shared" si="582"/>
        <v>3.3163300699761464</v>
      </c>
      <c r="K329" s="6">
        <f t="shared" si="582"/>
        <v>3.3163300699761464</v>
      </c>
      <c r="L329" s="6">
        <f t="shared" si="582"/>
        <v>3.3163300699761464</v>
      </c>
      <c r="M329" s="6">
        <f t="shared" si="582"/>
        <v>3.3163300699761464</v>
      </c>
      <c r="N329" s="6">
        <f t="shared" si="582"/>
        <v>3.3163300699761464</v>
      </c>
      <c r="O329" s="6">
        <f t="shared" si="582"/>
        <v>3.3163300699761464</v>
      </c>
      <c r="P329" s="6">
        <f t="shared" si="582"/>
        <v>3.3163300699761464</v>
      </c>
      <c r="Q329" s="6">
        <f t="shared" si="582"/>
        <v>3.3163300699761464</v>
      </c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</row>
    <row r="330" spans="1:36" x14ac:dyDescent="0.25">
      <c r="A330" t="s">
        <v>21</v>
      </c>
      <c r="F330" s="6">
        <f t="shared" si="575"/>
        <v>3.1733333333333329</v>
      </c>
      <c r="G330">
        <v>0</v>
      </c>
      <c r="H330" s="6">
        <f t="shared" ref="H330:Q330" si="583">MIN(G314+(H288*$B$22), VLOOKUP($B288,$G$45:$Q$48,H$54+1)*$B$23*$D288)/$B$22</f>
        <v>3.4666666666666668</v>
      </c>
      <c r="I330" s="6">
        <f t="shared" si="583"/>
        <v>3.3333333333333335</v>
      </c>
      <c r="J330" s="6">
        <f t="shared" si="583"/>
        <v>3.2</v>
      </c>
      <c r="K330" s="6">
        <f t="shared" si="583"/>
        <v>3.6</v>
      </c>
      <c r="L330" s="6">
        <f t="shared" si="583"/>
        <v>3.2666666666666666</v>
      </c>
      <c r="M330" s="6">
        <f t="shared" si="583"/>
        <v>3.4</v>
      </c>
      <c r="N330" s="6">
        <f t="shared" si="583"/>
        <v>3.4</v>
      </c>
      <c r="O330" s="6">
        <f t="shared" si="583"/>
        <v>3.0666666666666669</v>
      </c>
      <c r="P330" s="6">
        <f t="shared" si="583"/>
        <v>2.6</v>
      </c>
      <c r="Q330" s="6">
        <f t="shared" si="583"/>
        <v>2.4</v>
      </c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</row>
    <row r="331" spans="1:36" x14ac:dyDescent="0.25">
      <c r="A331" t="s">
        <v>14</v>
      </c>
      <c r="F331" s="6">
        <f t="shared" si="575"/>
        <v>0</v>
      </c>
      <c r="G331">
        <v>0</v>
      </c>
      <c r="H331" s="6">
        <f t="shared" ref="H331:Q331" si="584">MIN(G315+(H289*$B$22), (1 - (VLOOKUP($B289,$G$45:$Q$48,H$54+1) + VLOOKUP($C289,$G$45:$Q$48,H$54+1))) *$B$23*$D289)/$B$22</f>
        <v>0</v>
      </c>
      <c r="I331" s="6">
        <f t="shared" si="584"/>
        <v>0</v>
      </c>
      <c r="J331" s="6">
        <f t="shared" si="584"/>
        <v>0</v>
      </c>
      <c r="K331" s="6">
        <f t="shared" si="584"/>
        <v>0</v>
      </c>
      <c r="L331" s="6">
        <f t="shared" si="584"/>
        <v>0</v>
      </c>
      <c r="M331" s="6">
        <f t="shared" si="584"/>
        <v>0</v>
      </c>
      <c r="N331" s="6">
        <f t="shared" si="584"/>
        <v>0</v>
      </c>
      <c r="O331" s="6">
        <f t="shared" si="584"/>
        <v>0</v>
      </c>
      <c r="P331" s="6">
        <f t="shared" si="584"/>
        <v>0</v>
      </c>
      <c r="Q331" s="6">
        <f t="shared" si="584"/>
        <v>0</v>
      </c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</row>
    <row r="332" spans="1:36" x14ac:dyDescent="0.25">
      <c r="A332" t="s">
        <v>15</v>
      </c>
      <c r="F332" s="6">
        <f t="shared" si="575"/>
        <v>0</v>
      </c>
      <c r="G332">
        <v>0</v>
      </c>
      <c r="H332" s="6">
        <f t="shared" ref="H332:Q332" si="585">MIN(G316+(H290*$B$22), (1 - (VLOOKUP($B290,$G$45:$Q$48,H$54+1) + VLOOKUP($C290,$G$45:$Q$48,H$54+1))) *$B$23*$D290)/$B$22</f>
        <v>0</v>
      </c>
      <c r="I332" s="6">
        <f t="shared" si="585"/>
        <v>0</v>
      </c>
      <c r="J332" s="6">
        <f t="shared" si="585"/>
        <v>0</v>
      </c>
      <c r="K332" s="6">
        <f t="shared" si="585"/>
        <v>0</v>
      </c>
      <c r="L332" s="6">
        <f t="shared" si="585"/>
        <v>0</v>
      </c>
      <c r="M332" s="6">
        <f t="shared" si="585"/>
        <v>0</v>
      </c>
      <c r="N332" s="6">
        <f t="shared" si="585"/>
        <v>0</v>
      </c>
      <c r="O332" s="6">
        <f t="shared" si="585"/>
        <v>0</v>
      </c>
      <c r="P332" s="6">
        <f t="shared" si="585"/>
        <v>0</v>
      </c>
      <c r="Q332" s="6">
        <f t="shared" si="585"/>
        <v>0</v>
      </c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</row>
    <row r="333" spans="1:36" x14ac:dyDescent="0.25">
      <c r="A333" t="s">
        <v>16</v>
      </c>
      <c r="F333" s="6">
        <f t="shared" si="575"/>
        <v>0</v>
      </c>
      <c r="G333">
        <v>0</v>
      </c>
      <c r="H333" s="6">
        <f t="shared" ref="H333:Q333" si="586">MIN(G317+(H291*$B$22), (1 - (VLOOKUP($B291,$G$45:$Q$48,H$54+1) + VLOOKUP($C291,$G$45:$Q$48,H$54+1))) *$B$23*$D291)/$B$22</f>
        <v>0</v>
      </c>
      <c r="I333" s="6">
        <f t="shared" si="586"/>
        <v>0</v>
      </c>
      <c r="J333" s="6">
        <f t="shared" si="586"/>
        <v>0</v>
      </c>
      <c r="K333" s="6">
        <f t="shared" si="586"/>
        <v>0</v>
      </c>
      <c r="L333" s="6">
        <f t="shared" si="586"/>
        <v>0</v>
      </c>
      <c r="M333" s="6">
        <f t="shared" si="586"/>
        <v>0</v>
      </c>
      <c r="N333" s="6">
        <f t="shared" si="586"/>
        <v>0</v>
      </c>
      <c r="O333" s="6">
        <f t="shared" si="586"/>
        <v>0</v>
      </c>
      <c r="P333" s="6">
        <f t="shared" si="586"/>
        <v>0</v>
      </c>
      <c r="Q333" s="6">
        <f t="shared" si="586"/>
        <v>0</v>
      </c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</row>
    <row r="334" spans="1:36" x14ac:dyDescent="0.25">
      <c r="A334" t="s">
        <v>17</v>
      </c>
      <c r="F334" s="6">
        <f t="shared" si="575"/>
        <v>0</v>
      </c>
      <c r="G334">
        <v>0</v>
      </c>
      <c r="H334" s="6">
        <f t="shared" ref="H334:Q334" si="587">MIN(G318+(H292*$B$22), (1 - (VLOOKUP($B292,$G$45:$Q$48,H$54+1) + VLOOKUP($C292,$G$45:$Q$48,H$54+1))) *$B$23*$D292)/$B$22</f>
        <v>0</v>
      </c>
      <c r="I334" s="6">
        <f t="shared" si="587"/>
        <v>0</v>
      </c>
      <c r="J334" s="6">
        <f t="shared" si="587"/>
        <v>0</v>
      </c>
      <c r="K334" s="6">
        <f t="shared" si="587"/>
        <v>0</v>
      </c>
      <c r="L334" s="6">
        <f t="shared" si="587"/>
        <v>0</v>
      </c>
      <c r="M334" s="6">
        <f t="shared" si="587"/>
        <v>0</v>
      </c>
      <c r="N334" s="6">
        <f t="shared" si="587"/>
        <v>0</v>
      </c>
      <c r="O334" s="6">
        <f t="shared" si="587"/>
        <v>0</v>
      </c>
      <c r="P334" s="6">
        <f t="shared" si="587"/>
        <v>0</v>
      </c>
      <c r="Q334" s="6">
        <f t="shared" si="587"/>
        <v>0</v>
      </c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</row>
    <row r="335" spans="1:36" x14ac:dyDescent="0.25">
      <c r="F335" s="6">
        <f t="shared" si="575"/>
        <v>38.342528109456573</v>
      </c>
      <c r="G335">
        <f t="shared" ref="G335:Q335" si="588">SUM(G323:G334)</f>
        <v>0</v>
      </c>
      <c r="H335">
        <f t="shared" si="588"/>
        <v>35.114334128365655</v>
      </c>
      <c r="I335">
        <f t="shared" si="588"/>
        <v>38.875936866008317</v>
      </c>
      <c r="J335">
        <f t="shared" si="588"/>
        <v>38.977246942649693</v>
      </c>
      <c r="K335">
        <f t="shared" si="588"/>
        <v>39.380643386981617</v>
      </c>
      <c r="L335">
        <f t="shared" si="588"/>
        <v>38.795722850316452</v>
      </c>
      <c r="M335">
        <f t="shared" si="588"/>
        <v>39.720085724825218</v>
      </c>
      <c r="N335">
        <f t="shared" si="588"/>
        <v>39.706322499181645</v>
      </c>
      <c r="O335">
        <f t="shared" si="588"/>
        <v>39.46247741076234</v>
      </c>
      <c r="P335">
        <f t="shared" si="588"/>
        <v>36.834677683814682</v>
      </c>
      <c r="Q335">
        <f t="shared" si="588"/>
        <v>36.557833601660114</v>
      </c>
    </row>
    <row r="336" spans="1:36" x14ac:dyDescent="0.25">
      <c r="F336" s="6"/>
    </row>
    <row r="337" spans="4:36" x14ac:dyDescent="0.25">
      <c r="F337" t="s">
        <v>40</v>
      </c>
    </row>
    <row r="338" spans="4:36" x14ac:dyDescent="0.25">
      <c r="G338">
        <v>0</v>
      </c>
      <c r="H338">
        <v>1</v>
      </c>
      <c r="I338">
        <v>2</v>
      </c>
      <c r="J338">
        <v>3</v>
      </c>
      <c r="K338">
        <v>4</v>
      </c>
      <c r="L338">
        <v>5</v>
      </c>
      <c r="M338">
        <v>6</v>
      </c>
      <c r="N338">
        <v>7</v>
      </c>
      <c r="O338">
        <v>8</v>
      </c>
      <c r="P338">
        <v>9</v>
      </c>
      <c r="Q338">
        <v>10</v>
      </c>
    </row>
    <row r="339" spans="4:36" x14ac:dyDescent="0.25">
      <c r="F339" t="s">
        <v>35</v>
      </c>
      <c r="G339">
        <f t="shared" ref="G339:Q339" si="589">G323+G324+G331</f>
        <v>0</v>
      </c>
      <c r="H339" s="6">
        <f t="shared" si="589"/>
        <v>13.4</v>
      </c>
      <c r="I339">
        <f t="shared" si="589"/>
        <v>13.676343209311163</v>
      </c>
      <c r="J339" s="6">
        <f t="shared" si="589"/>
        <v>13.8096765426445</v>
      </c>
      <c r="K339">
        <f t="shared" si="589"/>
        <v>13.54300987597783</v>
      </c>
      <c r="L339">
        <f t="shared" si="589"/>
        <v>13.276343209311165</v>
      </c>
      <c r="M339">
        <f t="shared" si="589"/>
        <v>13.876343209311166</v>
      </c>
      <c r="N339">
        <f t="shared" si="589"/>
        <v>13.876343209311166</v>
      </c>
      <c r="O339">
        <f t="shared" si="589"/>
        <v>14.143009875977832</v>
      </c>
      <c r="P339">
        <f t="shared" si="589"/>
        <v>12.74300987597783</v>
      </c>
      <c r="Q339">
        <f t="shared" si="589"/>
        <v>12.676343209311163</v>
      </c>
    </row>
    <row r="340" spans="4:36" x14ac:dyDescent="0.25">
      <c r="F340" t="s">
        <v>36</v>
      </c>
      <c r="G340">
        <f t="shared" ref="G340:Q340" si="590">G327+G328+G332</f>
        <v>0</v>
      </c>
      <c r="H340" s="6">
        <f t="shared" si="590"/>
        <v>14.581000795032319</v>
      </c>
      <c r="I340">
        <f t="shared" si="590"/>
        <v>15.233600183411525</v>
      </c>
      <c r="J340">
        <f t="shared" si="590"/>
        <v>15.334910260052895</v>
      </c>
      <c r="K340">
        <f t="shared" si="590"/>
        <v>15.604973371051493</v>
      </c>
      <c r="L340">
        <f t="shared" si="590"/>
        <v>15.620052834386327</v>
      </c>
      <c r="M340">
        <f t="shared" si="590"/>
        <v>15.811082375561757</v>
      </c>
      <c r="N340">
        <f t="shared" si="590"/>
        <v>15.797319149918186</v>
      </c>
      <c r="O340">
        <f t="shared" si="590"/>
        <v>15.620140728165548</v>
      </c>
      <c r="P340">
        <f t="shared" si="590"/>
        <v>14.859007667884553</v>
      </c>
      <c r="Q340">
        <f t="shared" si="590"/>
        <v>14.84883025239666</v>
      </c>
    </row>
    <row r="341" spans="4:36" x14ac:dyDescent="0.25">
      <c r="F341" t="s">
        <v>37</v>
      </c>
      <c r="G341">
        <f t="shared" ref="G341:Q341" si="591">G325+G326+G333</f>
        <v>0</v>
      </c>
      <c r="H341">
        <f t="shared" si="591"/>
        <v>1</v>
      </c>
      <c r="I341">
        <f t="shared" si="591"/>
        <v>3.3163300699761464</v>
      </c>
      <c r="J341">
        <f t="shared" si="591"/>
        <v>3.3163300699761464</v>
      </c>
      <c r="K341">
        <f t="shared" si="591"/>
        <v>3.3163300699761464</v>
      </c>
      <c r="L341">
        <f t="shared" si="591"/>
        <v>3.3163300699761464</v>
      </c>
      <c r="M341">
        <f t="shared" si="591"/>
        <v>3.3163300699761464</v>
      </c>
      <c r="N341">
        <f t="shared" si="591"/>
        <v>3.3163300699761464</v>
      </c>
      <c r="O341">
        <f t="shared" si="591"/>
        <v>3.3163300699761464</v>
      </c>
      <c r="P341">
        <f t="shared" si="591"/>
        <v>3.3163300699761464</v>
      </c>
      <c r="Q341">
        <f t="shared" si="591"/>
        <v>3.3163300699761464</v>
      </c>
    </row>
    <row r="342" spans="4:36" x14ac:dyDescent="0.25">
      <c r="F342" t="s">
        <v>38</v>
      </c>
      <c r="G342">
        <f t="shared" ref="G342:Q342" si="592">G329+G330+G334</f>
        <v>0</v>
      </c>
      <c r="H342">
        <f t="shared" si="592"/>
        <v>6.1333333333333329</v>
      </c>
      <c r="I342">
        <f t="shared" si="592"/>
        <v>6.6496634033094804</v>
      </c>
      <c r="J342">
        <f t="shared" si="592"/>
        <v>6.5163300699761466</v>
      </c>
      <c r="K342">
        <f t="shared" si="592"/>
        <v>6.9163300699761461</v>
      </c>
      <c r="L342">
        <f t="shared" si="592"/>
        <v>6.582996736642813</v>
      </c>
      <c r="M342">
        <f t="shared" si="592"/>
        <v>6.7163300699761468</v>
      </c>
      <c r="N342">
        <f t="shared" si="592"/>
        <v>6.7163300699761468</v>
      </c>
      <c r="O342">
        <f t="shared" si="592"/>
        <v>6.3829967366428129</v>
      </c>
      <c r="P342">
        <f t="shared" si="592"/>
        <v>5.9163300699761461</v>
      </c>
      <c r="Q342">
        <f t="shared" si="592"/>
        <v>5.7163300699761468</v>
      </c>
    </row>
    <row r="343" spans="4:36" x14ac:dyDescent="0.25">
      <c r="F343" t="s">
        <v>39</v>
      </c>
      <c r="G343">
        <f>SUM(G339:G342)</f>
        <v>0</v>
      </c>
      <c r="H343">
        <f t="shared" ref="H343" si="593">SUM(H339:H342)</f>
        <v>35.114334128365655</v>
      </c>
      <c r="I343">
        <f t="shared" ref="I343" si="594">SUM(I339:I342)</f>
        <v>38.875936866008317</v>
      </c>
      <c r="J343">
        <f t="shared" ref="J343" si="595">SUM(J339:J342)</f>
        <v>38.977246942649693</v>
      </c>
      <c r="K343">
        <f t="shared" ref="K343" si="596">SUM(K339:K342)</f>
        <v>39.380643386981617</v>
      </c>
      <c r="L343">
        <f t="shared" ref="L343" si="597">SUM(L339:L342)</f>
        <v>38.795722850316452</v>
      </c>
      <c r="M343">
        <f t="shared" ref="M343" si="598">SUM(M339:M342)</f>
        <v>39.720085724825218</v>
      </c>
      <c r="N343">
        <f t="shared" ref="N343" si="599">SUM(N339:N342)</f>
        <v>39.706322499181645</v>
      </c>
      <c r="O343">
        <f t="shared" ref="O343" si="600">SUM(O339:O342)</f>
        <v>39.462477410762332</v>
      </c>
      <c r="P343">
        <f t="shared" ref="P343" si="601">SUM(P339:P342)</f>
        <v>36.834677683814675</v>
      </c>
      <c r="Q343">
        <f t="shared" ref="Q343" si="602">SUM(Q339:Q342)</f>
        <v>36.557833601660114</v>
      </c>
    </row>
    <row r="346" spans="4:36" x14ac:dyDescent="0.25">
      <c r="F346" t="s">
        <v>9</v>
      </c>
      <c r="H346">
        <v>1</v>
      </c>
      <c r="I346">
        <v>2</v>
      </c>
      <c r="J346">
        <v>3</v>
      </c>
      <c r="K346">
        <v>4</v>
      </c>
      <c r="L346">
        <v>5</v>
      </c>
      <c r="M346">
        <v>6</v>
      </c>
      <c r="N346">
        <v>7</v>
      </c>
      <c r="O346">
        <v>8</v>
      </c>
      <c r="P346">
        <v>9</v>
      </c>
      <c r="Q346">
        <v>10</v>
      </c>
    </row>
    <row r="348" spans="4:36" x14ac:dyDescent="0.25">
      <c r="F348" t="s">
        <v>10</v>
      </c>
      <c r="H348" s="18">
        <f>T281/T297</f>
        <v>0.26865671641791045</v>
      </c>
      <c r="I348" s="18">
        <f t="shared" ref="I348" si="603">U281/U297</f>
        <v>0.27500000000000002</v>
      </c>
      <c r="J348" s="18">
        <f t="shared" ref="J348" si="604">V281/V297</f>
        <v>0.28292682926829266</v>
      </c>
      <c r="K348" s="18">
        <f t="shared" ref="K348" si="605">W281/W297</f>
        <v>0.29901960784313725</v>
      </c>
      <c r="L348" s="18">
        <f t="shared" ref="L348" si="606">X281/X297</f>
        <v>0.31188118811881183</v>
      </c>
      <c r="M348" s="18">
        <f t="shared" ref="M348" si="607">Y281/Y297</f>
        <v>0.28846153846153844</v>
      </c>
      <c r="N348" s="18">
        <f t="shared" ref="N348" si="608">Z281/Z297</f>
        <v>0.2745098039215686</v>
      </c>
      <c r="O348" s="18">
        <f t="shared" ref="O348" si="609">AA281/AA297</f>
        <v>0.27272727272727271</v>
      </c>
      <c r="P348" s="18">
        <f t="shared" ref="P348" si="610">AB281/AB297</f>
        <v>0.28021978021978022</v>
      </c>
      <c r="Q348" s="18">
        <f t="shared" ref="Q348" si="611">AC281/AC297</f>
        <v>0.2655367231638418</v>
      </c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</row>
    <row r="349" spans="4:36" x14ac:dyDescent="0.25">
      <c r="F349" t="s">
        <v>18</v>
      </c>
      <c r="H349" s="18">
        <f>T282/T297</f>
        <v>0.73134328358208955</v>
      </c>
      <c r="I349" s="18">
        <f t="shared" ref="I349" si="612">U282/U297</f>
        <v>0.72499999999999998</v>
      </c>
      <c r="J349" s="18">
        <f t="shared" ref="J349" si="613">V282/V297</f>
        <v>0.71707317073170729</v>
      </c>
      <c r="K349" s="18">
        <f t="shared" ref="K349" si="614">W282/W297</f>
        <v>0.70098039215686281</v>
      </c>
      <c r="L349" s="18">
        <f t="shared" ref="L349" si="615">X282/X297</f>
        <v>0.68811881188118806</v>
      </c>
      <c r="M349" s="18">
        <f t="shared" ref="M349" si="616">Y282/Y297</f>
        <v>0.71153846153846156</v>
      </c>
      <c r="N349" s="18">
        <f t="shared" ref="N349" si="617">Z282/Z297</f>
        <v>0.72549019607843135</v>
      </c>
      <c r="O349" s="18">
        <f t="shared" ref="O349" si="618">AA282/AA297</f>
        <v>0.72727272727272718</v>
      </c>
      <c r="P349" s="18">
        <f t="shared" ref="P349" si="619">AB282/AB297</f>
        <v>0.71978021978021978</v>
      </c>
      <c r="Q349" s="18">
        <f t="shared" ref="Q349" si="620">AC282/AC297</f>
        <v>0.7344632768361582</v>
      </c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</row>
    <row r="350" spans="4:36" x14ac:dyDescent="0.25">
      <c r="F350" t="s">
        <v>11</v>
      </c>
      <c r="H350" s="18">
        <f>T283/T299</f>
        <v>1</v>
      </c>
      <c r="I350" s="18">
        <f t="shared" ref="I350" si="621">U283/U299</f>
        <v>1</v>
      </c>
      <c r="J350" s="18">
        <f t="shared" ref="J350" si="622">V283/V299</f>
        <v>1</v>
      </c>
      <c r="K350" s="18">
        <f t="shared" ref="K350" si="623">W283/W299</f>
        <v>1</v>
      </c>
      <c r="L350" s="18">
        <f t="shared" ref="L350" si="624">X283/X299</f>
        <v>1</v>
      </c>
      <c r="M350" s="18">
        <f t="shared" ref="M350" si="625">Y283/Y299</f>
        <v>1</v>
      </c>
      <c r="N350" s="18">
        <f t="shared" ref="N350" si="626">Z283/Z299</f>
        <v>1</v>
      </c>
      <c r="O350" s="18">
        <f t="shared" ref="O350" si="627">AA283/AA299</f>
        <v>1</v>
      </c>
      <c r="P350" s="18">
        <f t="shared" ref="P350" si="628">AB283/AB299</f>
        <v>1</v>
      </c>
      <c r="Q350" s="18">
        <f t="shared" ref="Q350" si="629">AC283/AC299</f>
        <v>1</v>
      </c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</row>
    <row r="351" spans="4:36" x14ac:dyDescent="0.25">
      <c r="F351" t="s">
        <v>22</v>
      </c>
      <c r="H351" s="18">
        <f>T284/T299</f>
        <v>0</v>
      </c>
      <c r="I351" s="18">
        <f t="shared" ref="I351" si="630">U284/U299</f>
        <v>0</v>
      </c>
      <c r="J351" s="18">
        <f t="shared" ref="J351" si="631">V284/V299</f>
        <v>0</v>
      </c>
      <c r="K351" s="18">
        <f t="shared" ref="K351" si="632">W284/W299</f>
        <v>0</v>
      </c>
      <c r="L351" s="18">
        <f t="shared" ref="L351" si="633">X284/X299</f>
        <v>0</v>
      </c>
      <c r="M351" s="18">
        <f t="shared" ref="M351" si="634">Y284/Y299</f>
        <v>0</v>
      </c>
      <c r="N351" s="18">
        <f t="shared" ref="N351" si="635">Z284/Z299</f>
        <v>0</v>
      </c>
      <c r="O351" s="18">
        <f t="shared" ref="O351" si="636">AA284/AA299</f>
        <v>0</v>
      </c>
      <c r="P351" s="18">
        <f t="shared" ref="P351" si="637">AB284/AB299</f>
        <v>0</v>
      </c>
      <c r="Q351" s="18">
        <f t="shared" ref="Q351" si="638">AC284/AC299</f>
        <v>0</v>
      </c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</row>
    <row r="352" spans="4:36" x14ac:dyDescent="0.25">
      <c r="F352" t="s">
        <v>12</v>
      </c>
      <c r="H352" s="18">
        <f>T285/T298</f>
        <v>4.9107142857142856E-2</v>
      </c>
      <c r="I352" s="18">
        <f t="shared" ref="I352" si="639">U285/U298</f>
        <v>5.0458715596330271E-2</v>
      </c>
      <c r="J352" s="18">
        <f t="shared" ref="J352" si="640">V285/V298</f>
        <v>5.3497942386831282E-2</v>
      </c>
      <c r="K352" s="18">
        <f t="shared" ref="K352" si="641">W285/W298</f>
        <v>5.2434456928838948E-2</v>
      </c>
      <c r="L352" s="18">
        <f t="shared" ref="L352" si="642">X285/X298</f>
        <v>5.1903114186851215E-2</v>
      </c>
      <c r="M352" s="18">
        <f t="shared" ref="M352" si="643">Y285/Y298</f>
        <v>5.7553956834532377E-2</v>
      </c>
      <c r="N352" s="18">
        <f t="shared" ref="N352" si="644">Z285/Z298</f>
        <v>6.147540983606558E-2</v>
      </c>
      <c r="O352" s="18">
        <f t="shared" ref="O352" si="645">AA285/AA298</f>
        <v>6.2200956937799042E-2</v>
      </c>
      <c r="P352" s="18">
        <f t="shared" ref="P352" si="646">AB285/AB298</f>
        <v>4.6391752577319582E-2</v>
      </c>
      <c r="Q352" s="18">
        <f t="shared" ref="Q352" si="647">AC285/AC298</f>
        <v>5.2325581395348833E-2</v>
      </c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</row>
    <row r="353" spans="2:36" x14ac:dyDescent="0.25">
      <c r="F353" t="s">
        <v>20</v>
      </c>
      <c r="H353" s="18">
        <f>T286/T298</f>
        <v>0.95089285714285721</v>
      </c>
      <c r="I353" s="18">
        <f t="shared" ref="I353" si="648">U286/U298</f>
        <v>0.94954128440366981</v>
      </c>
      <c r="J353" s="18">
        <f t="shared" ref="J353" si="649">V286/V298</f>
        <v>0.94650205761316886</v>
      </c>
      <c r="K353" s="18">
        <f t="shared" ref="K353" si="650">W286/W298</f>
        <v>0.94756554307116103</v>
      </c>
      <c r="L353" s="18">
        <f t="shared" ref="L353" si="651">X286/X298</f>
        <v>0.94809688581314877</v>
      </c>
      <c r="M353" s="18">
        <f t="shared" ref="M353" si="652">Y286/Y298</f>
        <v>0.94244604316546765</v>
      </c>
      <c r="N353" s="18">
        <f t="shared" ref="N353" si="653">Z286/Z298</f>
        <v>0.93852459016393452</v>
      </c>
      <c r="O353" s="18">
        <f t="shared" ref="O353" si="654">AA286/AA298</f>
        <v>0.93779904306220097</v>
      </c>
      <c r="P353" s="18">
        <f t="shared" ref="P353" si="655">AB286/AB298</f>
        <v>0.95360824742268047</v>
      </c>
      <c r="Q353" s="18">
        <f t="shared" ref="Q353" si="656">AC286/AC298</f>
        <v>0.94767441860465118</v>
      </c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</row>
    <row r="354" spans="2:36" x14ac:dyDescent="0.25">
      <c r="F354" t="s">
        <v>13</v>
      </c>
      <c r="H354" s="18">
        <f>T287/T300</f>
        <v>0.43478260869565216</v>
      </c>
      <c r="I354" s="18">
        <f t="shared" ref="I354" si="657">U287/U300</f>
        <v>0.43820224719101125</v>
      </c>
      <c r="J354" s="18">
        <f t="shared" ref="J354" si="658">V287/V300</f>
        <v>0.44827586206896547</v>
      </c>
      <c r="K354" s="18">
        <f t="shared" ref="K354" si="659">W287/W300</f>
        <v>0.43749999999999994</v>
      </c>
      <c r="L354" s="18">
        <f t="shared" ref="L354" si="660">X287/X300</f>
        <v>0.46739130434782611</v>
      </c>
      <c r="M354" s="18">
        <f t="shared" ref="M354" si="661">Y287/Y300</f>
        <v>0.46875</v>
      </c>
      <c r="N354" s="18">
        <f t="shared" ref="N354" si="662">Z287/Z300</f>
        <v>0.47422680412371138</v>
      </c>
      <c r="O354" s="18">
        <f t="shared" ref="O354" si="663">AA287/AA300</f>
        <v>0.49450549450549453</v>
      </c>
      <c r="P354" s="18">
        <f t="shared" ref="P354" si="664">AB287/AB300</f>
        <v>0.48</v>
      </c>
      <c r="Q354" s="18">
        <f t="shared" ref="Q354" si="665">AC287/AC300</f>
        <v>0.48571428571428577</v>
      </c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</row>
    <row r="355" spans="2:36" x14ac:dyDescent="0.25">
      <c r="F355" t="s">
        <v>21</v>
      </c>
      <c r="H355" s="18">
        <f>T288/T300</f>
        <v>0.56521739130434789</v>
      </c>
      <c r="I355" s="18">
        <f t="shared" ref="I355" si="666">U288/U300</f>
        <v>0.5617977528089888</v>
      </c>
      <c r="J355" s="18">
        <f t="shared" ref="J355" si="667">V288/V300</f>
        <v>0.55172413793103448</v>
      </c>
      <c r="K355" s="18">
        <f t="shared" ref="K355" si="668">W288/W300</f>
        <v>0.5625</v>
      </c>
      <c r="L355" s="18">
        <f t="shared" ref="L355" si="669">X288/X300</f>
        <v>0.53260869565217395</v>
      </c>
      <c r="M355" s="18">
        <f t="shared" ref="M355" si="670">Y288/Y300</f>
        <v>0.53125</v>
      </c>
      <c r="N355" s="18">
        <f t="shared" ref="N355" si="671">Z288/Z300</f>
        <v>0.52577319587628868</v>
      </c>
      <c r="O355" s="18">
        <f t="shared" ref="O355" si="672">AA288/AA300</f>
        <v>0.50549450549450559</v>
      </c>
      <c r="P355" s="18">
        <f t="shared" ref="P355" si="673">AB288/AB300</f>
        <v>0.52</v>
      </c>
      <c r="Q355" s="18">
        <f t="shared" ref="Q355" si="674">AC288/AC300</f>
        <v>0.51428571428571435</v>
      </c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</row>
    <row r="356" spans="2:36" x14ac:dyDescent="0.25">
      <c r="B356" s="4"/>
      <c r="F356" t="s">
        <v>14</v>
      </c>
      <c r="H356" s="18">
        <f>T289/T297</f>
        <v>0</v>
      </c>
      <c r="I356" s="18">
        <f t="shared" ref="I356:I359" si="675">U289/U297</f>
        <v>0</v>
      </c>
      <c r="J356" s="18">
        <f t="shared" ref="J356:J359" si="676">V289/V297</f>
        <v>0</v>
      </c>
      <c r="K356" s="18">
        <f t="shared" ref="K356:K359" si="677">W289/W297</f>
        <v>0</v>
      </c>
      <c r="L356" s="18">
        <f t="shared" ref="L356:L359" si="678">X289/X297</f>
        <v>0</v>
      </c>
      <c r="M356" s="18">
        <f t="shared" ref="M356:M359" si="679">Y289/Y297</f>
        <v>0</v>
      </c>
      <c r="N356" s="18">
        <f t="shared" ref="N356:N359" si="680">Z289/Z297</f>
        <v>0</v>
      </c>
      <c r="O356" s="18">
        <f t="shared" ref="O356:O359" si="681">AA289/AA297</f>
        <v>0</v>
      </c>
      <c r="P356" s="18">
        <f t="shared" ref="P356:P359" si="682">AB289/AB297</f>
        <v>0</v>
      </c>
      <c r="Q356" s="18">
        <f t="shared" ref="Q356:Q359" si="683">AC289/AC297</f>
        <v>0</v>
      </c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</row>
    <row r="357" spans="2:36" x14ac:dyDescent="0.25">
      <c r="B357" s="4"/>
      <c r="F357" t="s">
        <v>15</v>
      </c>
      <c r="H357" s="18">
        <f>T290/T298</f>
        <v>0</v>
      </c>
      <c r="I357" s="18">
        <f t="shared" si="675"/>
        <v>0</v>
      </c>
      <c r="J357" s="18">
        <f t="shared" si="676"/>
        <v>0</v>
      </c>
      <c r="K357" s="18">
        <f t="shared" si="677"/>
        <v>0</v>
      </c>
      <c r="L357" s="18">
        <f t="shared" si="678"/>
        <v>0</v>
      </c>
      <c r="M357" s="18">
        <f t="shared" si="679"/>
        <v>0</v>
      </c>
      <c r="N357" s="18">
        <f t="shared" si="680"/>
        <v>0</v>
      </c>
      <c r="O357" s="18">
        <f t="shared" si="681"/>
        <v>0</v>
      </c>
      <c r="P357" s="18">
        <f t="shared" si="682"/>
        <v>0</v>
      </c>
      <c r="Q357" s="18">
        <f t="shared" si="683"/>
        <v>0</v>
      </c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</row>
    <row r="358" spans="2:36" x14ac:dyDescent="0.25">
      <c r="B358" s="4"/>
      <c r="F358" t="s">
        <v>16</v>
      </c>
      <c r="H358" s="18">
        <f>T291/T299</f>
        <v>0</v>
      </c>
      <c r="I358" s="18">
        <f t="shared" si="675"/>
        <v>0</v>
      </c>
      <c r="J358" s="18">
        <f t="shared" si="676"/>
        <v>0</v>
      </c>
      <c r="K358" s="18">
        <f t="shared" si="677"/>
        <v>0</v>
      </c>
      <c r="L358" s="18">
        <f t="shared" si="678"/>
        <v>0</v>
      </c>
      <c r="M358" s="18">
        <f t="shared" si="679"/>
        <v>0</v>
      </c>
      <c r="N358" s="18">
        <f t="shared" si="680"/>
        <v>0</v>
      </c>
      <c r="O358" s="18">
        <f t="shared" si="681"/>
        <v>0</v>
      </c>
      <c r="P358" s="18">
        <f t="shared" si="682"/>
        <v>0</v>
      </c>
      <c r="Q358" s="18">
        <f t="shared" si="683"/>
        <v>0</v>
      </c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</row>
    <row r="359" spans="2:36" x14ac:dyDescent="0.25">
      <c r="B359" s="4"/>
      <c r="F359" t="s">
        <v>17</v>
      </c>
      <c r="H359" s="18">
        <f>T292/T300</f>
        <v>0</v>
      </c>
      <c r="I359" s="18">
        <f t="shared" si="675"/>
        <v>0</v>
      </c>
      <c r="J359" s="18">
        <f t="shared" si="676"/>
        <v>0</v>
      </c>
      <c r="K359" s="18">
        <f t="shared" si="677"/>
        <v>0</v>
      </c>
      <c r="L359" s="18">
        <f t="shared" si="678"/>
        <v>0</v>
      </c>
      <c r="M359" s="18">
        <f t="shared" si="679"/>
        <v>0</v>
      </c>
      <c r="N359" s="18">
        <f t="shared" si="680"/>
        <v>0</v>
      </c>
      <c r="O359" s="18">
        <f t="shared" si="681"/>
        <v>0</v>
      </c>
      <c r="P359" s="18">
        <f t="shared" si="682"/>
        <v>0</v>
      </c>
      <c r="Q359" s="18">
        <f t="shared" si="683"/>
        <v>0</v>
      </c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</row>
    <row r="360" spans="2:36" ht="15.75" thickBot="1" x14ac:dyDescent="0.3">
      <c r="B360" s="4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</row>
    <row r="361" spans="2:36" ht="15.75" thickBot="1" x14ac:dyDescent="0.3">
      <c r="F361" t="s">
        <v>25</v>
      </c>
      <c r="G361" s="16">
        <f>SUM(G67:Q67, G151:Q151, G235:Q235, G319:Q319)</f>
        <v>7464.8928300749976</v>
      </c>
    </row>
  </sheetData>
  <mergeCells count="5">
    <mergeCell ref="A277:Q277"/>
    <mergeCell ref="A13:B13"/>
    <mergeCell ref="A25:Q25"/>
    <mergeCell ref="A109:Q109"/>
    <mergeCell ref="A193:Q193"/>
  </mergeCells>
  <conditionalFormatting sqref="AG29:AP40">
    <cfRule type="cellIs" dxfId="3" priority="4" operator="greaterThan">
      <formula>0</formula>
    </cfRule>
  </conditionalFormatting>
  <conditionalFormatting sqref="AG113:AP124">
    <cfRule type="cellIs" dxfId="2" priority="3" operator="greaterThan">
      <formula>0</formula>
    </cfRule>
  </conditionalFormatting>
  <conditionalFormatting sqref="AG197:AP208">
    <cfRule type="cellIs" dxfId="1" priority="2" operator="greaterThan">
      <formula>0</formula>
    </cfRule>
  </conditionalFormatting>
  <conditionalFormatting sqref="AG281:AP292">
    <cfRule type="cellIs" dxfId="0" priority="1" operator="greaterThan">
      <formula>0</formula>
    </cfRule>
  </conditionalFormatting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</dc:creator>
  <cp:lastModifiedBy>Rohan</cp:lastModifiedBy>
  <dcterms:created xsi:type="dcterms:W3CDTF">2011-12-09T19:46:17Z</dcterms:created>
  <dcterms:modified xsi:type="dcterms:W3CDTF">2011-12-11T17:46:18Z</dcterms:modified>
</cp:coreProperties>
</file>