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15" windowWidth="20115" windowHeight="7755"/>
  </bookViews>
  <sheets>
    <sheet name="Sheet1" sheetId="1" r:id="rId1"/>
    <sheet name="Sheet2" sheetId="2" r:id="rId2"/>
    <sheet name="Sheet3" sheetId="3" r:id="rId3"/>
  </sheets>
  <definedNames>
    <definedName name="solver_adj" localSheetId="0" hidden="1">Sheet1!$H$46:$Q$49,Sheet1!$H$130:$Q$133,Sheet1!$H$214:$Q$217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lhs1" localSheetId="0" hidden="1">Sheet1!$H$134:$Q$134</definedName>
    <definedName name="solver_lhs2" localSheetId="0" hidden="1">Sheet1!$H$218:$Q$218</definedName>
    <definedName name="solver_lhs3" localSheetId="0" hidden="1">Sheet1!$H$50:$Q$50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3</definedName>
    <definedName name="solver_nwt" localSheetId="0" hidden="1">1</definedName>
    <definedName name="solver_opt" localSheetId="0" hidden="1">Sheet1!$G$362</definedName>
    <definedName name="solver_pre" localSheetId="0" hidden="1">0.000001</definedName>
    <definedName name="solver_rbv" localSheetId="0" hidden="1">2</definedName>
    <definedName name="solver_rel1" localSheetId="0" hidden="1">2</definedName>
    <definedName name="solver_rel2" localSheetId="0" hidden="1">2</definedName>
    <definedName name="solver_rel3" localSheetId="0" hidden="1">2</definedName>
    <definedName name="solver_rhs1" localSheetId="0" hidden="1">Sheet1!$H$136:$Q$136</definedName>
    <definedName name="solver_rhs2" localSheetId="0" hidden="1">Sheet1!$H$220:$Q$220</definedName>
    <definedName name="solver_rhs3" localSheetId="0" hidden="1">Sheet1!$H$52:$Q$52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45621" concurrentCalc="0"/>
</workbook>
</file>

<file path=xl/calcChain.xml><?xml version="1.0" encoding="utf-8"?>
<calcChain xmlns="http://schemas.openxmlformats.org/spreadsheetml/2006/main">
  <c r="U300" i="1" l="1"/>
  <c r="I351" i="1"/>
  <c r="H32" i="1"/>
  <c r="H74" i="1"/>
  <c r="H33" i="1"/>
  <c r="H75" i="1"/>
  <c r="H40" i="1"/>
  <c r="H82" i="1"/>
  <c r="H90" i="1"/>
  <c r="I284" i="1"/>
  <c r="I359" i="1"/>
  <c r="H58" i="1"/>
  <c r="I32" i="1"/>
  <c r="I58" i="1"/>
  <c r="J32" i="1"/>
  <c r="J74" i="1"/>
  <c r="H59" i="1"/>
  <c r="I33" i="1"/>
  <c r="I59" i="1"/>
  <c r="J33" i="1"/>
  <c r="J75" i="1"/>
  <c r="H66" i="1"/>
  <c r="I40" i="1"/>
  <c r="I66" i="1"/>
  <c r="J40" i="1"/>
  <c r="J82" i="1"/>
  <c r="J90" i="1"/>
  <c r="J292" i="1"/>
  <c r="V300" i="1"/>
  <c r="J359" i="1"/>
  <c r="J58" i="1"/>
  <c r="K32" i="1"/>
  <c r="K74" i="1"/>
  <c r="J59" i="1"/>
  <c r="K33" i="1"/>
  <c r="K75" i="1"/>
  <c r="J66" i="1"/>
  <c r="K40" i="1"/>
  <c r="K82" i="1"/>
  <c r="K90" i="1"/>
  <c r="K292" i="1"/>
  <c r="W300" i="1"/>
  <c r="K359" i="1"/>
  <c r="K58" i="1"/>
  <c r="L32" i="1"/>
  <c r="L74" i="1"/>
  <c r="K59" i="1"/>
  <c r="L33" i="1"/>
  <c r="L75" i="1"/>
  <c r="K66" i="1"/>
  <c r="L40" i="1"/>
  <c r="L82" i="1"/>
  <c r="L90" i="1"/>
  <c r="L292" i="1"/>
  <c r="X300" i="1"/>
  <c r="L359" i="1"/>
  <c r="L58" i="1"/>
  <c r="M32" i="1"/>
  <c r="M74" i="1"/>
  <c r="L59" i="1"/>
  <c r="M33" i="1"/>
  <c r="M75" i="1"/>
  <c r="L66" i="1"/>
  <c r="M40" i="1"/>
  <c r="M82" i="1"/>
  <c r="M90" i="1"/>
  <c r="M292" i="1"/>
  <c r="Y300" i="1"/>
  <c r="M359" i="1"/>
  <c r="M58" i="1"/>
  <c r="N32" i="1"/>
  <c r="N74" i="1"/>
  <c r="M59" i="1"/>
  <c r="N33" i="1"/>
  <c r="N75" i="1"/>
  <c r="M66" i="1"/>
  <c r="N40" i="1"/>
  <c r="N82" i="1"/>
  <c r="N90" i="1"/>
  <c r="N292" i="1"/>
  <c r="Z300" i="1"/>
  <c r="N359" i="1"/>
  <c r="N58" i="1"/>
  <c r="O32" i="1"/>
  <c r="O74" i="1"/>
  <c r="N59" i="1"/>
  <c r="O33" i="1"/>
  <c r="O75" i="1"/>
  <c r="N66" i="1"/>
  <c r="O40" i="1"/>
  <c r="O82" i="1"/>
  <c r="O90" i="1"/>
  <c r="O292" i="1"/>
  <c r="AA300" i="1"/>
  <c r="O359" i="1"/>
  <c r="O58" i="1"/>
  <c r="P32" i="1"/>
  <c r="P74" i="1"/>
  <c r="O59" i="1"/>
  <c r="P33" i="1"/>
  <c r="P75" i="1"/>
  <c r="O66" i="1"/>
  <c r="P40" i="1"/>
  <c r="P82" i="1"/>
  <c r="P90" i="1"/>
  <c r="P292" i="1"/>
  <c r="AB300" i="1"/>
  <c r="P359" i="1"/>
  <c r="P58" i="1"/>
  <c r="Q32" i="1"/>
  <c r="Q74" i="1"/>
  <c r="P59" i="1"/>
  <c r="Q33" i="1"/>
  <c r="Q75" i="1"/>
  <c r="P66" i="1"/>
  <c r="Q40" i="1"/>
  <c r="Q82" i="1"/>
  <c r="Q90" i="1"/>
  <c r="Q292" i="1"/>
  <c r="T300" i="1"/>
  <c r="H359" i="1"/>
  <c r="I74" i="1"/>
  <c r="I75" i="1"/>
  <c r="I82" i="1"/>
  <c r="I90" i="1"/>
  <c r="I292" i="1"/>
  <c r="H292" i="1"/>
  <c r="V299" i="1"/>
  <c r="J358" i="1"/>
  <c r="H202" i="1"/>
  <c r="H228" i="1"/>
  <c r="I202" i="1"/>
  <c r="I244" i="1"/>
  <c r="H203" i="1"/>
  <c r="H229" i="1"/>
  <c r="I203" i="1"/>
  <c r="I245" i="1"/>
  <c r="H207" i="1"/>
  <c r="H233" i="1"/>
  <c r="I207" i="1"/>
  <c r="I249" i="1"/>
  <c r="I257" i="1"/>
  <c r="J291" i="1"/>
  <c r="W299" i="1"/>
  <c r="K358" i="1"/>
  <c r="I228" i="1"/>
  <c r="J202" i="1"/>
  <c r="J244" i="1"/>
  <c r="I229" i="1"/>
  <c r="J203" i="1"/>
  <c r="J245" i="1"/>
  <c r="I233" i="1"/>
  <c r="J207" i="1"/>
  <c r="J249" i="1"/>
  <c r="J257" i="1"/>
  <c r="K291" i="1"/>
  <c r="X299" i="1"/>
  <c r="L358" i="1"/>
  <c r="J228" i="1"/>
  <c r="K202" i="1"/>
  <c r="K244" i="1"/>
  <c r="J229" i="1"/>
  <c r="K203" i="1"/>
  <c r="K245" i="1"/>
  <c r="J233" i="1"/>
  <c r="K207" i="1"/>
  <c r="K249" i="1"/>
  <c r="K257" i="1"/>
  <c r="L291" i="1"/>
  <c r="Y299" i="1"/>
  <c r="M358" i="1"/>
  <c r="K228" i="1"/>
  <c r="L202" i="1"/>
  <c r="L244" i="1"/>
  <c r="K229" i="1"/>
  <c r="L203" i="1"/>
  <c r="L245" i="1"/>
  <c r="K233" i="1"/>
  <c r="L207" i="1"/>
  <c r="L249" i="1"/>
  <c r="L257" i="1"/>
  <c r="M291" i="1"/>
  <c r="Z299" i="1"/>
  <c r="N358" i="1"/>
  <c r="L228" i="1"/>
  <c r="M202" i="1"/>
  <c r="M244" i="1"/>
  <c r="L229" i="1"/>
  <c r="M203" i="1"/>
  <c r="M245" i="1"/>
  <c r="L233" i="1"/>
  <c r="M207" i="1"/>
  <c r="M249" i="1"/>
  <c r="M257" i="1"/>
  <c r="N291" i="1"/>
  <c r="AA299" i="1"/>
  <c r="O358" i="1"/>
  <c r="M228" i="1"/>
  <c r="N202" i="1"/>
  <c r="N244" i="1"/>
  <c r="M229" i="1"/>
  <c r="N203" i="1"/>
  <c r="N245" i="1"/>
  <c r="M233" i="1"/>
  <c r="N207" i="1"/>
  <c r="N249" i="1"/>
  <c r="N257" i="1"/>
  <c r="O291" i="1"/>
  <c r="AB299" i="1"/>
  <c r="P358" i="1"/>
  <c r="N228" i="1"/>
  <c r="O202" i="1"/>
  <c r="O244" i="1"/>
  <c r="N229" i="1"/>
  <c r="O203" i="1"/>
  <c r="O245" i="1"/>
  <c r="N233" i="1"/>
  <c r="O207" i="1"/>
  <c r="O249" i="1"/>
  <c r="O257" i="1"/>
  <c r="P291" i="1"/>
  <c r="AC299" i="1"/>
  <c r="Q358" i="1"/>
  <c r="O228" i="1"/>
  <c r="P202" i="1"/>
  <c r="P244" i="1"/>
  <c r="O229" i="1"/>
  <c r="P203" i="1"/>
  <c r="P245" i="1"/>
  <c r="O233" i="1"/>
  <c r="P207" i="1"/>
  <c r="P249" i="1"/>
  <c r="P257" i="1"/>
  <c r="Q291" i="1"/>
  <c r="U299" i="1"/>
  <c r="I358" i="1"/>
  <c r="H244" i="1"/>
  <c r="H245" i="1"/>
  <c r="H249" i="1"/>
  <c r="H257" i="1"/>
  <c r="I291" i="1"/>
  <c r="H291" i="1"/>
  <c r="J354" i="1"/>
  <c r="J287" i="1"/>
  <c r="K354" i="1"/>
  <c r="K287" i="1"/>
  <c r="L354" i="1"/>
  <c r="L287" i="1"/>
  <c r="M354" i="1"/>
  <c r="M287" i="1"/>
  <c r="N354" i="1"/>
  <c r="N287" i="1"/>
  <c r="O354" i="1"/>
  <c r="O287" i="1"/>
  <c r="P354" i="1"/>
  <c r="P287" i="1"/>
  <c r="Q354" i="1"/>
  <c r="Q287" i="1"/>
  <c r="I354" i="1"/>
  <c r="I287" i="1"/>
  <c r="H287" i="1"/>
  <c r="J353" i="1"/>
  <c r="J286" i="1"/>
  <c r="K353" i="1"/>
  <c r="K286" i="1"/>
  <c r="L353" i="1"/>
  <c r="L286" i="1"/>
  <c r="M353" i="1"/>
  <c r="M286" i="1"/>
  <c r="N353" i="1"/>
  <c r="N286" i="1"/>
  <c r="O353" i="1"/>
  <c r="O286" i="1"/>
  <c r="P353" i="1"/>
  <c r="P286" i="1"/>
  <c r="Q353" i="1"/>
  <c r="Q286" i="1"/>
  <c r="I353" i="1"/>
  <c r="I286" i="1"/>
  <c r="H286" i="1"/>
  <c r="I352" i="1"/>
  <c r="J285" i="1"/>
  <c r="J352" i="1"/>
  <c r="K285" i="1"/>
  <c r="K352" i="1"/>
  <c r="L285" i="1"/>
  <c r="L352" i="1"/>
  <c r="M285" i="1"/>
  <c r="M352" i="1"/>
  <c r="N285" i="1"/>
  <c r="N352" i="1"/>
  <c r="O285" i="1"/>
  <c r="O352" i="1"/>
  <c r="P285" i="1"/>
  <c r="P352" i="1"/>
  <c r="Q285" i="1"/>
  <c r="H352" i="1"/>
  <c r="I285" i="1"/>
  <c r="H285" i="1"/>
  <c r="J351" i="1"/>
  <c r="J284" i="1"/>
  <c r="K351" i="1"/>
  <c r="K284" i="1"/>
  <c r="L351" i="1"/>
  <c r="L284" i="1"/>
  <c r="M351" i="1"/>
  <c r="M284" i="1"/>
  <c r="N351" i="1"/>
  <c r="N284" i="1"/>
  <c r="O351" i="1"/>
  <c r="O284" i="1"/>
  <c r="P351" i="1"/>
  <c r="P284" i="1"/>
  <c r="AC300" i="1"/>
  <c r="Q351" i="1"/>
  <c r="Q284" i="1"/>
  <c r="H284" i="1"/>
  <c r="U216" i="1"/>
  <c r="I275" i="1"/>
  <c r="H116" i="1"/>
  <c r="H142" i="1"/>
  <c r="I116" i="1"/>
  <c r="I142" i="1"/>
  <c r="J116" i="1"/>
  <c r="J158" i="1"/>
  <c r="H117" i="1"/>
  <c r="H143" i="1"/>
  <c r="I117" i="1"/>
  <c r="I143" i="1"/>
  <c r="J117" i="1"/>
  <c r="J159" i="1"/>
  <c r="H124" i="1"/>
  <c r="H150" i="1"/>
  <c r="I124" i="1"/>
  <c r="I150" i="1"/>
  <c r="J124" i="1"/>
  <c r="J166" i="1"/>
  <c r="J174" i="1"/>
  <c r="J208" i="1"/>
  <c r="V216" i="1"/>
  <c r="J275" i="1"/>
  <c r="J142" i="1"/>
  <c r="K116" i="1"/>
  <c r="K158" i="1"/>
  <c r="J143" i="1"/>
  <c r="K117" i="1"/>
  <c r="K159" i="1"/>
  <c r="J150" i="1"/>
  <c r="K124" i="1"/>
  <c r="K166" i="1"/>
  <c r="K174" i="1"/>
  <c r="K208" i="1"/>
  <c r="W216" i="1"/>
  <c r="K275" i="1"/>
  <c r="K142" i="1"/>
  <c r="L116" i="1"/>
  <c r="L158" i="1"/>
  <c r="K143" i="1"/>
  <c r="L117" i="1"/>
  <c r="L159" i="1"/>
  <c r="K150" i="1"/>
  <c r="L124" i="1"/>
  <c r="L166" i="1"/>
  <c r="L174" i="1"/>
  <c r="L208" i="1"/>
  <c r="X216" i="1"/>
  <c r="L275" i="1"/>
  <c r="L142" i="1"/>
  <c r="M116" i="1"/>
  <c r="M158" i="1"/>
  <c r="L143" i="1"/>
  <c r="M117" i="1"/>
  <c r="M159" i="1"/>
  <c r="L150" i="1"/>
  <c r="M124" i="1"/>
  <c r="M166" i="1"/>
  <c r="M174" i="1"/>
  <c r="M208" i="1"/>
  <c r="Y216" i="1"/>
  <c r="M275" i="1"/>
  <c r="M142" i="1"/>
  <c r="N116" i="1"/>
  <c r="N158" i="1"/>
  <c r="M143" i="1"/>
  <c r="N117" i="1"/>
  <c r="N159" i="1"/>
  <c r="M150" i="1"/>
  <c r="N124" i="1"/>
  <c r="N166" i="1"/>
  <c r="N174" i="1"/>
  <c r="N208" i="1"/>
  <c r="Z216" i="1"/>
  <c r="N275" i="1"/>
  <c r="N142" i="1"/>
  <c r="O116" i="1"/>
  <c r="O158" i="1"/>
  <c r="N143" i="1"/>
  <c r="O117" i="1"/>
  <c r="O159" i="1"/>
  <c r="N150" i="1"/>
  <c r="O124" i="1"/>
  <c r="O166" i="1"/>
  <c r="O174" i="1"/>
  <c r="O208" i="1"/>
  <c r="AA216" i="1"/>
  <c r="O275" i="1"/>
  <c r="O142" i="1"/>
  <c r="P116" i="1"/>
  <c r="P158" i="1"/>
  <c r="O143" i="1"/>
  <c r="P117" i="1"/>
  <c r="P159" i="1"/>
  <c r="O150" i="1"/>
  <c r="P124" i="1"/>
  <c r="P166" i="1"/>
  <c r="P174" i="1"/>
  <c r="P208" i="1"/>
  <c r="AB216" i="1"/>
  <c r="P275" i="1"/>
  <c r="P142" i="1"/>
  <c r="Q116" i="1"/>
  <c r="Q158" i="1"/>
  <c r="P143" i="1"/>
  <c r="Q117" i="1"/>
  <c r="Q159" i="1"/>
  <c r="P150" i="1"/>
  <c r="Q124" i="1"/>
  <c r="Q166" i="1"/>
  <c r="Q174" i="1"/>
  <c r="Q208" i="1"/>
  <c r="T216" i="1"/>
  <c r="H275" i="1"/>
  <c r="I158" i="1"/>
  <c r="I159" i="1"/>
  <c r="I166" i="1"/>
  <c r="I174" i="1"/>
  <c r="I208" i="1"/>
  <c r="H208" i="1"/>
  <c r="H282" i="1"/>
  <c r="H308" i="1"/>
  <c r="I282" i="1"/>
  <c r="I324" i="1"/>
  <c r="H283" i="1"/>
  <c r="H309" i="1"/>
  <c r="I283" i="1"/>
  <c r="I325" i="1"/>
  <c r="H290" i="1"/>
  <c r="H316" i="1"/>
  <c r="I290" i="1"/>
  <c r="I332" i="1"/>
  <c r="I340" i="1"/>
  <c r="V214" i="1"/>
  <c r="J273" i="1"/>
  <c r="J206" i="1"/>
  <c r="I308" i="1"/>
  <c r="J282" i="1"/>
  <c r="J324" i="1"/>
  <c r="I309" i="1"/>
  <c r="J283" i="1"/>
  <c r="J325" i="1"/>
  <c r="I316" i="1"/>
  <c r="J290" i="1"/>
  <c r="J332" i="1"/>
  <c r="J340" i="1"/>
  <c r="W214" i="1"/>
  <c r="K273" i="1"/>
  <c r="K206" i="1"/>
  <c r="J308" i="1"/>
  <c r="K282" i="1"/>
  <c r="K324" i="1"/>
  <c r="J309" i="1"/>
  <c r="K283" i="1"/>
  <c r="K325" i="1"/>
  <c r="J316" i="1"/>
  <c r="K290" i="1"/>
  <c r="K332" i="1"/>
  <c r="K340" i="1"/>
  <c r="X214" i="1"/>
  <c r="L273" i="1"/>
  <c r="L206" i="1"/>
  <c r="K308" i="1"/>
  <c r="L282" i="1"/>
  <c r="L324" i="1"/>
  <c r="K309" i="1"/>
  <c r="L283" i="1"/>
  <c r="L325" i="1"/>
  <c r="K316" i="1"/>
  <c r="L290" i="1"/>
  <c r="L332" i="1"/>
  <c r="L340" i="1"/>
  <c r="Y214" i="1"/>
  <c r="M273" i="1"/>
  <c r="M206" i="1"/>
  <c r="L308" i="1"/>
  <c r="M282" i="1"/>
  <c r="M324" i="1"/>
  <c r="L309" i="1"/>
  <c r="M283" i="1"/>
  <c r="M325" i="1"/>
  <c r="L316" i="1"/>
  <c r="M290" i="1"/>
  <c r="M332" i="1"/>
  <c r="M340" i="1"/>
  <c r="Z214" i="1"/>
  <c r="N273" i="1"/>
  <c r="N206" i="1"/>
  <c r="M308" i="1"/>
  <c r="N282" i="1"/>
  <c r="N324" i="1"/>
  <c r="M309" i="1"/>
  <c r="N283" i="1"/>
  <c r="N325" i="1"/>
  <c r="M316" i="1"/>
  <c r="N290" i="1"/>
  <c r="N332" i="1"/>
  <c r="N340" i="1"/>
  <c r="AA214" i="1"/>
  <c r="O273" i="1"/>
  <c r="O206" i="1"/>
  <c r="N308" i="1"/>
  <c r="O282" i="1"/>
  <c r="O324" i="1"/>
  <c r="N309" i="1"/>
  <c r="O283" i="1"/>
  <c r="O325" i="1"/>
  <c r="N316" i="1"/>
  <c r="O290" i="1"/>
  <c r="O332" i="1"/>
  <c r="O340" i="1"/>
  <c r="AB214" i="1"/>
  <c r="P273" i="1"/>
  <c r="P206" i="1"/>
  <c r="O308" i="1"/>
  <c r="P282" i="1"/>
  <c r="P324" i="1"/>
  <c r="O309" i="1"/>
  <c r="P283" i="1"/>
  <c r="P325" i="1"/>
  <c r="O316" i="1"/>
  <c r="P290" i="1"/>
  <c r="P332" i="1"/>
  <c r="P340" i="1"/>
  <c r="AC214" i="1"/>
  <c r="Q273" i="1"/>
  <c r="Q206" i="1"/>
  <c r="H324" i="1"/>
  <c r="H325" i="1"/>
  <c r="H332" i="1"/>
  <c r="H340" i="1"/>
  <c r="U214" i="1"/>
  <c r="I273" i="1"/>
  <c r="I206" i="1"/>
  <c r="H206" i="1"/>
  <c r="I268" i="1"/>
  <c r="J201" i="1"/>
  <c r="J268" i="1"/>
  <c r="K201" i="1"/>
  <c r="K268" i="1"/>
  <c r="L201" i="1"/>
  <c r="L268" i="1"/>
  <c r="M201" i="1"/>
  <c r="M268" i="1"/>
  <c r="N201" i="1"/>
  <c r="N268" i="1"/>
  <c r="O201" i="1"/>
  <c r="O268" i="1"/>
  <c r="P201" i="1"/>
  <c r="P268" i="1"/>
  <c r="Q201" i="1"/>
  <c r="H268" i="1"/>
  <c r="I201" i="1"/>
  <c r="H201" i="1"/>
  <c r="J267" i="1"/>
  <c r="J200" i="1"/>
  <c r="K267" i="1"/>
  <c r="K200" i="1"/>
  <c r="L267" i="1"/>
  <c r="L200" i="1"/>
  <c r="M267" i="1"/>
  <c r="M200" i="1"/>
  <c r="N267" i="1"/>
  <c r="N200" i="1"/>
  <c r="O267" i="1"/>
  <c r="O200" i="1"/>
  <c r="P267" i="1"/>
  <c r="P200" i="1"/>
  <c r="AC216" i="1"/>
  <c r="Q267" i="1"/>
  <c r="Q200" i="1"/>
  <c r="I267" i="1"/>
  <c r="H158" i="1"/>
  <c r="H159" i="1"/>
  <c r="H166" i="1"/>
  <c r="H174" i="1"/>
  <c r="I200" i="1"/>
  <c r="H200" i="1"/>
  <c r="J266" i="1"/>
  <c r="J199" i="1"/>
  <c r="K266" i="1"/>
  <c r="K199" i="1"/>
  <c r="L266" i="1"/>
  <c r="L199" i="1"/>
  <c r="M266" i="1"/>
  <c r="M199" i="1"/>
  <c r="N266" i="1"/>
  <c r="N199" i="1"/>
  <c r="O266" i="1"/>
  <c r="O199" i="1"/>
  <c r="P266" i="1"/>
  <c r="P199" i="1"/>
  <c r="Q266" i="1"/>
  <c r="Q199" i="1"/>
  <c r="I266" i="1"/>
  <c r="I199" i="1"/>
  <c r="H199" i="1"/>
  <c r="J265" i="1"/>
  <c r="H30" i="1"/>
  <c r="H72" i="1"/>
  <c r="H31" i="1"/>
  <c r="H73" i="1"/>
  <c r="H38" i="1"/>
  <c r="H80" i="1"/>
  <c r="H88" i="1"/>
  <c r="U130" i="1"/>
  <c r="I181" i="1"/>
  <c r="I114" i="1"/>
  <c r="H114" i="1"/>
  <c r="H140" i="1"/>
  <c r="I156" i="1"/>
  <c r="I182" i="1"/>
  <c r="I115" i="1"/>
  <c r="H115" i="1"/>
  <c r="H141" i="1"/>
  <c r="I157" i="1"/>
  <c r="I189" i="1"/>
  <c r="I122" i="1"/>
  <c r="H122" i="1"/>
  <c r="H148" i="1"/>
  <c r="I164" i="1"/>
  <c r="I172" i="1"/>
  <c r="J198" i="1"/>
  <c r="K265" i="1"/>
  <c r="I140" i="1"/>
  <c r="H56" i="1"/>
  <c r="I30" i="1"/>
  <c r="I72" i="1"/>
  <c r="H57" i="1"/>
  <c r="I31" i="1"/>
  <c r="I73" i="1"/>
  <c r="H64" i="1"/>
  <c r="I38" i="1"/>
  <c r="I80" i="1"/>
  <c r="I88" i="1"/>
  <c r="V130" i="1"/>
  <c r="J181" i="1"/>
  <c r="J114" i="1"/>
  <c r="J156" i="1"/>
  <c r="I141" i="1"/>
  <c r="J182" i="1"/>
  <c r="J115" i="1"/>
  <c r="J157" i="1"/>
  <c r="I148" i="1"/>
  <c r="J189" i="1"/>
  <c r="J122" i="1"/>
  <c r="J164" i="1"/>
  <c r="J172" i="1"/>
  <c r="K198" i="1"/>
  <c r="L265" i="1"/>
  <c r="J140" i="1"/>
  <c r="I56" i="1"/>
  <c r="J30" i="1"/>
  <c r="J72" i="1"/>
  <c r="I57" i="1"/>
  <c r="J31" i="1"/>
  <c r="J73" i="1"/>
  <c r="I64" i="1"/>
  <c r="J38" i="1"/>
  <c r="J80" i="1"/>
  <c r="J88" i="1"/>
  <c r="W130" i="1"/>
  <c r="K181" i="1"/>
  <c r="K114" i="1"/>
  <c r="K156" i="1"/>
  <c r="J141" i="1"/>
  <c r="K182" i="1"/>
  <c r="K115" i="1"/>
  <c r="K157" i="1"/>
  <c r="J148" i="1"/>
  <c r="K189" i="1"/>
  <c r="K122" i="1"/>
  <c r="K164" i="1"/>
  <c r="K172" i="1"/>
  <c r="L198" i="1"/>
  <c r="M265" i="1"/>
  <c r="K140" i="1"/>
  <c r="J56" i="1"/>
  <c r="K30" i="1"/>
  <c r="K72" i="1"/>
  <c r="J57" i="1"/>
  <c r="K31" i="1"/>
  <c r="K73" i="1"/>
  <c r="J64" i="1"/>
  <c r="K38" i="1"/>
  <c r="K80" i="1"/>
  <c r="K88" i="1"/>
  <c r="X130" i="1"/>
  <c r="L181" i="1"/>
  <c r="L114" i="1"/>
  <c r="L156" i="1"/>
  <c r="K141" i="1"/>
  <c r="L182" i="1"/>
  <c r="L115" i="1"/>
  <c r="L157" i="1"/>
  <c r="K148" i="1"/>
  <c r="L189" i="1"/>
  <c r="L122" i="1"/>
  <c r="L164" i="1"/>
  <c r="L172" i="1"/>
  <c r="M198" i="1"/>
  <c r="N265" i="1"/>
  <c r="L140" i="1"/>
  <c r="K56" i="1"/>
  <c r="L30" i="1"/>
  <c r="L72" i="1"/>
  <c r="K57" i="1"/>
  <c r="L31" i="1"/>
  <c r="L73" i="1"/>
  <c r="K64" i="1"/>
  <c r="L38" i="1"/>
  <c r="L80" i="1"/>
  <c r="L88" i="1"/>
  <c r="Y130" i="1"/>
  <c r="M181" i="1"/>
  <c r="M114" i="1"/>
  <c r="M156" i="1"/>
  <c r="L141" i="1"/>
  <c r="M182" i="1"/>
  <c r="M115" i="1"/>
  <c r="M157" i="1"/>
  <c r="L148" i="1"/>
  <c r="M189" i="1"/>
  <c r="M122" i="1"/>
  <c r="M164" i="1"/>
  <c r="M172" i="1"/>
  <c r="N198" i="1"/>
  <c r="O265" i="1"/>
  <c r="M140" i="1"/>
  <c r="L56" i="1"/>
  <c r="M30" i="1"/>
  <c r="M72" i="1"/>
  <c r="L57" i="1"/>
  <c r="M31" i="1"/>
  <c r="M73" i="1"/>
  <c r="L64" i="1"/>
  <c r="M38" i="1"/>
  <c r="M80" i="1"/>
  <c r="M88" i="1"/>
  <c r="Z130" i="1"/>
  <c r="N181" i="1"/>
  <c r="N114" i="1"/>
  <c r="N156" i="1"/>
  <c r="M141" i="1"/>
  <c r="N182" i="1"/>
  <c r="N115" i="1"/>
  <c r="N157" i="1"/>
  <c r="M148" i="1"/>
  <c r="N189" i="1"/>
  <c r="N122" i="1"/>
  <c r="N164" i="1"/>
  <c r="N172" i="1"/>
  <c r="O198" i="1"/>
  <c r="P265" i="1"/>
  <c r="N140" i="1"/>
  <c r="M56" i="1"/>
  <c r="N30" i="1"/>
  <c r="N72" i="1"/>
  <c r="M57" i="1"/>
  <c r="N31" i="1"/>
  <c r="N73" i="1"/>
  <c r="M64" i="1"/>
  <c r="N38" i="1"/>
  <c r="N80" i="1"/>
  <c r="N88" i="1"/>
  <c r="AA130" i="1"/>
  <c r="O181" i="1"/>
  <c r="O114" i="1"/>
  <c r="O156" i="1"/>
  <c r="N141" i="1"/>
  <c r="O182" i="1"/>
  <c r="O115" i="1"/>
  <c r="O157" i="1"/>
  <c r="N148" i="1"/>
  <c r="O189" i="1"/>
  <c r="O122" i="1"/>
  <c r="O164" i="1"/>
  <c r="O172" i="1"/>
  <c r="P198" i="1"/>
  <c r="Q265" i="1"/>
  <c r="O140" i="1"/>
  <c r="N56" i="1"/>
  <c r="O30" i="1"/>
  <c r="O72" i="1"/>
  <c r="N57" i="1"/>
  <c r="O31" i="1"/>
  <c r="O73" i="1"/>
  <c r="N64" i="1"/>
  <c r="O38" i="1"/>
  <c r="O80" i="1"/>
  <c r="O88" i="1"/>
  <c r="AB130" i="1"/>
  <c r="P181" i="1"/>
  <c r="P114" i="1"/>
  <c r="P156" i="1"/>
  <c r="O141" i="1"/>
  <c r="P182" i="1"/>
  <c r="P115" i="1"/>
  <c r="P157" i="1"/>
  <c r="O148" i="1"/>
  <c r="P189" i="1"/>
  <c r="P122" i="1"/>
  <c r="P164" i="1"/>
  <c r="P172" i="1"/>
  <c r="Q198" i="1"/>
  <c r="I265" i="1"/>
  <c r="H156" i="1"/>
  <c r="H157" i="1"/>
  <c r="H164" i="1"/>
  <c r="H172" i="1"/>
  <c r="I198" i="1"/>
  <c r="H198" i="1"/>
  <c r="H204" i="1"/>
  <c r="H230" i="1"/>
  <c r="I204" i="1"/>
  <c r="I246" i="1"/>
  <c r="H205" i="1"/>
  <c r="H231" i="1"/>
  <c r="I205" i="1"/>
  <c r="I247" i="1"/>
  <c r="H209" i="1"/>
  <c r="H235" i="1"/>
  <c r="I209" i="1"/>
  <c r="I251" i="1"/>
  <c r="I259" i="1"/>
  <c r="V133" i="1"/>
  <c r="J192" i="1"/>
  <c r="J125" i="1"/>
  <c r="I230" i="1"/>
  <c r="J204" i="1"/>
  <c r="J246" i="1"/>
  <c r="I231" i="1"/>
  <c r="J205" i="1"/>
  <c r="J247" i="1"/>
  <c r="I235" i="1"/>
  <c r="J209" i="1"/>
  <c r="J251" i="1"/>
  <c r="J259" i="1"/>
  <c r="W133" i="1"/>
  <c r="K192" i="1"/>
  <c r="K125" i="1"/>
  <c r="J230" i="1"/>
  <c r="K204" i="1"/>
  <c r="K246" i="1"/>
  <c r="J231" i="1"/>
  <c r="K205" i="1"/>
  <c r="K247" i="1"/>
  <c r="J235" i="1"/>
  <c r="K209" i="1"/>
  <c r="K251" i="1"/>
  <c r="K259" i="1"/>
  <c r="X133" i="1"/>
  <c r="L192" i="1"/>
  <c r="L125" i="1"/>
  <c r="K230" i="1"/>
  <c r="L204" i="1"/>
  <c r="L246" i="1"/>
  <c r="K231" i="1"/>
  <c r="L205" i="1"/>
  <c r="L247" i="1"/>
  <c r="K235" i="1"/>
  <c r="L209" i="1"/>
  <c r="L251" i="1"/>
  <c r="L259" i="1"/>
  <c r="Y133" i="1"/>
  <c r="M192" i="1"/>
  <c r="M125" i="1"/>
  <c r="L230" i="1"/>
  <c r="M204" i="1"/>
  <c r="M246" i="1"/>
  <c r="L231" i="1"/>
  <c r="M205" i="1"/>
  <c r="M247" i="1"/>
  <c r="L235" i="1"/>
  <c r="M209" i="1"/>
  <c r="M251" i="1"/>
  <c r="M259" i="1"/>
  <c r="Z133" i="1"/>
  <c r="N192" i="1"/>
  <c r="N125" i="1"/>
  <c r="M230" i="1"/>
  <c r="N204" i="1"/>
  <c r="N246" i="1"/>
  <c r="M231" i="1"/>
  <c r="N205" i="1"/>
  <c r="N247" i="1"/>
  <c r="M235" i="1"/>
  <c r="N209" i="1"/>
  <c r="N251" i="1"/>
  <c r="N259" i="1"/>
  <c r="AA133" i="1"/>
  <c r="O192" i="1"/>
  <c r="O125" i="1"/>
  <c r="N230" i="1"/>
  <c r="O204" i="1"/>
  <c r="O246" i="1"/>
  <c r="N231" i="1"/>
  <c r="O205" i="1"/>
  <c r="O247" i="1"/>
  <c r="N235" i="1"/>
  <c r="O209" i="1"/>
  <c r="O251" i="1"/>
  <c r="O259" i="1"/>
  <c r="AB133" i="1"/>
  <c r="P192" i="1"/>
  <c r="P125" i="1"/>
  <c r="O230" i="1"/>
  <c r="P204" i="1"/>
  <c r="P246" i="1"/>
  <c r="O231" i="1"/>
  <c r="P205" i="1"/>
  <c r="P247" i="1"/>
  <c r="O235" i="1"/>
  <c r="P209" i="1"/>
  <c r="P251" i="1"/>
  <c r="P259" i="1"/>
  <c r="AC133" i="1"/>
  <c r="Q192" i="1"/>
  <c r="Q125" i="1"/>
  <c r="H246" i="1"/>
  <c r="H247" i="1"/>
  <c r="H251" i="1"/>
  <c r="H259" i="1"/>
  <c r="U133" i="1"/>
  <c r="I192" i="1"/>
  <c r="I125" i="1"/>
  <c r="H125" i="1"/>
  <c r="O56" i="1"/>
  <c r="P30" i="1"/>
  <c r="P72" i="1"/>
  <c r="O57" i="1"/>
  <c r="P31" i="1"/>
  <c r="P73" i="1"/>
  <c r="O64" i="1"/>
  <c r="P38" i="1"/>
  <c r="P80" i="1"/>
  <c r="P88" i="1"/>
  <c r="AC130" i="1"/>
  <c r="Q189" i="1"/>
  <c r="Q122" i="1"/>
  <c r="J188" i="1"/>
  <c r="J121" i="1"/>
  <c r="K188" i="1"/>
  <c r="K121" i="1"/>
  <c r="L188" i="1"/>
  <c r="L121" i="1"/>
  <c r="M188" i="1"/>
  <c r="M121" i="1"/>
  <c r="N188" i="1"/>
  <c r="N121" i="1"/>
  <c r="O188" i="1"/>
  <c r="O121" i="1"/>
  <c r="P188" i="1"/>
  <c r="P121" i="1"/>
  <c r="Q188" i="1"/>
  <c r="Q121" i="1"/>
  <c r="I188" i="1"/>
  <c r="I121" i="1"/>
  <c r="H121" i="1"/>
  <c r="J187" i="1"/>
  <c r="J120" i="1"/>
  <c r="K187" i="1"/>
  <c r="K120" i="1"/>
  <c r="L187" i="1"/>
  <c r="L120" i="1"/>
  <c r="M187" i="1"/>
  <c r="M120" i="1"/>
  <c r="N187" i="1"/>
  <c r="N120" i="1"/>
  <c r="O187" i="1"/>
  <c r="O120" i="1"/>
  <c r="P187" i="1"/>
  <c r="P120" i="1"/>
  <c r="Q187" i="1"/>
  <c r="Q120" i="1"/>
  <c r="I187" i="1"/>
  <c r="I120" i="1"/>
  <c r="H120" i="1"/>
  <c r="Q182" i="1"/>
  <c r="Q115" i="1"/>
  <c r="Q181" i="1"/>
  <c r="Q114" i="1"/>
  <c r="U47" i="1"/>
  <c r="I106" i="1"/>
  <c r="H118" i="1"/>
  <c r="H160" i="1"/>
  <c r="H119" i="1"/>
  <c r="H161" i="1"/>
  <c r="H123" i="1"/>
  <c r="H165" i="1"/>
  <c r="H173" i="1"/>
  <c r="I39" i="1"/>
  <c r="H288" i="1"/>
  <c r="H314" i="1"/>
  <c r="I288" i="1"/>
  <c r="I330" i="1"/>
  <c r="H289" i="1"/>
  <c r="H315" i="1"/>
  <c r="I289" i="1"/>
  <c r="I331" i="1"/>
  <c r="H293" i="1"/>
  <c r="H319" i="1"/>
  <c r="I293" i="1"/>
  <c r="I335" i="1"/>
  <c r="I343" i="1"/>
  <c r="V49" i="1"/>
  <c r="J108" i="1"/>
  <c r="J41" i="1"/>
  <c r="I314" i="1"/>
  <c r="J288" i="1"/>
  <c r="J330" i="1"/>
  <c r="I315" i="1"/>
  <c r="J289" i="1"/>
  <c r="J331" i="1"/>
  <c r="I319" i="1"/>
  <c r="J293" i="1"/>
  <c r="J335" i="1"/>
  <c r="J343" i="1"/>
  <c r="W49" i="1"/>
  <c r="K108" i="1"/>
  <c r="K41" i="1"/>
  <c r="J314" i="1"/>
  <c r="K288" i="1"/>
  <c r="K330" i="1"/>
  <c r="J315" i="1"/>
  <c r="K289" i="1"/>
  <c r="K331" i="1"/>
  <c r="J319" i="1"/>
  <c r="K293" i="1"/>
  <c r="K335" i="1"/>
  <c r="K343" i="1"/>
  <c r="X49" i="1"/>
  <c r="L108" i="1"/>
  <c r="L41" i="1"/>
  <c r="K314" i="1"/>
  <c r="L288" i="1"/>
  <c r="L330" i="1"/>
  <c r="K315" i="1"/>
  <c r="L289" i="1"/>
  <c r="L331" i="1"/>
  <c r="K319" i="1"/>
  <c r="L293" i="1"/>
  <c r="L335" i="1"/>
  <c r="L343" i="1"/>
  <c r="Y49" i="1"/>
  <c r="M108" i="1"/>
  <c r="M41" i="1"/>
  <c r="L314" i="1"/>
  <c r="M288" i="1"/>
  <c r="M330" i="1"/>
  <c r="L315" i="1"/>
  <c r="M289" i="1"/>
  <c r="M331" i="1"/>
  <c r="L319" i="1"/>
  <c r="M293" i="1"/>
  <c r="M335" i="1"/>
  <c r="M343" i="1"/>
  <c r="Z49" i="1"/>
  <c r="N108" i="1"/>
  <c r="N41" i="1"/>
  <c r="M314" i="1"/>
  <c r="N288" i="1"/>
  <c r="N330" i="1"/>
  <c r="M315" i="1"/>
  <c r="N289" i="1"/>
  <c r="N331" i="1"/>
  <c r="M319" i="1"/>
  <c r="N293" i="1"/>
  <c r="N335" i="1"/>
  <c r="N343" i="1"/>
  <c r="AA49" i="1"/>
  <c r="O108" i="1"/>
  <c r="O41" i="1"/>
  <c r="N314" i="1"/>
  <c r="O288" i="1"/>
  <c r="O330" i="1"/>
  <c r="N315" i="1"/>
  <c r="O289" i="1"/>
  <c r="O331" i="1"/>
  <c r="N319" i="1"/>
  <c r="O293" i="1"/>
  <c r="O335" i="1"/>
  <c r="O343" i="1"/>
  <c r="AB49" i="1"/>
  <c r="P108" i="1"/>
  <c r="P41" i="1"/>
  <c r="O314" i="1"/>
  <c r="P288" i="1"/>
  <c r="P330" i="1"/>
  <c r="O315" i="1"/>
  <c r="P289" i="1"/>
  <c r="P331" i="1"/>
  <c r="O319" i="1"/>
  <c r="P293" i="1"/>
  <c r="P335" i="1"/>
  <c r="P343" i="1"/>
  <c r="AC49" i="1"/>
  <c r="Q108" i="1"/>
  <c r="Q41" i="1"/>
  <c r="H330" i="1"/>
  <c r="H331" i="1"/>
  <c r="H335" i="1"/>
  <c r="H343" i="1"/>
  <c r="U49" i="1"/>
  <c r="I108" i="1"/>
  <c r="I41" i="1"/>
  <c r="H41" i="1"/>
  <c r="V47" i="1"/>
  <c r="J106" i="1"/>
  <c r="H144" i="1"/>
  <c r="I118" i="1"/>
  <c r="I160" i="1"/>
  <c r="H145" i="1"/>
  <c r="I119" i="1"/>
  <c r="I161" i="1"/>
  <c r="H149" i="1"/>
  <c r="I123" i="1"/>
  <c r="I165" i="1"/>
  <c r="I173" i="1"/>
  <c r="J39" i="1"/>
  <c r="W47" i="1"/>
  <c r="K106" i="1"/>
  <c r="I144" i="1"/>
  <c r="J118" i="1"/>
  <c r="J160" i="1"/>
  <c r="I145" i="1"/>
  <c r="J119" i="1"/>
  <c r="J161" i="1"/>
  <c r="I149" i="1"/>
  <c r="J123" i="1"/>
  <c r="J165" i="1"/>
  <c r="J173" i="1"/>
  <c r="K39" i="1"/>
  <c r="X47" i="1"/>
  <c r="L106" i="1"/>
  <c r="J144" i="1"/>
  <c r="K118" i="1"/>
  <c r="K160" i="1"/>
  <c r="J145" i="1"/>
  <c r="K119" i="1"/>
  <c r="K161" i="1"/>
  <c r="J149" i="1"/>
  <c r="K123" i="1"/>
  <c r="K165" i="1"/>
  <c r="K173" i="1"/>
  <c r="L39" i="1"/>
  <c r="Y47" i="1"/>
  <c r="M106" i="1"/>
  <c r="K144" i="1"/>
  <c r="L118" i="1"/>
  <c r="L160" i="1"/>
  <c r="K145" i="1"/>
  <c r="L119" i="1"/>
  <c r="L161" i="1"/>
  <c r="K149" i="1"/>
  <c r="L123" i="1"/>
  <c r="L165" i="1"/>
  <c r="L173" i="1"/>
  <c r="M39" i="1"/>
  <c r="Z47" i="1"/>
  <c r="N106" i="1"/>
  <c r="L144" i="1"/>
  <c r="M118" i="1"/>
  <c r="M160" i="1"/>
  <c r="L145" i="1"/>
  <c r="M119" i="1"/>
  <c r="M161" i="1"/>
  <c r="L149" i="1"/>
  <c r="M123" i="1"/>
  <c r="M165" i="1"/>
  <c r="M173" i="1"/>
  <c r="N39" i="1"/>
  <c r="AA47" i="1"/>
  <c r="O106" i="1"/>
  <c r="M144" i="1"/>
  <c r="N118" i="1"/>
  <c r="N160" i="1"/>
  <c r="M145" i="1"/>
  <c r="N119" i="1"/>
  <c r="N161" i="1"/>
  <c r="M149" i="1"/>
  <c r="N123" i="1"/>
  <c r="N165" i="1"/>
  <c r="N173" i="1"/>
  <c r="O39" i="1"/>
  <c r="AB47" i="1"/>
  <c r="P106" i="1"/>
  <c r="N144" i="1"/>
  <c r="O118" i="1"/>
  <c r="O160" i="1"/>
  <c r="N145" i="1"/>
  <c r="O119" i="1"/>
  <c r="O161" i="1"/>
  <c r="N149" i="1"/>
  <c r="O123" i="1"/>
  <c r="O165" i="1"/>
  <c r="O173" i="1"/>
  <c r="P39" i="1"/>
  <c r="AC47" i="1"/>
  <c r="Q106" i="1"/>
  <c r="O144" i="1"/>
  <c r="P118" i="1"/>
  <c r="P160" i="1"/>
  <c r="O145" i="1"/>
  <c r="P119" i="1"/>
  <c r="P161" i="1"/>
  <c r="O149" i="1"/>
  <c r="P123" i="1"/>
  <c r="P165" i="1"/>
  <c r="P173" i="1"/>
  <c r="Q39" i="1"/>
  <c r="H39" i="1"/>
  <c r="J104" i="1"/>
  <c r="J37" i="1"/>
  <c r="K104" i="1"/>
  <c r="K37" i="1"/>
  <c r="L104" i="1"/>
  <c r="L37" i="1"/>
  <c r="M104" i="1"/>
  <c r="M37" i="1"/>
  <c r="N104" i="1"/>
  <c r="N37" i="1"/>
  <c r="O104" i="1"/>
  <c r="O37" i="1"/>
  <c r="P104" i="1"/>
  <c r="P37" i="1"/>
  <c r="Q104" i="1"/>
  <c r="Q37" i="1"/>
  <c r="I104" i="1"/>
  <c r="I37" i="1"/>
  <c r="H37" i="1"/>
  <c r="J103" i="1"/>
  <c r="J36" i="1"/>
  <c r="K103" i="1"/>
  <c r="K36" i="1"/>
  <c r="L103" i="1"/>
  <c r="L36" i="1"/>
  <c r="M103" i="1"/>
  <c r="M36" i="1"/>
  <c r="N103" i="1"/>
  <c r="N36" i="1"/>
  <c r="O103" i="1"/>
  <c r="O36" i="1"/>
  <c r="P103" i="1"/>
  <c r="P36" i="1"/>
  <c r="Q103" i="1"/>
  <c r="Q36" i="1"/>
  <c r="I103" i="1"/>
  <c r="I36" i="1"/>
  <c r="H36" i="1"/>
  <c r="J102" i="1"/>
  <c r="J35" i="1"/>
  <c r="K102" i="1"/>
  <c r="K35" i="1"/>
  <c r="L102" i="1"/>
  <c r="L35" i="1"/>
  <c r="M102" i="1"/>
  <c r="M35" i="1"/>
  <c r="N102" i="1"/>
  <c r="N35" i="1"/>
  <c r="O102" i="1"/>
  <c r="O35" i="1"/>
  <c r="P102" i="1"/>
  <c r="P35" i="1"/>
  <c r="Q102" i="1"/>
  <c r="Q35" i="1"/>
  <c r="I102" i="1"/>
  <c r="I35" i="1"/>
  <c r="H35" i="1"/>
  <c r="P101" i="1"/>
  <c r="P34" i="1"/>
  <c r="J101" i="1"/>
  <c r="J34" i="1"/>
  <c r="K101" i="1"/>
  <c r="K34" i="1"/>
  <c r="L101" i="1"/>
  <c r="L34" i="1"/>
  <c r="M101" i="1"/>
  <c r="M34" i="1"/>
  <c r="N101" i="1"/>
  <c r="N34" i="1"/>
  <c r="O101" i="1"/>
  <c r="O34" i="1"/>
  <c r="Q101" i="1"/>
  <c r="Q34" i="1"/>
  <c r="I101" i="1"/>
  <c r="I34" i="1"/>
  <c r="H34" i="1"/>
  <c r="Q293" i="1"/>
  <c r="AP293" i="1"/>
  <c r="AO293" i="1"/>
  <c r="AN293" i="1"/>
  <c r="AM293" i="1"/>
  <c r="AL293" i="1"/>
  <c r="AK293" i="1"/>
  <c r="AJ293" i="1"/>
  <c r="AI293" i="1"/>
  <c r="AH293" i="1"/>
  <c r="AG293" i="1"/>
  <c r="AP292" i="1"/>
  <c r="AO292" i="1"/>
  <c r="AN292" i="1"/>
  <c r="AM292" i="1"/>
  <c r="AL292" i="1"/>
  <c r="AK292" i="1"/>
  <c r="AJ292" i="1"/>
  <c r="AI292" i="1"/>
  <c r="AH292" i="1"/>
  <c r="AG292" i="1"/>
  <c r="P228" i="1"/>
  <c r="Q202" i="1"/>
  <c r="Q244" i="1"/>
  <c r="P229" i="1"/>
  <c r="Q203" i="1"/>
  <c r="Q245" i="1"/>
  <c r="P233" i="1"/>
  <c r="Q207" i="1"/>
  <c r="Q249" i="1"/>
  <c r="Q257" i="1"/>
  <c r="AP291" i="1"/>
  <c r="AO291" i="1"/>
  <c r="AN291" i="1"/>
  <c r="AM291" i="1"/>
  <c r="AL291" i="1"/>
  <c r="AK291" i="1"/>
  <c r="AJ291" i="1"/>
  <c r="AI291" i="1"/>
  <c r="AH291" i="1"/>
  <c r="AG291" i="1"/>
  <c r="Q290" i="1"/>
  <c r="AP290" i="1"/>
  <c r="AO290" i="1"/>
  <c r="AN290" i="1"/>
  <c r="AM290" i="1"/>
  <c r="AL290" i="1"/>
  <c r="AK290" i="1"/>
  <c r="AJ290" i="1"/>
  <c r="AI290" i="1"/>
  <c r="AH290" i="1"/>
  <c r="AG290" i="1"/>
  <c r="Q289" i="1"/>
  <c r="AP289" i="1"/>
  <c r="AO289" i="1"/>
  <c r="AN289" i="1"/>
  <c r="AM289" i="1"/>
  <c r="AL289" i="1"/>
  <c r="AK289" i="1"/>
  <c r="AJ289" i="1"/>
  <c r="AI289" i="1"/>
  <c r="AH289" i="1"/>
  <c r="AG289" i="1"/>
  <c r="Q288" i="1"/>
  <c r="AP288" i="1"/>
  <c r="AO288" i="1"/>
  <c r="AN288" i="1"/>
  <c r="AM288" i="1"/>
  <c r="AL288" i="1"/>
  <c r="AK288" i="1"/>
  <c r="AJ288" i="1"/>
  <c r="AI288" i="1"/>
  <c r="AH288" i="1"/>
  <c r="AG288" i="1"/>
  <c r="AP287" i="1"/>
  <c r="AO287" i="1"/>
  <c r="AN287" i="1"/>
  <c r="AM287" i="1"/>
  <c r="AL287" i="1"/>
  <c r="AK287" i="1"/>
  <c r="AJ287" i="1"/>
  <c r="AI287" i="1"/>
  <c r="AH287" i="1"/>
  <c r="AG287" i="1"/>
  <c r="AP286" i="1"/>
  <c r="AO286" i="1"/>
  <c r="AN286" i="1"/>
  <c r="AM286" i="1"/>
  <c r="AL286" i="1"/>
  <c r="AK286" i="1"/>
  <c r="AJ286" i="1"/>
  <c r="AI286" i="1"/>
  <c r="AH286" i="1"/>
  <c r="AG286" i="1"/>
  <c r="AP285" i="1"/>
  <c r="AO285" i="1"/>
  <c r="AN285" i="1"/>
  <c r="AM285" i="1"/>
  <c r="AL285" i="1"/>
  <c r="AK285" i="1"/>
  <c r="AJ285" i="1"/>
  <c r="AI285" i="1"/>
  <c r="AH285" i="1"/>
  <c r="AG285" i="1"/>
  <c r="AP284" i="1"/>
  <c r="AO284" i="1"/>
  <c r="AN284" i="1"/>
  <c r="AM284" i="1"/>
  <c r="AL284" i="1"/>
  <c r="AK284" i="1"/>
  <c r="AJ284" i="1"/>
  <c r="AI284" i="1"/>
  <c r="AH284" i="1"/>
  <c r="AG284" i="1"/>
  <c r="Q283" i="1"/>
  <c r="AP283" i="1"/>
  <c r="AO283" i="1"/>
  <c r="AN283" i="1"/>
  <c r="AM283" i="1"/>
  <c r="AL283" i="1"/>
  <c r="AK283" i="1"/>
  <c r="AJ283" i="1"/>
  <c r="AI283" i="1"/>
  <c r="AH283" i="1"/>
  <c r="AG283" i="1"/>
  <c r="Q282" i="1"/>
  <c r="AP282" i="1"/>
  <c r="AO282" i="1"/>
  <c r="AN282" i="1"/>
  <c r="AM282" i="1"/>
  <c r="AL282" i="1"/>
  <c r="AK282" i="1"/>
  <c r="AJ282" i="1"/>
  <c r="AI282" i="1"/>
  <c r="AH282" i="1"/>
  <c r="AG282" i="1"/>
  <c r="Q209" i="1"/>
  <c r="AP209" i="1"/>
  <c r="AO209" i="1"/>
  <c r="AN209" i="1"/>
  <c r="AM209" i="1"/>
  <c r="AL209" i="1"/>
  <c r="AK209" i="1"/>
  <c r="AJ209" i="1"/>
  <c r="AI209" i="1"/>
  <c r="AH209" i="1"/>
  <c r="AG209" i="1"/>
  <c r="AP208" i="1"/>
  <c r="AO208" i="1"/>
  <c r="AN208" i="1"/>
  <c r="AM208" i="1"/>
  <c r="AL208" i="1"/>
  <c r="AK208" i="1"/>
  <c r="AJ208" i="1"/>
  <c r="AI208" i="1"/>
  <c r="AH208" i="1"/>
  <c r="AG208" i="1"/>
  <c r="AP207" i="1"/>
  <c r="AO207" i="1"/>
  <c r="AN207" i="1"/>
  <c r="AM207" i="1"/>
  <c r="AL207" i="1"/>
  <c r="AK207" i="1"/>
  <c r="AJ207" i="1"/>
  <c r="AI207" i="1"/>
  <c r="AH207" i="1"/>
  <c r="AG207" i="1"/>
  <c r="P308" i="1"/>
  <c r="Q324" i="1"/>
  <c r="P309" i="1"/>
  <c r="Q325" i="1"/>
  <c r="P316" i="1"/>
  <c r="Q332" i="1"/>
  <c r="Q340" i="1"/>
  <c r="AP206" i="1"/>
  <c r="AO206" i="1"/>
  <c r="AN206" i="1"/>
  <c r="AM206" i="1"/>
  <c r="AL206" i="1"/>
  <c r="AK206" i="1"/>
  <c r="AJ206" i="1"/>
  <c r="AI206" i="1"/>
  <c r="AH206" i="1"/>
  <c r="AG206" i="1"/>
  <c r="Q205" i="1"/>
  <c r="AP205" i="1"/>
  <c r="AO205" i="1"/>
  <c r="AN205" i="1"/>
  <c r="AM205" i="1"/>
  <c r="AL205" i="1"/>
  <c r="AK205" i="1"/>
  <c r="AJ205" i="1"/>
  <c r="AI205" i="1"/>
  <c r="AH205" i="1"/>
  <c r="AG205" i="1"/>
  <c r="Q204" i="1"/>
  <c r="AP204" i="1"/>
  <c r="AO204" i="1"/>
  <c r="AN204" i="1"/>
  <c r="AM204" i="1"/>
  <c r="AL204" i="1"/>
  <c r="AK204" i="1"/>
  <c r="AJ204" i="1"/>
  <c r="AI204" i="1"/>
  <c r="AH204" i="1"/>
  <c r="AG204" i="1"/>
  <c r="AP203" i="1"/>
  <c r="AO203" i="1"/>
  <c r="AN203" i="1"/>
  <c r="AM203" i="1"/>
  <c r="AL203" i="1"/>
  <c r="AK203" i="1"/>
  <c r="AJ203" i="1"/>
  <c r="AI203" i="1"/>
  <c r="AH203" i="1"/>
  <c r="AG203" i="1"/>
  <c r="AP202" i="1"/>
  <c r="AO202" i="1"/>
  <c r="AN202" i="1"/>
  <c r="AM202" i="1"/>
  <c r="AL202" i="1"/>
  <c r="AK202" i="1"/>
  <c r="AJ202" i="1"/>
  <c r="AI202" i="1"/>
  <c r="AH202" i="1"/>
  <c r="AG202" i="1"/>
  <c r="AP201" i="1"/>
  <c r="AO201" i="1"/>
  <c r="AN201" i="1"/>
  <c r="AM201" i="1"/>
  <c r="AL201" i="1"/>
  <c r="AK201" i="1"/>
  <c r="AJ201" i="1"/>
  <c r="AI201" i="1"/>
  <c r="AH201" i="1"/>
  <c r="AG201" i="1"/>
  <c r="AP200" i="1"/>
  <c r="AO200" i="1"/>
  <c r="AN200" i="1"/>
  <c r="AM200" i="1"/>
  <c r="AL200" i="1"/>
  <c r="AK200" i="1"/>
  <c r="AJ200" i="1"/>
  <c r="AI200" i="1"/>
  <c r="AH200" i="1"/>
  <c r="AG200" i="1"/>
  <c r="AP199" i="1"/>
  <c r="AO199" i="1"/>
  <c r="AN199" i="1"/>
  <c r="AM199" i="1"/>
  <c r="AL199" i="1"/>
  <c r="AK199" i="1"/>
  <c r="AJ199" i="1"/>
  <c r="AI199" i="1"/>
  <c r="AH199" i="1"/>
  <c r="AG199" i="1"/>
  <c r="P140" i="1"/>
  <c r="P56" i="1"/>
  <c r="Q30" i="1"/>
  <c r="Q72" i="1"/>
  <c r="P57" i="1"/>
  <c r="Q31" i="1"/>
  <c r="Q73" i="1"/>
  <c r="P64" i="1"/>
  <c r="Q38" i="1"/>
  <c r="Q80" i="1"/>
  <c r="Q88" i="1"/>
  <c r="Q156" i="1"/>
  <c r="P141" i="1"/>
  <c r="Q157" i="1"/>
  <c r="P148" i="1"/>
  <c r="Q164" i="1"/>
  <c r="Q172" i="1"/>
  <c r="AP198" i="1"/>
  <c r="AO198" i="1"/>
  <c r="AN198" i="1"/>
  <c r="AM198" i="1"/>
  <c r="AL198" i="1"/>
  <c r="AK198" i="1"/>
  <c r="AJ198" i="1"/>
  <c r="AI198" i="1"/>
  <c r="AH198" i="1"/>
  <c r="AG198" i="1"/>
  <c r="P230" i="1"/>
  <c r="Q246" i="1"/>
  <c r="P231" i="1"/>
  <c r="Q247" i="1"/>
  <c r="P235" i="1"/>
  <c r="Q251" i="1"/>
  <c r="Q259" i="1"/>
  <c r="AP125" i="1"/>
  <c r="AO125" i="1"/>
  <c r="AN125" i="1"/>
  <c r="AM125" i="1"/>
  <c r="AL125" i="1"/>
  <c r="AK125" i="1"/>
  <c r="AJ125" i="1"/>
  <c r="AI125" i="1"/>
  <c r="AH125" i="1"/>
  <c r="AG125" i="1"/>
  <c r="AP124" i="1"/>
  <c r="AO124" i="1"/>
  <c r="AN124" i="1"/>
  <c r="AM124" i="1"/>
  <c r="AL124" i="1"/>
  <c r="AK124" i="1"/>
  <c r="AJ124" i="1"/>
  <c r="AI124" i="1"/>
  <c r="AH124" i="1"/>
  <c r="AG124" i="1"/>
  <c r="Q123" i="1"/>
  <c r="AP123" i="1"/>
  <c r="AO123" i="1"/>
  <c r="AN123" i="1"/>
  <c r="AM123" i="1"/>
  <c r="AL123" i="1"/>
  <c r="AK123" i="1"/>
  <c r="AJ123" i="1"/>
  <c r="AI123" i="1"/>
  <c r="AH123" i="1"/>
  <c r="AG123" i="1"/>
  <c r="AP122" i="1"/>
  <c r="AO122" i="1"/>
  <c r="AN122" i="1"/>
  <c r="AM122" i="1"/>
  <c r="AL122" i="1"/>
  <c r="AK122" i="1"/>
  <c r="AJ122" i="1"/>
  <c r="AI122" i="1"/>
  <c r="AH122" i="1"/>
  <c r="AG122" i="1"/>
  <c r="AP121" i="1"/>
  <c r="AO121" i="1"/>
  <c r="AN121" i="1"/>
  <c r="AM121" i="1"/>
  <c r="AL121" i="1"/>
  <c r="AK121" i="1"/>
  <c r="AJ121" i="1"/>
  <c r="AI121" i="1"/>
  <c r="AH121" i="1"/>
  <c r="AG121" i="1"/>
  <c r="AP120" i="1"/>
  <c r="AO120" i="1"/>
  <c r="AN120" i="1"/>
  <c r="AM120" i="1"/>
  <c r="AL120" i="1"/>
  <c r="AK120" i="1"/>
  <c r="AJ120" i="1"/>
  <c r="AI120" i="1"/>
  <c r="AH120" i="1"/>
  <c r="AG120" i="1"/>
  <c r="Q119" i="1"/>
  <c r="AP119" i="1"/>
  <c r="AO119" i="1"/>
  <c r="AN119" i="1"/>
  <c r="AM119" i="1"/>
  <c r="AL119" i="1"/>
  <c r="AK119" i="1"/>
  <c r="AJ119" i="1"/>
  <c r="AI119" i="1"/>
  <c r="AH119" i="1"/>
  <c r="AG119" i="1"/>
  <c r="Q118" i="1"/>
  <c r="AP118" i="1"/>
  <c r="AO118" i="1"/>
  <c r="AN118" i="1"/>
  <c r="AM118" i="1"/>
  <c r="AL118" i="1"/>
  <c r="AK118" i="1"/>
  <c r="AJ118" i="1"/>
  <c r="AI118" i="1"/>
  <c r="AH118" i="1"/>
  <c r="AG118" i="1"/>
  <c r="AP117" i="1"/>
  <c r="AO117" i="1"/>
  <c r="AN117" i="1"/>
  <c r="AM117" i="1"/>
  <c r="AL117" i="1"/>
  <c r="AK117" i="1"/>
  <c r="AJ117" i="1"/>
  <c r="AI117" i="1"/>
  <c r="AH117" i="1"/>
  <c r="AG117" i="1"/>
  <c r="AP116" i="1"/>
  <c r="AO116" i="1"/>
  <c r="AN116" i="1"/>
  <c r="AM116" i="1"/>
  <c r="AL116" i="1"/>
  <c r="AK116" i="1"/>
  <c r="AJ116" i="1"/>
  <c r="AI116" i="1"/>
  <c r="AH116" i="1"/>
  <c r="AG116" i="1"/>
  <c r="AP115" i="1"/>
  <c r="AO115" i="1"/>
  <c r="AN115" i="1"/>
  <c r="AM115" i="1"/>
  <c r="AL115" i="1"/>
  <c r="AK115" i="1"/>
  <c r="AJ115" i="1"/>
  <c r="AI115" i="1"/>
  <c r="AH115" i="1"/>
  <c r="AG115" i="1"/>
  <c r="AP114" i="1"/>
  <c r="AO114" i="1"/>
  <c r="AN114" i="1"/>
  <c r="AM114" i="1"/>
  <c r="AL114" i="1"/>
  <c r="AK114" i="1"/>
  <c r="AJ114" i="1"/>
  <c r="AI114" i="1"/>
  <c r="AH114" i="1"/>
  <c r="AG114" i="1"/>
  <c r="AG31" i="1"/>
  <c r="AH31" i="1"/>
  <c r="AI31" i="1"/>
  <c r="AJ31" i="1"/>
  <c r="AK31" i="1"/>
  <c r="AL31" i="1"/>
  <c r="AM31" i="1"/>
  <c r="AN31" i="1"/>
  <c r="AO31" i="1"/>
  <c r="AP31" i="1"/>
  <c r="AG32" i="1"/>
  <c r="AH32" i="1"/>
  <c r="AI32" i="1"/>
  <c r="AJ32" i="1"/>
  <c r="AK32" i="1"/>
  <c r="AL32" i="1"/>
  <c r="AM32" i="1"/>
  <c r="AN32" i="1"/>
  <c r="AO32" i="1"/>
  <c r="AP32" i="1"/>
  <c r="AG33" i="1"/>
  <c r="AH33" i="1"/>
  <c r="AI33" i="1"/>
  <c r="AJ33" i="1"/>
  <c r="AK33" i="1"/>
  <c r="AL33" i="1"/>
  <c r="AM33" i="1"/>
  <c r="AN33" i="1"/>
  <c r="AO33" i="1"/>
  <c r="AP33" i="1"/>
  <c r="AG34" i="1"/>
  <c r="AH34" i="1"/>
  <c r="AI34" i="1"/>
  <c r="AJ34" i="1"/>
  <c r="AK34" i="1"/>
  <c r="AL34" i="1"/>
  <c r="AM34" i="1"/>
  <c r="AN34" i="1"/>
  <c r="AO34" i="1"/>
  <c r="P144" i="1"/>
  <c r="Q160" i="1"/>
  <c r="P145" i="1"/>
  <c r="Q161" i="1"/>
  <c r="P149" i="1"/>
  <c r="Q165" i="1"/>
  <c r="Q173" i="1"/>
  <c r="AP34" i="1"/>
  <c r="AG35" i="1"/>
  <c r="AH35" i="1"/>
  <c r="AI35" i="1"/>
  <c r="AJ35" i="1"/>
  <c r="AK35" i="1"/>
  <c r="AL35" i="1"/>
  <c r="AM35" i="1"/>
  <c r="AN35" i="1"/>
  <c r="AO35" i="1"/>
  <c r="AP35" i="1"/>
  <c r="AG36" i="1"/>
  <c r="AH36" i="1"/>
  <c r="AI36" i="1"/>
  <c r="AJ36" i="1"/>
  <c r="AK36" i="1"/>
  <c r="AL36" i="1"/>
  <c r="AM36" i="1"/>
  <c r="AN36" i="1"/>
  <c r="AO36" i="1"/>
  <c r="P314" i="1"/>
  <c r="Q330" i="1"/>
  <c r="P315" i="1"/>
  <c r="Q331" i="1"/>
  <c r="P319" i="1"/>
  <c r="Q335" i="1"/>
  <c r="Q343" i="1"/>
  <c r="AP36" i="1"/>
  <c r="AG37" i="1"/>
  <c r="AH37" i="1"/>
  <c r="AI37" i="1"/>
  <c r="AJ37" i="1"/>
  <c r="AK37" i="1"/>
  <c r="AL37" i="1"/>
  <c r="AM37" i="1"/>
  <c r="AN37" i="1"/>
  <c r="AO37" i="1"/>
  <c r="AP37" i="1"/>
  <c r="AG38" i="1"/>
  <c r="AH38" i="1"/>
  <c r="AI38" i="1"/>
  <c r="AJ38" i="1"/>
  <c r="AK38" i="1"/>
  <c r="AL38" i="1"/>
  <c r="AM38" i="1"/>
  <c r="AN38" i="1"/>
  <c r="AO38" i="1"/>
  <c r="AP38" i="1"/>
  <c r="AG39" i="1"/>
  <c r="AH39" i="1"/>
  <c r="AI39" i="1"/>
  <c r="AJ39" i="1"/>
  <c r="AK39" i="1"/>
  <c r="AL39" i="1"/>
  <c r="AM39" i="1"/>
  <c r="AN39" i="1"/>
  <c r="AO39" i="1"/>
  <c r="AP39" i="1"/>
  <c r="AG40" i="1"/>
  <c r="AH40" i="1"/>
  <c r="AI40" i="1"/>
  <c r="AJ40" i="1"/>
  <c r="AK40" i="1"/>
  <c r="AL40" i="1"/>
  <c r="AM40" i="1"/>
  <c r="AN40" i="1"/>
  <c r="AO40" i="1"/>
  <c r="AP40" i="1"/>
  <c r="AG41" i="1"/>
  <c r="AH41" i="1"/>
  <c r="AI41" i="1"/>
  <c r="AJ41" i="1"/>
  <c r="AK41" i="1"/>
  <c r="AL41" i="1"/>
  <c r="AM41" i="1"/>
  <c r="AN41" i="1"/>
  <c r="AO41" i="1"/>
  <c r="AP41" i="1"/>
  <c r="AH30" i="1"/>
  <c r="AI30" i="1"/>
  <c r="AJ30" i="1"/>
  <c r="AK30" i="1"/>
  <c r="AL30" i="1"/>
  <c r="AM30" i="1"/>
  <c r="AN30" i="1"/>
  <c r="AO30" i="1"/>
  <c r="AP30" i="1"/>
  <c r="AG30" i="1"/>
  <c r="AC301" i="1"/>
  <c r="Q360" i="1"/>
  <c r="AB301" i="1"/>
  <c r="P360" i="1"/>
  <c r="AA301" i="1"/>
  <c r="O360" i="1"/>
  <c r="Z301" i="1"/>
  <c r="N360" i="1"/>
  <c r="Y301" i="1"/>
  <c r="M360" i="1"/>
  <c r="X301" i="1"/>
  <c r="L360" i="1"/>
  <c r="W301" i="1"/>
  <c r="K360" i="1"/>
  <c r="V301" i="1"/>
  <c r="J360" i="1"/>
  <c r="U301" i="1"/>
  <c r="I360" i="1"/>
  <c r="T301" i="1"/>
  <c r="H360" i="1"/>
  <c r="Q359" i="1"/>
  <c r="T299" i="1"/>
  <c r="H358" i="1"/>
  <c r="AC298" i="1"/>
  <c r="Q357" i="1"/>
  <c r="AB298" i="1"/>
  <c r="P357" i="1"/>
  <c r="AA298" i="1"/>
  <c r="O357" i="1"/>
  <c r="Z298" i="1"/>
  <c r="N357" i="1"/>
  <c r="Y298" i="1"/>
  <c r="M357" i="1"/>
  <c r="X298" i="1"/>
  <c r="L357" i="1"/>
  <c r="W298" i="1"/>
  <c r="K357" i="1"/>
  <c r="V298" i="1"/>
  <c r="J357" i="1"/>
  <c r="U298" i="1"/>
  <c r="I357" i="1"/>
  <c r="T298" i="1"/>
  <c r="H357" i="1"/>
  <c r="Q356" i="1"/>
  <c r="P356" i="1"/>
  <c r="O356" i="1"/>
  <c r="N356" i="1"/>
  <c r="M356" i="1"/>
  <c r="L356" i="1"/>
  <c r="K356" i="1"/>
  <c r="J356" i="1"/>
  <c r="I356" i="1"/>
  <c r="H356" i="1"/>
  <c r="Q355" i="1"/>
  <c r="P355" i="1"/>
  <c r="O355" i="1"/>
  <c r="N355" i="1"/>
  <c r="M355" i="1"/>
  <c r="L355" i="1"/>
  <c r="K355" i="1"/>
  <c r="J355" i="1"/>
  <c r="I355" i="1"/>
  <c r="H355" i="1"/>
  <c r="H354" i="1"/>
  <c r="H353" i="1"/>
  <c r="Q352" i="1"/>
  <c r="H351" i="1"/>
  <c r="Q350" i="1"/>
  <c r="P350" i="1"/>
  <c r="O350" i="1"/>
  <c r="N350" i="1"/>
  <c r="M350" i="1"/>
  <c r="L350" i="1"/>
  <c r="K350" i="1"/>
  <c r="J350" i="1"/>
  <c r="I350" i="1"/>
  <c r="H350" i="1"/>
  <c r="Q349" i="1"/>
  <c r="P349" i="1"/>
  <c r="O349" i="1"/>
  <c r="N349" i="1"/>
  <c r="M349" i="1"/>
  <c r="L349" i="1"/>
  <c r="K349" i="1"/>
  <c r="J349" i="1"/>
  <c r="I349" i="1"/>
  <c r="H349" i="1"/>
  <c r="H312" i="1"/>
  <c r="I312" i="1"/>
  <c r="J312" i="1"/>
  <c r="K312" i="1"/>
  <c r="L312" i="1"/>
  <c r="M312" i="1"/>
  <c r="N312" i="1"/>
  <c r="O312" i="1"/>
  <c r="P312" i="1"/>
  <c r="Q328" i="1"/>
  <c r="H313" i="1"/>
  <c r="I313" i="1"/>
  <c r="J313" i="1"/>
  <c r="K313" i="1"/>
  <c r="L313" i="1"/>
  <c r="M313" i="1"/>
  <c r="N313" i="1"/>
  <c r="O313" i="1"/>
  <c r="P313" i="1"/>
  <c r="Q329" i="1"/>
  <c r="H317" i="1"/>
  <c r="I317" i="1"/>
  <c r="J317" i="1"/>
  <c r="K317" i="1"/>
  <c r="L317" i="1"/>
  <c r="M317" i="1"/>
  <c r="N317" i="1"/>
  <c r="O317" i="1"/>
  <c r="P317" i="1"/>
  <c r="Q333" i="1"/>
  <c r="Q341" i="1"/>
  <c r="H242" i="1"/>
  <c r="H243" i="1"/>
  <c r="H250" i="1"/>
  <c r="H258" i="1"/>
  <c r="H310" i="1"/>
  <c r="H226" i="1"/>
  <c r="I242" i="1"/>
  <c r="H227" i="1"/>
  <c r="I243" i="1"/>
  <c r="H234" i="1"/>
  <c r="I250" i="1"/>
  <c r="I258" i="1"/>
  <c r="I310" i="1"/>
  <c r="I226" i="1"/>
  <c r="J242" i="1"/>
  <c r="I227" i="1"/>
  <c r="J243" i="1"/>
  <c r="I234" i="1"/>
  <c r="J250" i="1"/>
  <c r="J258" i="1"/>
  <c r="J310" i="1"/>
  <c r="J226" i="1"/>
  <c r="K242" i="1"/>
  <c r="J227" i="1"/>
  <c r="K243" i="1"/>
  <c r="J234" i="1"/>
  <c r="K250" i="1"/>
  <c r="K258" i="1"/>
  <c r="K310" i="1"/>
  <c r="K226" i="1"/>
  <c r="L242" i="1"/>
  <c r="K227" i="1"/>
  <c r="L243" i="1"/>
  <c r="K234" i="1"/>
  <c r="L250" i="1"/>
  <c r="L258" i="1"/>
  <c r="L310" i="1"/>
  <c r="L226" i="1"/>
  <c r="M242" i="1"/>
  <c r="L227" i="1"/>
  <c r="M243" i="1"/>
  <c r="L234" i="1"/>
  <c r="M250" i="1"/>
  <c r="M258" i="1"/>
  <c r="M310" i="1"/>
  <c r="M226" i="1"/>
  <c r="N242" i="1"/>
  <c r="M227" i="1"/>
  <c r="N243" i="1"/>
  <c r="M234" i="1"/>
  <c r="N250" i="1"/>
  <c r="N258" i="1"/>
  <c r="N310" i="1"/>
  <c r="N226" i="1"/>
  <c r="O242" i="1"/>
  <c r="N227" i="1"/>
  <c r="O243" i="1"/>
  <c r="N234" i="1"/>
  <c r="O250" i="1"/>
  <c r="O258" i="1"/>
  <c r="O310" i="1"/>
  <c r="O226" i="1"/>
  <c r="P242" i="1"/>
  <c r="O227" i="1"/>
  <c r="P243" i="1"/>
  <c r="O234" i="1"/>
  <c r="P250" i="1"/>
  <c r="P258" i="1"/>
  <c r="P310" i="1"/>
  <c r="P226" i="1"/>
  <c r="Q242" i="1"/>
  <c r="P227" i="1"/>
  <c r="Q243" i="1"/>
  <c r="P234" i="1"/>
  <c r="Q250" i="1"/>
  <c r="Q258" i="1"/>
  <c r="Q326" i="1"/>
  <c r="H311" i="1"/>
  <c r="I311" i="1"/>
  <c r="J311" i="1"/>
  <c r="K311" i="1"/>
  <c r="L311" i="1"/>
  <c r="M311" i="1"/>
  <c r="N311" i="1"/>
  <c r="O311" i="1"/>
  <c r="P311" i="1"/>
  <c r="Q327" i="1"/>
  <c r="H318" i="1"/>
  <c r="I318" i="1"/>
  <c r="J318" i="1"/>
  <c r="K318" i="1"/>
  <c r="L318" i="1"/>
  <c r="M318" i="1"/>
  <c r="N318" i="1"/>
  <c r="O318" i="1"/>
  <c r="P318" i="1"/>
  <c r="Q334" i="1"/>
  <c r="Q342" i="1"/>
  <c r="P328" i="1"/>
  <c r="P329" i="1"/>
  <c r="P333" i="1"/>
  <c r="P341" i="1"/>
  <c r="P326" i="1"/>
  <c r="P327" i="1"/>
  <c r="P334" i="1"/>
  <c r="P342" i="1"/>
  <c r="O328" i="1"/>
  <c r="O329" i="1"/>
  <c r="O333" i="1"/>
  <c r="O341" i="1"/>
  <c r="O326" i="1"/>
  <c r="O327" i="1"/>
  <c r="O334" i="1"/>
  <c r="O342" i="1"/>
  <c r="N328" i="1"/>
  <c r="N329" i="1"/>
  <c r="N333" i="1"/>
  <c r="N341" i="1"/>
  <c r="N326" i="1"/>
  <c r="N327" i="1"/>
  <c r="N334" i="1"/>
  <c r="N342" i="1"/>
  <c r="M328" i="1"/>
  <c r="M329" i="1"/>
  <c r="M333" i="1"/>
  <c r="M341" i="1"/>
  <c r="M326" i="1"/>
  <c r="M327" i="1"/>
  <c r="M334" i="1"/>
  <c r="M342" i="1"/>
  <c r="L328" i="1"/>
  <c r="L329" i="1"/>
  <c r="L333" i="1"/>
  <c r="L341" i="1"/>
  <c r="L326" i="1"/>
  <c r="L327" i="1"/>
  <c r="L334" i="1"/>
  <c r="L342" i="1"/>
  <c r="K328" i="1"/>
  <c r="K329" i="1"/>
  <c r="K333" i="1"/>
  <c r="K341" i="1"/>
  <c r="K326" i="1"/>
  <c r="K327" i="1"/>
  <c r="K334" i="1"/>
  <c r="K342" i="1"/>
  <c r="J328" i="1"/>
  <c r="J329" i="1"/>
  <c r="J333" i="1"/>
  <c r="J341" i="1"/>
  <c r="J326" i="1"/>
  <c r="J327" i="1"/>
  <c r="J334" i="1"/>
  <c r="J342" i="1"/>
  <c r="I328" i="1"/>
  <c r="I329" i="1"/>
  <c r="I333" i="1"/>
  <c r="I341" i="1"/>
  <c r="I326" i="1"/>
  <c r="I327" i="1"/>
  <c r="I334" i="1"/>
  <c r="I342" i="1"/>
  <c r="H328" i="1"/>
  <c r="H329" i="1"/>
  <c r="H333" i="1"/>
  <c r="H341" i="1"/>
  <c r="H326" i="1"/>
  <c r="H327" i="1"/>
  <c r="H334" i="1"/>
  <c r="H342" i="1"/>
  <c r="G340" i="1"/>
  <c r="G341" i="1"/>
  <c r="G342" i="1"/>
  <c r="G343" i="1"/>
  <c r="G344" i="1"/>
  <c r="G336" i="1"/>
  <c r="F335" i="1"/>
  <c r="F334" i="1"/>
  <c r="F333" i="1"/>
  <c r="F331" i="1"/>
  <c r="F330" i="1"/>
  <c r="F329" i="1"/>
  <c r="F328" i="1"/>
  <c r="F327" i="1"/>
  <c r="F326" i="1"/>
  <c r="Q310" i="1"/>
  <c r="Q311" i="1"/>
  <c r="Q312" i="1"/>
  <c r="Q313" i="1"/>
  <c r="Q314" i="1"/>
  <c r="Q315" i="1"/>
  <c r="Q317" i="1"/>
  <c r="Q318" i="1"/>
  <c r="Q319" i="1"/>
  <c r="G320" i="1"/>
  <c r="F319" i="1"/>
  <c r="F318" i="1"/>
  <c r="F317" i="1"/>
  <c r="F315" i="1"/>
  <c r="F314" i="1"/>
  <c r="F313" i="1"/>
  <c r="AC308" i="1"/>
  <c r="AC309" i="1"/>
  <c r="AC310" i="1"/>
  <c r="AC311" i="1"/>
  <c r="AC312" i="1"/>
  <c r="AB308" i="1"/>
  <c r="AB309" i="1"/>
  <c r="AB310" i="1"/>
  <c r="AB311" i="1"/>
  <c r="AB312" i="1"/>
  <c r="AA308" i="1"/>
  <c r="AA309" i="1"/>
  <c r="AA310" i="1"/>
  <c r="AA311" i="1"/>
  <c r="AA312" i="1"/>
  <c r="Z308" i="1"/>
  <c r="Z309" i="1"/>
  <c r="Z310" i="1"/>
  <c r="Z311" i="1"/>
  <c r="Z312" i="1"/>
  <c r="Y308" i="1"/>
  <c r="Y309" i="1"/>
  <c r="Y310" i="1"/>
  <c r="Y311" i="1"/>
  <c r="Y312" i="1"/>
  <c r="X308" i="1"/>
  <c r="X309" i="1"/>
  <c r="X310" i="1"/>
  <c r="X311" i="1"/>
  <c r="X312" i="1"/>
  <c r="W308" i="1"/>
  <c r="W309" i="1"/>
  <c r="W310" i="1"/>
  <c r="W311" i="1"/>
  <c r="W312" i="1"/>
  <c r="V308" i="1"/>
  <c r="V309" i="1"/>
  <c r="V310" i="1"/>
  <c r="V311" i="1"/>
  <c r="V312" i="1"/>
  <c r="U308" i="1"/>
  <c r="U309" i="1"/>
  <c r="U310" i="1"/>
  <c r="U311" i="1"/>
  <c r="U312" i="1"/>
  <c r="T308" i="1"/>
  <c r="T309" i="1"/>
  <c r="T310" i="1"/>
  <c r="T311" i="1"/>
  <c r="T312" i="1"/>
  <c r="F312" i="1"/>
  <c r="F311" i="1"/>
  <c r="F310" i="1"/>
  <c r="AC302" i="1"/>
  <c r="AB302" i="1"/>
  <c r="AA302" i="1"/>
  <c r="Z302" i="1"/>
  <c r="Y302" i="1"/>
  <c r="X302" i="1"/>
  <c r="W302" i="1"/>
  <c r="V302" i="1"/>
  <c r="U302" i="1"/>
  <c r="T302" i="1"/>
  <c r="Q302" i="1"/>
  <c r="P302" i="1"/>
  <c r="O302" i="1"/>
  <c r="N302" i="1"/>
  <c r="M302" i="1"/>
  <c r="L302" i="1"/>
  <c r="K302" i="1"/>
  <c r="J302" i="1"/>
  <c r="I302" i="1"/>
  <c r="H302" i="1"/>
  <c r="AC294" i="1"/>
  <c r="AB294" i="1"/>
  <c r="AA294" i="1"/>
  <c r="Z294" i="1"/>
  <c r="Y294" i="1"/>
  <c r="X294" i="1"/>
  <c r="W294" i="1"/>
  <c r="V294" i="1"/>
  <c r="U294" i="1"/>
  <c r="T294" i="1"/>
  <c r="F293" i="1"/>
  <c r="F292" i="1"/>
  <c r="F291" i="1"/>
  <c r="F289" i="1"/>
  <c r="F288" i="1"/>
  <c r="F287" i="1"/>
  <c r="F286" i="1"/>
  <c r="F285" i="1"/>
  <c r="F284" i="1"/>
  <c r="Q233" i="1"/>
  <c r="Q234" i="1"/>
  <c r="Q235" i="1"/>
  <c r="H232" i="1"/>
  <c r="I232" i="1"/>
  <c r="J232" i="1"/>
  <c r="K232" i="1"/>
  <c r="L232" i="1"/>
  <c r="M232" i="1"/>
  <c r="N232" i="1"/>
  <c r="O232" i="1"/>
  <c r="P232" i="1"/>
  <c r="Q232" i="1"/>
  <c r="H225" i="1"/>
  <c r="I225" i="1"/>
  <c r="J225" i="1"/>
  <c r="K225" i="1"/>
  <c r="L225" i="1"/>
  <c r="M225" i="1"/>
  <c r="N225" i="1"/>
  <c r="O225" i="1"/>
  <c r="P225" i="1"/>
  <c r="Q225" i="1"/>
  <c r="Q226" i="1"/>
  <c r="Q227" i="1"/>
  <c r="Q228" i="1"/>
  <c r="Q229" i="1"/>
  <c r="Q230" i="1"/>
  <c r="Q231" i="1"/>
  <c r="H146" i="1"/>
  <c r="H147" i="1"/>
  <c r="H151" i="1"/>
  <c r="H152" i="1"/>
  <c r="I146" i="1"/>
  <c r="I147" i="1"/>
  <c r="I151" i="1"/>
  <c r="I152" i="1"/>
  <c r="J146" i="1"/>
  <c r="J147" i="1"/>
  <c r="J151" i="1"/>
  <c r="J152" i="1"/>
  <c r="K146" i="1"/>
  <c r="K147" i="1"/>
  <c r="K151" i="1"/>
  <c r="K152" i="1"/>
  <c r="L146" i="1"/>
  <c r="L147" i="1"/>
  <c r="L151" i="1"/>
  <c r="L152" i="1"/>
  <c r="M146" i="1"/>
  <c r="M147" i="1"/>
  <c r="M151" i="1"/>
  <c r="M152" i="1"/>
  <c r="N146" i="1"/>
  <c r="N147" i="1"/>
  <c r="N151" i="1"/>
  <c r="N152" i="1"/>
  <c r="O146" i="1"/>
  <c r="O147" i="1"/>
  <c r="O151" i="1"/>
  <c r="O152" i="1"/>
  <c r="P146" i="1"/>
  <c r="P147" i="1"/>
  <c r="P151" i="1"/>
  <c r="P152" i="1"/>
  <c r="Q146" i="1"/>
  <c r="Q147" i="1"/>
  <c r="Q151" i="1"/>
  <c r="Q140" i="1"/>
  <c r="Q141" i="1"/>
  <c r="Q142" i="1"/>
  <c r="Q143" i="1"/>
  <c r="Q144" i="1"/>
  <c r="Q145" i="1"/>
  <c r="Q148" i="1"/>
  <c r="Q149" i="1"/>
  <c r="Q150" i="1"/>
  <c r="Q152" i="1"/>
  <c r="H60" i="1"/>
  <c r="H61" i="1"/>
  <c r="H62" i="1"/>
  <c r="H63" i="1"/>
  <c r="H65" i="1"/>
  <c r="H67" i="1"/>
  <c r="H68" i="1"/>
  <c r="I60" i="1"/>
  <c r="I61" i="1"/>
  <c r="I62" i="1"/>
  <c r="I63" i="1"/>
  <c r="I65" i="1"/>
  <c r="I67" i="1"/>
  <c r="I68" i="1"/>
  <c r="J60" i="1"/>
  <c r="J61" i="1"/>
  <c r="J62" i="1"/>
  <c r="J63" i="1"/>
  <c r="J65" i="1"/>
  <c r="J67" i="1"/>
  <c r="J68" i="1"/>
  <c r="K60" i="1"/>
  <c r="K61" i="1"/>
  <c r="K62" i="1"/>
  <c r="K63" i="1"/>
  <c r="K65" i="1"/>
  <c r="K67" i="1"/>
  <c r="K68" i="1"/>
  <c r="L60" i="1"/>
  <c r="L61" i="1"/>
  <c r="L62" i="1"/>
  <c r="L63" i="1"/>
  <c r="L65" i="1"/>
  <c r="L67" i="1"/>
  <c r="L68" i="1"/>
  <c r="M60" i="1"/>
  <c r="M61" i="1"/>
  <c r="M62" i="1"/>
  <c r="M63" i="1"/>
  <c r="M65" i="1"/>
  <c r="M67" i="1"/>
  <c r="M68" i="1"/>
  <c r="N60" i="1"/>
  <c r="N61" i="1"/>
  <c r="N62" i="1"/>
  <c r="N63" i="1"/>
  <c r="N65" i="1"/>
  <c r="N67" i="1"/>
  <c r="N68" i="1"/>
  <c r="O60" i="1"/>
  <c r="O61" i="1"/>
  <c r="O62" i="1"/>
  <c r="O63" i="1"/>
  <c r="O65" i="1"/>
  <c r="O67" i="1"/>
  <c r="O68" i="1"/>
  <c r="P60" i="1"/>
  <c r="P61" i="1"/>
  <c r="P62" i="1"/>
  <c r="P63" i="1"/>
  <c r="P65" i="1"/>
  <c r="P67" i="1"/>
  <c r="P68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AC217" i="1"/>
  <c r="Q276" i="1"/>
  <c r="AB217" i="1"/>
  <c r="P276" i="1"/>
  <c r="AA217" i="1"/>
  <c r="O276" i="1"/>
  <c r="Z217" i="1"/>
  <c r="N276" i="1"/>
  <c r="Y217" i="1"/>
  <c r="M276" i="1"/>
  <c r="X217" i="1"/>
  <c r="L276" i="1"/>
  <c r="W217" i="1"/>
  <c r="K276" i="1"/>
  <c r="V217" i="1"/>
  <c r="J276" i="1"/>
  <c r="U217" i="1"/>
  <c r="I276" i="1"/>
  <c r="T217" i="1"/>
  <c r="H276" i="1"/>
  <c r="Q275" i="1"/>
  <c r="AC215" i="1"/>
  <c r="Q274" i="1"/>
  <c r="AB215" i="1"/>
  <c r="P274" i="1"/>
  <c r="AA215" i="1"/>
  <c r="O274" i="1"/>
  <c r="Z215" i="1"/>
  <c r="N274" i="1"/>
  <c r="Y215" i="1"/>
  <c r="M274" i="1"/>
  <c r="X215" i="1"/>
  <c r="L274" i="1"/>
  <c r="W215" i="1"/>
  <c r="K274" i="1"/>
  <c r="V215" i="1"/>
  <c r="J274" i="1"/>
  <c r="U215" i="1"/>
  <c r="I274" i="1"/>
  <c r="T215" i="1"/>
  <c r="H274" i="1"/>
  <c r="T214" i="1"/>
  <c r="H273" i="1"/>
  <c r="Q272" i="1"/>
  <c r="P272" i="1"/>
  <c r="O272" i="1"/>
  <c r="N272" i="1"/>
  <c r="M272" i="1"/>
  <c r="L272" i="1"/>
  <c r="K272" i="1"/>
  <c r="J272" i="1"/>
  <c r="I272" i="1"/>
  <c r="H272" i="1"/>
  <c r="Q271" i="1"/>
  <c r="P271" i="1"/>
  <c r="O271" i="1"/>
  <c r="N271" i="1"/>
  <c r="M271" i="1"/>
  <c r="L271" i="1"/>
  <c r="K271" i="1"/>
  <c r="J271" i="1"/>
  <c r="I271" i="1"/>
  <c r="H271" i="1"/>
  <c r="Q270" i="1"/>
  <c r="P270" i="1"/>
  <c r="O270" i="1"/>
  <c r="N270" i="1"/>
  <c r="M270" i="1"/>
  <c r="L270" i="1"/>
  <c r="K270" i="1"/>
  <c r="J270" i="1"/>
  <c r="I270" i="1"/>
  <c r="H270" i="1"/>
  <c r="Q269" i="1"/>
  <c r="P269" i="1"/>
  <c r="O269" i="1"/>
  <c r="N269" i="1"/>
  <c r="M269" i="1"/>
  <c r="L269" i="1"/>
  <c r="K269" i="1"/>
  <c r="J269" i="1"/>
  <c r="I269" i="1"/>
  <c r="H269" i="1"/>
  <c r="Q268" i="1"/>
  <c r="H267" i="1"/>
  <c r="H266" i="1"/>
  <c r="H265" i="1"/>
  <c r="Q241" i="1"/>
  <c r="Q248" i="1"/>
  <c r="P241" i="1"/>
  <c r="P248" i="1"/>
  <c r="O241" i="1"/>
  <c r="O248" i="1"/>
  <c r="N241" i="1"/>
  <c r="N248" i="1"/>
  <c r="M241" i="1"/>
  <c r="M248" i="1"/>
  <c r="L241" i="1"/>
  <c r="L248" i="1"/>
  <c r="K241" i="1"/>
  <c r="K248" i="1"/>
  <c r="J241" i="1"/>
  <c r="J248" i="1"/>
  <c r="I241" i="1"/>
  <c r="I248" i="1"/>
  <c r="H241" i="1"/>
  <c r="H248" i="1"/>
  <c r="G256" i="1"/>
  <c r="G257" i="1"/>
  <c r="G258" i="1"/>
  <c r="G259" i="1"/>
  <c r="G260" i="1"/>
  <c r="G252" i="1"/>
  <c r="F251" i="1"/>
  <c r="F250" i="1"/>
  <c r="F249" i="1"/>
  <c r="F248" i="1"/>
  <c r="F247" i="1"/>
  <c r="F246" i="1"/>
  <c r="F245" i="1"/>
  <c r="F244" i="1"/>
  <c r="F243" i="1"/>
  <c r="F242" i="1"/>
  <c r="F241" i="1"/>
  <c r="G236" i="1"/>
  <c r="F235" i="1"/>
  <c r="F234" i="1"/>
  <c r="F233" i="1"/>
  <c r="F232" i="1"/>
  <c r="F231" i="1"/>
  <c r="F230" i="1"/>
  <c r="F229" i="1"/>
  <c r="AC224" i="1"/>
  <c r="AC225" i="1"/>
  <c r="AC226" i="1"/>
  <c r="AC227" i="1"/>
  <c r="AC228" i="1"/>
  <c r="AB224" i="1"/>
  <c r="AB225" i="1"/>
  <c r="AB226" i="1"/>
  <c r="AB227" i="1"/>
  <c r="AB228" i="1"/>
  <c r="AA224" i="1"/>
  <c r="AA225" i="1"/>
  <c r="AA226" i="1"/>
  <c r="AA227" i="1"/>
  <c r="AA228" i="1"/>
  <c r="Z224" i="1"/>
  <c r="Z225" i="1"/>
  <c r="Z226" i="1"/>
  <c r="Z227" i="1"/>
  <c r="Z228" i="1"/>
  <c r="Y224" i="1"/>
  <c r="Y225" i="1"/>
  <c r="Y226" i="1"/>
  <c r="Y227" i="1"/>
  <c r="Y228" i="1"/>
  <c r="X224" i="1"/>
  <c r="X225" i="1"/>
  <c r="X226" i="1"/>
  <c r="X227" i="1"/>
  <c r="X228" i="1"/>
  <c r="W224" i="1"/>
  <c r="W225" i="1"/>
  <c r="W226" i="1"/>
  <c r="W227" i="1"/>
  <c r="W228" i="1"/>
  <c r="V224" i="1"/>
  <c r="V225" i="1"/>
  <c r="V226" i="1"/>
  <c r="V227" i="1"/>
  <c r="V228" i="1"/>
  <c r="U224" i="1"/>
  <c r="U225" i="1"/>
  <c r="U226" i="1"/>
  <c r="U227" i="1"/>
  <c r="U228" i="1"/>
  <c r="T224" i="1"/>
  <c r="T225" i="1"/>
  <c r="T226" i="1"/>
  <c r="T227" i="1"/>
  <c r="T228" i="1"/>
  <c r="F228" i="1"/>
  <c r="F227" i="1"/>
  <c r="F226" i="1"/>
  <c r="F225" i="1"/>
  <c r="AC218" i="1"/>
  <c r="AB218" i="1"/>
  <c r="AA218" i="1"/>
  <c r="Z218" i="1"/>
  <c r="Y218" i="1"/>
  <c r="X218" i="1"/>
  <c r="W218" i="1"/>
  <c r="V218" i="1"/>
  <c r="U218" i="1"/>
  <c r="T218" i="1"/>
  <c r="Q218" i="1"/>
  <c r="P218" i="1"/>
  <c r="O218" i="1"/>
  <c r="N218" i="1"/>
  <c r="M218" i="1"/>
  <c r="L218" i="1"/>
  <c r="K218" i="1"/>
  <c r="J218" i="1"/>
  <c r="I218" i="1"/>
  <c r="H218" i="1"/>
  <c r="AC210" i="1"/>
  <c r="AB210" i="1"/>
  <c r="AA210" i="1"/>
  <c r="Z210" i="1"/>
  <c r="Y210" i="1"/>
  <c r="X210" i="1"/>
  <c r="W210" i="1"/>
  <c r="V210" i="1"/>
  <c r="U210" i="1"/>
  <c r="T210" i="1"/>
  <c r="Q210" i="1"/>
  <c r="P210" i="1"/>
  <c r="O210" i="1"/>
  <c r="N210" i="1"/>
  <c r="M210" i="1"/>
  <c r="L210" i="1"/>
  <c r="K210" i="1"/>
  <c r="J210" i="1"/>
  <c r="I210" i="1"/>
  <c r="F209" i="1"/>
  <c r="F208" i="1"/>
  <c r="F207" i="1"/>
  <c r="F206" i="1"/>
  <c r="F205" i="1"/>
  <c r="F204" i="1"/>
  <c r="F203" i="1"/>
  <c r="F202" i="1"/>
  <c r="F201" i="1"/>
  <c r="F200" i="1"/>
  <c r="F199" i="1"/>
  <c r="T133" i="1"/>
  <c r="H192" i="1"/>
  <c r="AC132" i="1"/>
  <c r="Q191" i="1"/>
  <c r="AB132" i="1"/>
  <c r="P191" i="1"/>
  <c r="AA132" i="1"/>
  <c r="O191" i="1"/>
  <c r="Z132" i="1"/>
  <c r="N191" i="1"/>
  <c r="Y132" i="1"/>
  <c r="M191" i="1"/>
  <c r="X132" i="1"/>
  <c r="L191" i="1"/>
  <c r="W132" i="1"/>
  <c r="K191" i="1"/>
  <c r="V132" i="1"/>
  <c r="J191" i="1"/>
  <c r="U132" i="1"/>
  <c r="I191" i="1"/>
  <c r="T132" i="1"/>
  <c r="H191" i="1"/>
  <c r="AC131" i="1"/>
  <c r="Q190" i="1"/>
  <c r="AB131" i="1"/>
  <c r="P190" i="1"/>
  <c r="AA131" i="1"/>
  <c r="O190" i="1"/>
  <c r="Z131" i="1"/>
  <c r="N190" i="1"/>
  <c r="Y131" i="1"/>
  <c r="M190" i="1"/>
  <c r="X131" i="1"/>
  <c r="L190" i="1"/>
  <c r="W131" i="1"/>
  <c r="K190" i="1"/>
  <c r="V131" i="1"/>
  <c r="J190" i="1"/>
  <c r="U131" i="1"/>
  <c r="I190" i="1"/>
  <c r="T131" i="1"/>
  <c r="H190" i="1"/>
  <c r="T130" i="1"/>
  <c r="H189" i="1"/>
  <c r="H188" i="1"/>
  <c r="H187" i="1"/>
  <c r="Q186" i="1"/>
  <c r="P186" i="1"/>
  <c r="O186" i="1"/>
  <c r="N186" i="1"/>
  <c r="M186" i="1"/>
  <c r="L186" i="1"/>
  <c r="K186" i="1"/>
  <c r="J186" i="1"/>
  <c r="I186" i="1"/>
  <c r="H186" i="1"/>
  <c r="Q185" i="1"/>
  <c r="P185" i="1"/>
  <c r="O185" i="1"/>
  <c r="N185" i="1"/>
  <c r="M185" i="1"/>
  <c r="L185" i="1"/>
  <c r="K185" i="1"/>
  <c r="J185" i="1"/>
  <c r="I185" i="1"/>
  <c r="H185" i="1"/>
  <c r="Q184" i="1"/>
  <c r="P184" i="1"/>
  <c r="O184" i="1"/>
  <c r="N184" i="1"/>
  <c r="M184" i="1"/>
  <c r="L184" i="1"/>
  <c r="K184" i="1"/>
  <c r="J184" i="1"/>
  <c r="I184" i="1"/>
  <c r="H184" i="1"/>
  <c r="Q183" i="1"/>
  <c r="P183" i="1"/>
  <c r="O183" i="1"/>
  <c r="N183" i="1"/>
  <c r="M183" i="1"/>
  <c r="L183" i="1"/>
  <c r="K183" i="1"/>
  <c r="J183" i="1"/>
  <c r="I183" i="1"/>
  <c r="H183" i="1"/>
  <c r="H182" i="1"/>
  <c r="H181" i="1"/>
  <c r="Q162" i="1"/>
  <c r="Q163" i="1"/>
  <c r="Q167" i="1"/>
  <c r="Q175" i="1"/>
  <c r="Q176" i="1"/>
  <c r="P162" i="1"/>
  <c r="P163" i="1"/>
  <c r="P167" i="1"/>
  <c r="P175" i="1"/>
  <c r="P176" i="1"/>
  <c r="O162" i="1"/>
  <c r="O163" i="1"/>
  <c r="O167" i="1"/>
  <c r="O175" i="1"/>
  <c r="O176" i="1"/>
  <c r="N162" i="1"/>
  <c r="N163" i="1"/>
  <c r="N167" i="1"/>
  <c r="N175" i="1"/>
  <c r="N176" i="1"/>
  <c r="M162" i="1"/>
  <c r="M163" i="1"/>
  <c r="M167" i="1"/>
  <c r="M175" i="1"/>
  <c r="M176" i="1"/>
  <c r="L162" i="1"/>
  <c r="L163" i="1"/>
  <c r="L167" i="1"/>
  <c r="L175" i="1"/>
  <c r="L176" i="1"/>
  <c r="K162" i="1"/>
  <c r="K163" i="1"/>
  <c r="K167" i="1"/>
  <c r="K175" i="1"/>
  <c r="K176" i="1"/>
  <c r="J162" i="1"/>
  <c r="J163" i="1"/>
  <c r="J167" i="1"/>
  <c r="J175" i="1"/>
  <c r="J176" i="1"/>
  <c r="I162" i="1"/>
  <c r="I163" i="1"/>
  <c r="I167" i="1"/>
  <c r="I175" i="1"/>
  <c r="I176" i="1"/>
  <c r="H162" i="1"/>
  <c r="H163" i="1"/>
  <c r="H167" i="1"/>
  <c r="H175" i="1"/>
  <c r="H176" i="1"/>
  <c r="G172" i="1"/>
  <c r="G173" i="1"/>
  <c r="G174" i="1"/>
  <c r="G175" i="1"/>
  <c r="G176" i="1"/>
  <c r="Q168" i="1"/>
  <c r="P168" i="1"/>
  <c r="O168" i="1"/>
  <c r="N168" i="1"/>
  <c r="M168" i="1"/>
  <c r="L168" i="1"/>
  <c r="K168" i="1"/>
  <c r="J168" i="1"/>
  <c r="I168" i="1"/>
  <c r="H168" i="1"/>
  <c r="G168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G152" i="1"/>
  <c r="F152" i="1"/>
  <c r="F151" i="1"/>
  <c r="F150" i="1"/>
  <c r="F149" i="1"/>
  <c r="F148" i="1"/>
  <c r="F147" i="1"/>
  <c r="F146" i="1"/>
  <c r="F145" i="1"/>
  <c r="AC140" i="1"/>
  <c r="AC141" i="1"/>
  <c r="AC142" i="1"/>
  <c r="AC143" i="1"/>
  <c r="AC144" i="1"/>
  <c r="AB140" i="1"/>
  <c r="AB141" i="1"/>
  <c r="AB142" i="1"/>
  <c r="AB143" i="1"/>
  <c r="AB144" i="1"/>
  <c r="AA140" i="1"/>
  <c r="AA141" i="1"/>
  <c r="AA142" i="1"/>
  <c r="AA143" i="1"/>
  <c r="AA144" i="1"/>
  <c r="Z140" i="1"/>
  <c r="Z141" i="1"/>
  <c r="Z142" i="1"/>
  <c r="Z143" i="1"/>
  <c r="Z144" i="1"/>
  <c r="Y140" i="1"/>
  <c r="Y141" i="1"/>
  <c r="Y142" i="1"/>
  <c r="Y143" i="1"/>
  <c r="Y144" i="1"/>
  <c r="X140" i="1"/>
  <c r="X141" i="1"/>
  <c r="X142" i="1"/>
  <c r="X143" i="1"/>
  <c r="X144" i="1"/>
  <c r="W140" i="1"/>
  <c r="W141" i="1"/>
  <c r="W142" i="1"/>
  <c r="W143" i="1"/>
  <c r="W144" i="1"/>
  <c r="V140" i="1"/>
  <c r="V141" i="1"/>
  <c r="V142" i="1"/>
  <c r="V143" i="1"/>
  <c r="V144" i="1"/>
  <c r="U140" i="1"/>
  <c r="U141" i="1"/>
  <c r="U142" i="1"/>
  <c r="U143" i="1"/>
  <c r="U144" i="1"/>
  <c r="T140" i="1"/>
  <c r="T141" i="1"/>
  <c r="T142" i="1"/>
  <c r="T143" i="1"/>
  <c r="T144" i="1"/>
  <c r="F144" i="1"/>
  <c r="F143" i="1"/>
  <c r="F142" i="1"/>
  <c r="F141" i="1"/>
  <c r="F140" i="1"/>
  <c r="AC134" i="1"/>
  <c r="AB134" i="1"/>
  <c r="AA134" i="1"/>
  <c r="Z134" i="1"/>
  <c r="Y134" i="1"/>
  <c r="X134" i="1"/>
  <c r="W134" i="1"/>
  <c r="V134" i="1"/>
  <c r="U134" i="1"/>
  <c r="T134" i="1"/>
  <c r="Q134" i="1"/>
  <c r="P134" i="1"/>
  <c r="O134" i="1"/>
  <c r="N134" i="1"/>
  <c r="M134" i="1"/>
  <c r="L134" i="1"/>
  <c r="K134" i="1"/>
  <c r="J134" i="1"/>
  <c r="I134" i="1"/>
  <c r="H134" i="1"/>
  <c r="AC126" i="1"/>
  <c r="AB126" i="1"/>
  <c r="AA126" i="1"/>
  <c r="Z126" i="1"/>
  <c r="Y126" i="1"/>
  <c r="X126" i="1"/>
  <c r="W126" i="1"/>
  <c r="V126" i="1"/>
  <c r="U126" i="1"/>
  <c r="T126" i="1"/>
  <c r="Q126" i="1"/>
  <c r="P126" i="1"/>
  <c r="O126" i="1"/>
  <c r="N126" i="1"/>
  <c r="M126" i="1"/>
  <c r="L126" i="1"/>
  <c r="K126" i="1"/>
  <c r="J126" i="1"/>
  <c r="I126" i="1"/>
  <c r="H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T47" i="1"/>
  <c r="H102" i="1"/>
  <c r="H101" i="1"/>
  <c r="T49" i="1"/>
  <c r="H108" i="1"/>
  <c r="U48" i="1"/>
  <c r="I107" i="1"/>
  <c r="V48" i="1"/>
  <c r="J107" i="1"/>
  <c r="W48" i="1"/>
  <c r="K107" i="1"/>
  <c r="X48" i="1"/>
  <c r="L107" i="1"/>
  <c r="Y48" i="1"/>
  <c r="M107" i="1"/>
  <c r="Z48" i="1"/>
  <c r="N107" i="1"/>
  <c r="AA48" i="1"/>
  <c r="O107" i="1"/>
  <c r="AB48" i="1"/>
  <c r="P107" i="1"/>
  <c r="AC48" i="1"/>
  <c r="Q107" i="1"/>
  <c r="T48" i="1"/>
  <c r="H107" i="1"/>
  <c r="H106" i="1"/>
  <c r="U46" i="1"/>
  <c r="I105" i="1"/>
  <c r="V46" i="1"/>
  <c r="J105" i="1"/>
  <c r="W46" i="1"/>
  <c r="K105" i="1"/>
  <c r="X46" i="1"/>
  <c r="L105" i="1"/>
  <c r="Y46" i="1"/>
  <c r="M105" i="1"/>
  <c r="Z46" i="1"/>
  <c r="N105" i="1"/>
  <c r="AA46" i="1"/>
  <c r="O105" i="1"/>
  <c r="AB46" i="1"/>
  <c r="P105" i="1"/>
  <c r="AC46" i="1"/>
  <c r="Q105" i="1"/>
  <c r="T46" i="1"/>
  <c r="H105" i="1"/>
  <c r="H104" i="1"/>
  <c r="H103" i="1"/>
  <c r="I100" i="1"/>
  <c r="J100" i="1"/>
  <c r="K100" i="1"/>
  <c r="L100" i="1"/>
  <c r="M100" i="1"/>
  <c r="N100" i="1"/>
  <c r="O100" i="1"/>
  <c r="P100" i="1"/>
  <c r="Q100" i="1"/>
  <c r="H100" i="1"/>
  <c r="I99" i="1"/>
  <c r="J99" i="1"/>
  <c r="K99" i="1"/>
  <c r="L99" i="1"/>
  <c r="M99" i="1"/>
  <c r="N99" i="1"/>
  <c r="O99" i="1"/>
  <c r="P99" i="1"/>
  <c r="Q99" i="1"/>
  <c r="H99" i="1"/>
  <c r="I98" i="1"/>
  <c r="J98" i="1"/>
  <c r="K98" i="1"/>
  <c r="L98" i="1"/>
  <c r="M98" i="1"/>
  <c r="N98" i="1"/>
  <c r="O98" i="1"/>
  <c r="P98" i="1"/>
  <c r="Q98" i="1"/>
  <c r="H98" i="1"/>
  <c r="I97" i="1"/>
  <c r="J97" i="1"/>
  <c r="K97" i="1"/>
  <c r="L97" i="1"/>
  <c r="M97" i="1"/>
  <c r="N97" i="1"/>
  <c r="O97" i="1"/>
  <c r="P97" i="1"/>
  <c r="Q97" i="1"/>
  <c r="H97" i="1"/>
  <c r="T56" i="1"/>
  <c r="AC42" i="1"/>
  <c r="AB42" i="1"/>
  <c r="AA42" i="1"/>
  <c r="Z42" i="1"/>
  <c r="Y42" i="1"/>
  <c r="X42" i="1"/>
  <c r="W42" i="1"/>
  <c r="V42" i="1"/>
  <c r="U42" i="1"/>
  <c r="T42" i="1"/>
  <c r="B23" i="1"/>
  <c r="B22" i="1"/>
  <c r="B24" i="1"/>
  <c r="U59" i="1"/>
  <c r="V59" i="1"/>
  <c r="W59" i="1"/>
  <c r="X59" i="1"/>
  <c r="Y59" i="1"/>
  <c r="Z59" i="1"/>
  <c r="AA59" i="1"/>
  <c r="AB59" i="1"/>
  <c r="AC59" i="1"/>
  <c r="T59" i="1"/>
  <c r="U58" i="1"/>
  <c r="V58" i="1"/>
  <c r="W58" i="1"/>
  <c r="X58" i="1"/>
  <c r="Y58" i="1"/>
  <c r="Z58" i="1"/>
  <c r="AA58" i="1"/>
  <c r="AB58" i="1"/>
  <c r="AC58" i="1"/>
  <c r="U57" i="1"/>
  <c r="V57" i="1"/>
  <c r="W57" i="1"/>
  <c r="X57" i="1"/>
  <c r="Y57" i="1"/>
  <c r="Z57" i="1"/>
  <c r="AA57" i="1"/>
  <c r="AB57" i="1"/>
  <c r="AC57" i="1"/>
  <c r="T57" i="1"/>
  <c r="U56" i="1"/>
  <c r="V56" i="1"/>
  <c r="W56" i="1"/>
  <c r="X56" i="1"/>
  <c r="Y56" i="1"/>
  <c r="Z56" i="1"/>
  <c r="AA56" i="1"/>
  <c r="AB56" i="1"/>
  <c r="AC56" i="1"/>
  <c r="AC60" i="1"/>
  <c r="AB60" i="1"/>
  <c r="AA60" i="1"/>
  <c r="Z60" i="1"/>
  <c r="Y60" i="1"/>
  <c r="X60" i="1"/>
  <c r="W60" i="1"/>
  <c r="V60" i="1"/>
  <c r="U60" i="1"/>
  <c r="I42" i="1"/>
  <c r="J42" i="1"/>
  <c r="K42" i="1"/>
  <c r="L42" i="1"/>
  <c r="M42" i="1"/>
  <c r="N42" i="1"/>
  <c r="O42" i="1"/>
  <c r="P42" i="1"/>
  <c r="Q42" i="1"/>
  <c r="AC50" i="1"/>
  <c r="AB50" i="1"/>
  <c r="AA50" i="1"/>
  <c r="Z50" i="1"/>
  <c r="Y50" i="1"/>
  <c r="X50" i="1"/>
  <c r="W50" i="1"/>
  <c r="V50" i="1"/>
  <c r="U50" i="1"/>
  <c r="H81" i="1"/>
  <c r="H78" i="1"/>
  <c r="H79" i="1"/>
  <c r="H83" i="1"/>
  <c r="H91" i="1"/>
  <c r="I81" i="1"/>
  <c r="I78" i="1"/>
  <c r="I79" i="1"/>
  <c r="I83" i="1"/>
  <c r="I91" i="1"/>
  <c r="J81" i="1"/>
  <c r="J78" i="1"/>
  <c r="J79" i="1"/>
  <c r="J83" i="1"/>
  <c r="J91" i="1"/>
  <c r="K81" i="1"/>
  <c r="K78" i="1"/>
  <c r="K79" i="1"/>
  <c r="K83" i="1"/>
  <c r="K91" i="1"/>
  <c r="L81" i="1"/>
  <c r="L78" i="1"/>
  <c r="L79" i="1"/>
  <c r="L83" i="1"/>
  <c r="L91" i="1"/>
  <c r="M81" i="1"/>
  <c r="M78" i="1"/>
  <c r="M79" i="1"/>
  <c r="M83" i="1"/>
  <c r="M91" i="1"/>
  <c r="N81" i="1"/>
  <c r="N78" i="1"/>
  <c r="N79" i="1"/>
  <c r="N83" i="1"/>
  <c r="N91" i="1"/>
  <c r="O81" i="1"/>
  <c r="O78" i="1"/>
  <c r="O79" i="1"/>
  <c r="O83" i="1"/>
  <c r="O91" i="1"/>
  <c r="P81" i="1"/>
  <c r="P78" i="1"/>
  <c r="P79" i="1"/>
  <c r="P83" i="1"/>
  <c r="P91" i="1"/>
  <c r="Q81" i="1"/>
  <c r="Q78" i="1"/>
  <c r="Q79" i="1"/>
  <c r="Q83" i="1"/>
  <c r="Q91" i="1"/>
  <c r="G88" i="1"/>
  <c r="G89" i="1"/>
  <c r="G90" i="1"/>
  <c r="G91" i="1"/>
  <c r="G92" i="1"/>
  <c r="G68" i="1"/>
  <c r="G84" i="1"/>
  <c r="F83" i="1"/>
  <c r="F82" i="1"/>
  <c r="F81" i="1"/>
  <c r="F80" i="1"/>
  <c r="F79" i="1"/>
  <c r="F78" i="1"/>
  <c r="F75" i="1"/>
  <c r="F74" i="1"/>
  <c r="F73" i="1"/>
  <c r="F72" i="1"/>
  <c r="F57" i="1"/>
  <c r="F58" i="1"/>
  <c r="F59" i="1"/>
  <c r="F62" i="1"/>
  <c r="F63" i="1"/>
  <c r="F64" i="1"/>
  <c r="F65" i="1"/>
  <c r="F66" i="1"/>
  <c r="F67" i="1"/>
  <c r="F56" i="1"/>
  <c r="F31" i="1"/>
  <c r="F32" i="1"/>
  <c r="F33" i="1"/>
  <c r="F36" i="1"/>
  <c r="F37" i="1"/>
  <c r="F38" i="1"/>
  <c r="F39" i="1"/>
  <c r="F40" i="1"/>
  <c r="F41" i="1"/>
  <c r="M50" i="1"/>
  <c r="N50" i="1"/>
  <c r="O50" i="1"/>
  <c r="P50" i="1"/>
  <c r="Q50" i="1"/>
  <c r="I50" i="1"/>
  <c r="J50" i="1"/>
  <c r="K50" i="1"/>
  <c r="L50" i="1"/>
  <c r="H50" i="1"/>
  <c r="B19" i="1"/>
  <c r="F30" i="1"/>
  <c r="T50" i="1"/>
  <c r="H76" i="1"/>
  <c r="I76" i="1"/>
  <c r="J76" i="1"/>
  <c r="K76" i="1"/>
  <c r="L76" i="1"/>
  <c r="M76" i="1"/>
  <c r="N76" i="1"/>
  <c r="O76" i="1"/>
  <c r="P76" i="1"/>
  <c r="Q76" i="1"/>
  <c r="F76" i="1"/>
  <c r="F60" i="1"/>
  <c r="F34" i="1"/>
  <c r="H77" i="1"/>
  <c r="I77" i="1"/>
  <c r="J77" i="1"/>
  <c r="K77" i="1"/>
  <c r="L77" i="1"/>
  <c r="M77" i="1"/>
  <c r="N77" i="1"/>
  <c r="O77" i="1"/>
  <c r="P77" i="1"/>
  <c r="Q77" i="1"/>
  <c r="F77" i="1"/>
  <c r="F61" i="1"/>
  <c r="F35" i="1"/>
  <c r="T58" i="1"/>
  <c r="T60" i="1"/>
  <c r="H42" i="1"/>
  <c r="H89" i="1"/>
  <c r="H92" i="1"/>
  <c r="I89" i="1"/>
  <c r="I92" i="1"/>
  <c r="J89" i="1"/>
  <c r="J92" i="1"/>
  <c r="K89" i="1"/>
  <c r="K92" i="1"/>
  <c r="L89" i="1"/>
  <c r="L92" i="1"/>
  <c r="M89" i="1"/>
  <c r="M92" i="1"/>
  <c r="N89" i="1"/>
  <c r="N92" i="1"/>
  <c r="O89" i="1"/>
  <c r="O92" i="1"/>
  <c r="P89" i="1"/>
  <c r="P92" i="1"/>
  <c r="Q89" i="1"/>
  <c r="Q92" i="1"/>
  <c r="Q84" i="1"/>
  <c r="P84" i="1"/>
  <c r="O84" i="1"/>
  <c r="N84" i="1"/>
  <c r="M84" i="1"/>
  <c r="L84" i="1"/>
  <c r="K84" i="1"/>
  <c r="J84" i="1"/>
  <c r="I84" i="1"/>
  <c r="H84" i="1"/>
  <c r="F84" i="1"/>
  <c r="F68" i="1"/>
  <c r="F324" i="1"/>
  <c r="Q308" i="1"/>
  <c r="F308" i="1"/>
  <c r="F282" i="1"/>
  <c r="F283" i="1"/>
  <c r="Q309" i="1"/>
  <c r="F309" i="1"/>
  <c r="F325" i="1"/>
  <c r="H224" i="1"/>
  <c r="H236" i="1"/>
  <c r="I224" i="1"/>
  <c r="I236" i="1"/>
  <c r="J224" i="1"/>
  <c r="J236" i="1"/>
  <c r="K224" i="1"/>
  <c r="K236" i="1"/>
  <c r="L224" i="1"/>
  <c r="L236" i="1"/>
  <c r="M224" i="1"/>
  <c r="M236" i="1"/>
  <c r="N224" i="1"/>
  <c r="N236" i="1"/>
  <c r="O224" i="1"/>
  <c r="O236" i="1"/>
  <c r="P224" i="1"/>
  <c r="P236" i="1"/>
  <c r="Q224" i="1"/>
  <c r="Q236" i="1"/>
  <c r="H320" i="1"/>
  <c r="I320" i="1"/>
  <c r="J320" i="1"/>
  <c r="K320" i="1"/>
  <c r="L320" i="1"/>
  <c r="M320" i="1"/>
  <c r="N320" i="1"/>
  <c r="O320" i="1"/>
  <c r="P320" i="1"/>
  <c r="Q316" i="1"/>
  <c r="Q320" i="1"/>
  <c r="G362" i="1"/>
  <c r="Q344" i="1"/>
  <c r="P344" i="1"/>
  <c r="O344" i="1"/>
  <c r="N344" i="1"/>
  <c r="M344" i="1"/>
  <c r="L344" i="1"/>
  <c r="K344" i="1"/>
  <c r="J344" i="1"/>
  <c r="I344" i="1"/>
  <c r="H344" i="1"/>
  <c r="Q336" i="1"/>
  <c r="P336" i="1"/>
  <c r="O336" i="1"/>
  <c r="N336" i="1"/>
  <c r="M336" i="1"/>
  <c r="L336" i="1"/>
  <c r="K336" i="1"/>
  <c r="J336" i="1"/>
  <c r="I336" i="1"/>
  <c r="H336" i="1"/>
  <c r="F336" i="1"/>
  <c r="F332" i="1"/>
  <c r="F320" i="1"/>
  <c r="F316" i="1"/>
  <c r="Q294" i="1"/>
  <c r="P294" i="1"/>
  <c r="O294" i="1"/>
  <c r="N294" i="1"/>
  <c r="M294" i="1"/>
  <c r="L294" i="1"/>
  <c r="K294" i="1"/>
  <c r="J294" i="1"/>
  <c r="I294" i="1"/>
  <c r="H294" i="1"/>
  <c r="F290" i="1"/>
  <c r="Q240" i="1"/>
  <c r="Q256" i="1"/>
  <c r="Q260" i="1"/>
  <c r="P240" i="1"/>
  <c r="P256" i="1"/>
  <c r="P260" i="1"/>
  <c r="O240" i="1"/>
  <c r="O256" i="1"/>
  <c r="O260" i="1"/>
  <c r="N240" i="1"/>
  <c r="N256" i="1"/>
  <c r="N260" i="1"/>
  <c r="M240" i="1"/>
  <c r="M256" i="1"/>
  <c r="M260" i="1"/>
  <c r="L240" i="1"/>
  <c r="L256" i="1"/>
  <c r="L260" i="1"/>
  <c r="K240" i="1"/>
  <c r="K256" i="1"/>
  <c r="K260" i="1"/>
  <c r="J240" i="1"/>
  <c r="J256" i="1"/>
  <c r="J260" i="1"/>
  <c r="I240" i="1"/>
  <c r="I256" i="1"/>
  <c r="I260" i="1"/>
  <c r="H240" i="1"/>
  <c r="H256" i="1"/>
  <c r="H260" i="1"/>
  <c r="Q252" i="1"/>
  <c r="P252" i="1"/>
  <c r="O252" i="1"/>
  <c r="N252" i="1"/>
  <c r="M252" i="1"/>
  <c r="L252" i="1"/>
  <c r="K252" i="1"/>
  <c r="J252" i="1"/>
  <c r="I252" i="1"/>
  <c r="H252" i="1"/>
  <c r="F252" i="1"/>
  <c r="F240" i="1"/>
  <c r="F236" i="1"/>
  <c r="F224" i="1"/>
  <c r="H210" i="1"/>
  <c r="F198" i="1"/>
</calcChain>
</file>

<file path=xl/comments1.xml><?xml version="1.0" encoding="utf-8"?>
<comments xmlns="http://schemas.openxmlformats.org/spreadsheetml/2006/main">
  <authors>
    <author>Rohan</author>
  </authors>
  <commentList>
    <comment ref="D28" authorId="0">
      <text>
        <r>
          <rPr>
            <b/>
            <sz val="9"/>
            <color indexed="81"/>
            <rFont val="Tahoma"/>
            <family val="2"/>
          </rPr>
          <t>Assuming dedicated turn and represents full capacity</t>
        </r>
      </text>
    </comment>
    <comment ref="D95" authorId="0">
      <text>
        <r>
          <rPr>
            <b/>
            <sz val="9"/>
            <color indexed="81"/>
            <rFont val="Tahoma"/>
            <family val="2"/>
          </rPr>
          <t>Assuming dedicated turn and represents full capacity</t>
        </r>
      </text>
    </comment>
    <comment ref="D112" authorId="0">
      <text>
        <r>
          <rPr>
            <b/>
            <sz val="9"/>
            <color indexed="81"/>
            <rFont val="Tahoma"/>
            <family val="2"/>
          </rPr>
          <t>Assuming dedicated turn and represents full capacity</t>
        </r>
      </text>
    </comment>
    <comment ref="D179" authorId="0">
      <text>
        <r>
          <rPr>
            <b/>
            <sz val="9"/>
            <color indexed="81"/>
            <rFont val="Tahoma"/>
            <family val="2"/>
          </rPr>
          <t>Assuming dedicated turn and represents full capacity</t>
        </r>
      </text>
    </comment>
    <comment ref="D196" authorId="0">
      <text>
        <r>
          <rPr>
            <b/>
            <sz val="9"/>
            <color indexed="81"/>
            <rFont val="Tahoma"/>
            <family val="2"/>
          </rPr>
          <t>Assuming dedicated turn and represents full capacity</t>
        </r>
      </text>
    </comment>
    <comment ref="D263" authorId="0">
      <text>
        <r>
          <rPr>
            <b/>
            <sz val="9"/>
            <color indexed="81"/>
            <rFont val="Tahoma"/>
            <family val="2"/>
          </rPr>
          <t>Assuming dedicated turn and represents full capacity</t>
        </r>
      </text>
    </comment>
    <comment ref="D280" authorId="0">
      <text>
        <r>
          <rPr>
            <b/>
            <sz val="9"/>
            <color indexed="81"/>
            <rFont val="Tahoma"/>
            <family val="2"/>
          </rPr>
          <t>Assuming dedicated turn and represents full capacity</t>
        </r>
      </text>
    </comment>
    <comment ref="D347" authorId="0">
      <text>
        <r>
          <rPr>
            <b/>
            <sz val="9"/>
            <color indexed="81"/>
            <rFont val="Tahoma"/>
            <family val="2"/>
          </rPr>
          <t>Assuming dedicated turn and represents full capacity</t>
        </r>
      </text>
    </comment>
  </commentList>
</comments>
</file>

<file path=xl/sharedStrings.xml><?xml version="1.0" encoding="utf-8"?>
<sst xmlns="http://schemas.openxmlformats.org/spreadsheetml/2006/main" count="478" uniqueCount="45">
  <si>
    <t>Red clearence time (mins)</t>
  </si>
  <si>
    <t>Cycle length (mins)</t>
  </si>
  <si>
    <t>Seconds / hr</t>
  </si>
  <si>
    <t>Seconds / min</t>
  </si>
  <si>
    <t>Minutes/hr</t>
  </si>
  <si>
    <t>Red clearence time (secs)</t>
  </si>
  <si>
    <t>CONSTANTS</t>
  </si>
  <si>
    <t>Cycle length (secs)</t>
  </si>
  <si>
    <t>Effective Cycle length (mins)</t>
  </si>
  <si>
    <t>Approach</t>
  </si>
  <si>
    <t>NL</t>
  </si>
  <si>
    <t>EL</t>
  </si>
  <si>
    <t>SL</t>
  </si>
  <si>
    <t>WL</t>
  </si>
  <si>
    <t>NR</t>
  </si>
  <si>
    <t>SR</t>
  </si>
  <si>
    <t>ER</t>
  </si>
  <si>
    <t>WR</t>
  </si>
  <si>
    <t>NS</t>
  </si>
  <si>
    <t>Phase</t>
  </si>
  <si>
    <t>SS</t>
  </si>
  <si>
    <t>WS</t>
  </si>
  <si>
    <t>ES</t>
  </si>
  <si>
    <t>Capacity (cars/min)</t>
  </si>
  <si>
    <t>Ratio</t>
  </si>
  <si>
    <t>Total</t>
  </si>
  <si>
    <t>=</t>
  </si>
  <si>
    <t>Avg. Traffic</t>
  </si>
  <si>
    <t>Traffic (cars/min)</t>
  </si>
  <si>
    <t>INTERSECTION - 1</t>
  </si>
  <si>
    <t>Avg. Queue</t>
  </si>
  <si>
    <t>INTERSECTION - 2</t>
  </si>
  <si>
    <t>Processing (cars/min)</t>
  </si>
  <si>
    <t>Avg Processing</t>
  </si>
  <si>
    <t>Queue (cars)</t>
  </si>
  <si>
    <t>N</t>
  </si>
  <si>
    <t>S</t>
  </si>
  <si>
    <t>E</t>
  </si>
  <si>
    <t>W</t>
  </si>
  <si>
    <t>SUM</t>
  </si>
  <si>
    <t>Outgoing in each Direction (cars/min)</t>
  </si>
  <si>
    <t>Incoming in each Direction (cars/min)</t>
  </si>
  <si>
    <t>INTERSECTION - 3</t>
  </si>
  <si>
    <t>INTERSECTION - 4</t>
  </si>
  <si>
    <t>Additional (cars/min)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</si>
</sst>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/>
      <diagonal/>
    </border>
    <border>
      <left/>
      <right/>
      <top style="medium">
        <color rgb="FF002060"/>
      </top>
      <bottom/>
      <diagonal/>
    </border>
    <border>
      <left/>
      <right style="medium">
        <color rgb="FF002060"/>
      </right>
      <top style="medium">
        <color rgb="FF002060"/>
      </top>
      <bottom/>
      <diagonal/>
    </border>
    <border>
      <left style="medium">
        <color rgb="FF002060"/>
      </left>
      <right/>
      <top/>
      <bottom/>
      <diagonal/>
    </border>
    <border>
      <left/>
      <right style="medium">
        <color rgb="FF002060"/>
      </right>
      <top/>
      <bottom/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medium">
        <color rgb="FF002060"/>
      </right>
      <top/>
      <bottom style="medium">
        <color rgb="FF002060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2">
    <xf numFmtId="0" fontId="0" fillId="0" borderId="0" xfId="0"/>
    <xf numFmtId="164" fontId="0" fillId="0" borderId="0" xfId="0" applyNumberForma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9" fontId="0" fillId="0" borderId="0" xfId="0" applyNumberFormat="1"/>
    <xf numFmtId="2" fontId="0" fillId="0" borderId="0" xfId="0" applyNumberFormat="1"/>
    <xf numFmtId="9" fontId="0" fillId="0" borderId="3" xfId="1" applyFont="1" applyBorder="1"/>
    <xf numFmtId="9" fontId="0" fillId="0" borderId="4" xfId="1" applyFont="1" applyBorder="1"/>
    <xf numFmtId="9" fontId="0" fillId="0" borderId="5" xfId="1" applyFont="1" applyBorder="1"/>
    <xf numFmtId="9" fontId="0" fillId="0" borderId="6" xfId="1" applyFont="1" applyBorder="1"/>
    <xf numFmtId="9" fontId="0" fillId="0" borderId="0" xfId="1" applyFont="1" applyBorder="1"/>
    <xf numFmtId="9" fontId="0" fillId="0" borderId="7" xfId="1" applyFont="1" applyBorder="1"/>
    <xf numFmtId="9" fontId="0" fillId="0" borderId="8" xfId="1" applyFont="1" applyBorder="1"/>
    <xf numFmtId="9" fontId="0" fillId="0" borderId="9" xfId="1" applyFont="1" applyBorder="1"/>
    <xf numFmtId="9" fontId="0" fillId="0" borderId="10" xfId="1" applyFont="1" applyBorder="1"/>
    <xf numFmtId="0" fontId="0" fillId="0" borderId="11" xfId="0" applyBorder="1"/>
    <xf numFmtId="1" fontId="0" fillId="0" borderId="0" xfId="0" applyNumberFormat="1"/>
    <xf numFmtId="9" fontId="0" fillId="0" borderId="0" xfId="1" applyFont="1"/>
    <xf numFmtId="0" fontId="4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2" xfId="0" applyBorder="1" applyAlignment="1">
      <alignment horizontal="center"/>
    </xf>
  </cellXfs>
  <cellStyles count="2">
    <cellStyle name="Normal" xfId="0" builtinId="0"/>
    <cellStyle name="Percent" xfId="1" builtinId="5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704849</xdr:colOff>
      <xdr:row>9</xdr:row>
      <xdr:rowOff>158191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3657599" cy="1872691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chemeClr val="tx1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chemeClr val="bg2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9</xdr:col>
      <xdr:colOff>0</xdr:colOff>
      <xdr:row>0</xdr:row>
      <xdr:rowOff>78409</xdr:rowOff>
    </xdr:from>
    <xdr:to>
      <xdr:col>17</xdr:col>
      <xdr:colOff>498642</xdr:colOff>
      <xdr:row>9</xdr:row>
      <xdr:rowOff>158190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67200" y="78409"/>
          <a:ext cx="5375442" cy="1794281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chemeClr val="tx1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chemeClr val="bg2"/>
                </a:outerShdw>
              </a:effectLst>
            </a14:hiddenEffects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2:AP362"/>
  <sheetViews>
    <sheetView tabSelected="1" topLeftCell="A334" zoomScale="60" zoomScaleNormal="60" workbookViewId="0">
      <selection activeCell="G362" sqref="G362"/>
    </sheetView>
  </sheetViews>
  <sheetFormatPr defaultRowHeight="15" x14ac:dyDescent="0.25"/>
  <cols>
    <col min="1" max="1" width="26" customWidth="1"/>
    <col min="4" max="6" width="18" customWidth="1"/>
    <col min="10" max="10" width="9.140625" customWidth="1"/>
  </cols>
  <sheetData>
    <row r="12" spans="1:2" ht="15.75" thickBot="1" x14ac:dyDescent="0.3"/>
    <row r="13" spans="1:2" ht="18" thickBot="1" x14ac:dyDescent="0.35">
      <c r="A13" s="20" t="s">
        <v>6</v>
      </c>
      <c r="B13" s="21"/>
    </row>
    <row r="14" spans="1:2" ht="17.25" x14ac:dyDescent="0.3">
      <c r="A14" s="3"/>
      <c r="B14" s="2"/>
    </row>
    <row r="15" spans="1:2" x14ac:dyDescent="0.25">
      <c r="A15" t="s">
        <v>5</v>
      </c>
      <c r="B15">
        <v>2</v>
      </c>
    </row>
    <row r="16" spans="1:2" x14ac:dyDescent="0.25">
      <c r="A16" t="s">
        <v>7</v>
      </c>
      <c r="B16">
        <v>120</v>
      </c>
    </row>
    <row r="17" spans="1:42" x14ac:dyDescent="0.25">
      <c r="A17" t="s">
        <v>3</v>
      </c>
      <c r="B17">
        <v>60</v>
      </c>
    </row>
    <row r="18" spans="1:42" x14ac:dyDescent="0.25">
      <c r="A18" t="s">
        <v>4</v>
      </c>
      <c r="B18">
        <v>60</v>
      </c>
    </row>
    <row r="19" spans="1:42" x14ac:dyDescent="0.25">
      <c r="A19" t="s">
        <v>2</v>
      </c>
      <c r="B19">
        <f>$B$18*$B$17</f>
        <v>3600</v>
      </c>
    </row>
    <row r="22" spans="1:42" x14ac:dyDescent="0.25">
      <c r="A22" t="s">
        <v>0</v>
      </c>
      <c r="B22" s="1">
        <f>$B$15/$B$17</f>
        <v>3.3333333333333333E-2</v>
      </c>
    </row>
    <row r="23" spans="1:42" x14ac:dyDescent="0.25">
      <c r="A23" t="s">
        <v>1</v>
      </c>
      <c r="B23">
        <f>$B$16/$B$17</f>
        <v>2</v>
      </c>
    </row>
    <row r="24" spans="1:42" x14ac:dyDescent="0.25">
      <c r="A24" t="s">
        <v>8</v>
      </c>
      <c r="B24" s="1">
        <f>$B$23-$B$22</f>
        <v>1.9666666666666666</v>
      </c>
    </row>
    <row r="26" spans="1:42" x14ac:dyDescent="0.25">
      <c r="A26" s="19" t="s">
        <v>29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</row>
    <row r="27" spans="1:42" x14ac:dyDescent="0.25">
      <c r="H27" t="s">
        <v>28</v>
      </c>
      <c r="T27" t="s">
        <v>28</v>
      </c>
      <c r="AG27" t="s">
        <v>44</v>
      </c>
    </row>
    <row r="28" spans="1:42" x14ac:dyDescent="0.25">
      <c r="A28" t="s">
        <v>9</v>
      </c>
      <c r="B28" t="s">
        <v>19</v>
      </c>
      <c r="D28" t="s">
        <v>23</v>
      </c>
      <c r="F28" t="s">
        <v>27</v>
      </c>
      <c r="H28">
        <v>1</v>
      </c>
      <c r="I28">
        <v>2</v>
      </c>
      <c r="J28">
        <v>3</v>
      </c>
      <c r="K28">
        <v>4</v>
      </c>
      <c r="L28">
        <v>5</v>
      </c>
      <c r="M28">
        <v>6</v>
      </c>
      <c r="N28">
        <v>7</v>
      </c>
      <c r="O28">
        <v>8</v>
      </c>
      <c r="P28">
        <v>9</v>
      </c>
      <c r="Q28">
        <v>10</v>
      </c>
      <c r="T28">
        <v>1</v>
      </c>
      <c r="U28">
        <v>2</v>
      </c>
      <c r="V28">
        <v>3</v>
      </c>
      <c r="W28">
        <v>4</v>
      </c>
      <c r="X28">
        <v>5</v>
      </c>
      <c r="Y28">
        <v>6</v>
      </c>
      <c r="Z28">
        <v>7</v>
      </c>
      <c r="AA28">
        <v>8</v>
      </c>
      <c r="AB28">
        <v>9</v>
      </c>
      <c r="AC28">
        <v>10</v>
      </c>
      <c r="AG28">
        <v>1</v>
      </c>
      <c r="AH28">
        <v>2</v>
      </c>
      <c r="AI28">
        <v>3</v>
      </c>
      <c r="AJ28">
        <v>4</v>
      </c>
      <c r="AK28">
        <v>5</v>
      </c>
      <c r="AL28">
        <v>6</v>
      </c>
      <c r="AM28">
        <v>7</v>
      </c>
      <c r="AN28">
        <v>8</v>
      </c>
      <c r="AO28">
        <v>9</v>
      </c>
      <c r="AP28">
        <v>10</v>
      </c>
    </row>
    <row r="30" spans="1:42" x14ac:dyDescent="0.25">
      <c r="A30" t="s">
        <v>10</v>
      </c>
      <c r="B30">
        <v>1</v>
      </c>
      <c r="D30">
        <v>25</v>
      </c>
      <c r="F30" s="17">
        <f t="shared" ref="F30:F41" si="0">AVERAGE(H30:AJ30)</f>
        <v>4.1222222222222227</v>
      </c>
      <c r="H30" s="17">
        <f t="shared" ref="H30:H41" si="1">T30</f>
        <v>4.8666666666666663</v>
      </c>
      <c r="I30" s="17">
        <f t="shared" ref="I30:Q33" si="2">U30</f>
        <v>4.8666666666666663</v>
      </c>
      <c r="J30" s="17">
        <f t="shared" si="2"/>
        <v>4.7333333333333334</v>
      </c>
      <c r="K30" s="17">
        <f t="shared" si="2"/>
        <v>5.2666666666666666</v>
      </c>
      <c r="L30" s="17">
        <f t="shared" si="2"/>
        <v>5.2666666666666666</v>
      </c>
      <c r="M30" s="17">
        <f t="shared" si="2"/>
        <v>5.2</v>
      </c>
      <c r="N30" s="17">
        <f t="shared" si="2"/>
        <v>4.666666666666667</v>
      </c>
      <c r="O30" s="17">
        <f t="shared" si="2"/>
        <v>4.5999999999999996</v>
      </c>
      <c r="P30" s="17">
        <f t="shared" si="2"/>
        <v>4.8666666666666663</v>
      </c>
      <c r="Q30" s="17">
        <f t="shared" si="2"/>
        <v>5.1333333333333337</v>
      </c>
      <c r="R30" s="17"/>
      <c r="S30" t="s">
        <v>10</v>
      </c>
      <c r="T30" s="17">
        <v>4.8666666666666663</v>
      </c>
      <c r="U30" s="17">
        <v>4.8666666666666663</v>
      </c>
      <c r="V30" s="17">
        <v>4.7333333333333334</v>
      </c>
      <c r="W30" s="17">
        <v>5.2666666666666666</v>
      </c>
      <c r="X30" s="17">
        <v>5.2666666666666666</v>
      </c>
      <c r="Y30" s="17">
        <v>5.2</v>
      </c>
      <c r="Z30" s="17">
        <v>4.666666666666667</v>
      </c>
      <c r="AA30" s="17">
        <v>4.5999999999999996</v>
      </c>
      <c r="AB30" s="17">
        <v>4.8666666666666663</v>
      </c>
      <c r="AC30" s="17">
        <v>5.1333333333333337</v>
      </c>
      <c r="AD30" s="17"/>
      <c r="AE30" s="17"/>
      <c r="AF30" t="s">
        <v>10</v>
      </c>
      <c r="AG30" s="17">
        <f>H30-T30</f>
        <v>0</v>
      </c>
      <c r="AH30" s="17">
        <f t="shared" ref="AH30:AP30" si="3">I30-U30</f>
        <v>0</v>
      </c>
      <c r="AI30" s="17">
        <f t="shared" si="3"/>
        <v>0</v>
      </c>
      <c r="AJ30" s="17">
        <f t="shared" si="3"/>
        <v>0</v>
      </c>
      <c r="AK30" s="17">
        <f t="shared" si="3"/>
        <v>0</v>
      </c>
      <c r="AL30" s="17">
        <f t="shared" si="3"/>
        <v>0</v>
      </c>
      <c r="AM30" s="17">
        <f t="shared" si="3"/>
        <v>0</v>
      </c>
      <c r="AN30" s="17">
        <f t="shared" si="3"/>
        <v>0</v>
      </c>
      <c r="AO30" s="17">
        <f t="shared" si="3"/>
        <v>0</v>
      </c>
      <c r="AP30" s="17">
        <f t="shared" si="3"/>
        <v>0</v>
      </c>
    </row>
    <row r="31" spans="1:42" x14ac:dyDescent="0.25">
      <c r="A31" t="s">
        <v>18</v>
      </c>
      <c r="B31">
        <v>2</v>
      </c>
      <c r="D31">
        <v>40</v>
      </c>
      <c r="F31" s="17">
        <f t="shared" si="0"/>
        <v>10.722222222222221</v>
      </c>
      <c r="H31" s="17">
        <f t="shared" si="1"/>
        <v>13.4</v>
      </c>
      <c r="I31" s="17">
        <f t="shared" si="2"/>
        <v>12.866666666666667</v>
      </c>
      <c r="J31" s="17">
        <f t="shared" si="2"/>
        <v>13.8</v>
      </c>
      <c r="K31" s="17">
        <f t="shared" si="2"/>
        <v>13.4</v>
      </c>
      <c r="L31" s="17">
        <f t="shared" si="2"/>
        <v>13.533333333333333</v>
      </c>
      <c r="M31" s="17">
        <f t="shared" si="2"/>
        <v>13.8</v>
      </c>
      <c r="N31" s="17">
        <f t="shared" si="2"/>
        <v>12.733333333333333</v>
      </c>
      <c r="O31" s="17">
        <f t="shared" si="2"/>
        <v>12.066666666666666</v>
      </c>
      <c r="P31" s="17">
        <f t="shared" si="2"/>
        <v>11.666666666666666</v>
      </c>
      <c r="Q31" s="17">
        <f t="shared" si="2"/>
        <v>11.4</v>
      </c>
      <c r="R31" s="17"/>
      <c r="S31" t="s">
        <v>18</v>
      </c>
      <c r="T31" s="17">
        <v>13.4</v>
      </c>
      <c r="U31" s="17">
        <v>12.866666666666667</v>
      </c>
      <c r="V31" s="17">
        <v>13.8</v>
      </c>
      <c r="W31" s="17">
        <v>13.4</v>
      </c>
      <c r="X31" s="17">
        <v>13.533333333333333</v>
      </c>
      <c r="Y31" s="17">
        <v>13.8</v>
      </c>
      <c r="Z31" s="17">
        <v>12.733333333333333</v>
      </c>
      <c r="AA31" s="17">
        <v>12.066666666666666</v>
      </c>
      <c r="AB31" s="17">
        <v>11.666666666666666</v>
      </c>
      <c r="AC31" s="17">
        <v>11.4</v>
      </c>
      <c r="AD31" s="17"/>
      <c r="AE31" s="17"/>
      <c r="AF31" t="s">
        <v>18</v>
      </c>
      <c r="AG31" s="17">
        <f t="shared" ref="AG31:AG41" si="4">H31-T31</f>
        <v>0</v>
      </c>
      <c r="AH31" s="17">
        <f t="shared" ref="AH31:AH41" si="5">I31-U31</f>
        <v>0</v>
      </c>
      <c r="AI31" s="17">
        <f t="shared" ref="AI31:AI41" si="6">J31-V31</f>
        <v>0</v>
      </c>
      <c r="AJ31" s="17">
        <f t="shared" ref="AJ31:AJ41" si="7">K31-W31</f>
        <v>0</v>
      </c>
      <c r="AK31" s="17">
        <f t="shared" ref="AK31:AK41" si="8">L31-X31</f>
        <v>0</v>
      </c>
      <c r="AL31" s="17">
        <f t="shared" ref="AL31:AL41" si="9">M31-Y31</f>
        <v>0</v>
      </c>
      <c r="AM31" s="17">
        <f t="shared" ref="AM31:AM41" si="10">N31-Z31</f>
        <v>0</v>
      </c>
      <c r="AN31" s="17">
        <f t="shared" ref="AN31:AN41" si="11">O31-AA31</f>
        <v>0</v>
      </c>
      <c r="AO31" s="17">
        <f t="shared" ref="AO31:AO41" si="12">P31-AB31</f>
        <v>0</v>
      </c>
      <c r="AP31" s="17">
        <f t="shared" ref="AP31:AP41" si="13">Q31-AC31</f>
        <v>0</v>
      </c>
    </row>
    <row r="32" spans="1:42" x14ac:dyDescent="0.25">
      <c r="A32" t="s">
        <v>11</v>
      </c>
      <c r="B32">
        <v>3</v>
      </c>
      <c r="D32">
        <v>25</v>
      </c>
      <c r="F32" s="17">
        <f t="shared" si="0"/>
        <v>1.6555555555555552</v>
      </c>
      <c r="H32" s="17">
        <f t="shared" si="1"/>
        <v>2.3333333333333335</v>
      </c>
      <c r="I32" s="17">
        <f t="shared" si="2"/>
        <v>2.1333333333333333</v>
      </c>
      <c r="J32" s="17">
        <f t="shared" si="2"/>
        <v>2.2666666666666666</v>
      </c>
      <c r="K32" s="17">
        <f t="shared" si="2"/>
        <v>2.2666666666666666</v>
      </c>
      <c r="L32" s="17">
        <f t="shared" si="2"/>
        <v>2.0666666666666669</v>
      </c>
      <c r="M32" s="17">
        <f t="shared" si="2"/>
        <v>1.9333333333333333</v>
      </c>
      <c r="N32" s="17">
        <f t="shared" si="2"/>
        <v>1.9333333333333333</v>
      </c>
      <c r="O32" s="17">
        <f t="shared" si="2"/>
        <v>1.7333333333333334</v>
      </c>
      <c r="P32" s="17">
        <f t="shared" si="2"/>
        <v>1.7333333333333334</v>
      </c>
      <c r="Q32" s="17">
        <f t="shared" si="2"/>
        <v>1.4666666666666666</v>
      </c>
      <c r="R32" s="17"/>
      <c r="S32" t="s">
        <v>11</v>
      </c>
      <c r="T32" s="17">
        <v>2.3333333333333335</v>
      </c>
      <c r="U32" s="17">
        <v>2.1333333333333333</v>
      </c>
      <c r="V32" s="17">
        <v>2.2666666666666666</v>
      </c>
      <c r="W32" s="17">
        <v>2.2666666666666666</v>
      </c>
      <c r="X32" s="17">
        <v>2.0666666666666669</v>
      </c>
      <c r="Y32" s="17">
        <v>1.9333333333333333</v>
      </c>
      <c r="Z32" s="17">
        <v>1.9333333333333333</v>
      </c>
      <c r="AA32" s="17">
        <v>1.7333333333333334</v>
      </c>
      <c r="AB32" s="17">
        <v>1.7333333333333334</v>
      </c>
      <c r="AC32" s="17">
        <v>1.4666666666666666</v>
      </c>
      <c r="AD32" s="17"/>
      <c r="AE32" s="17"/>
      <c r="AF32" t="s">
        <v>11</v>
      </c>
      <c r="AG32" s="17">
        <f t="shared" si="4"/>
        <v>0</v>
      </c>
      <c r="AH32" s="17">
        <f t="shared" si="5"/>
        <v>0</v>
      </c>
      <c r="AI32" s="17">
        <f t="shared" si="6"/>
        <v>0</v>
      </c>
      <c r="AJ32" s="17">
        <f t="shared" si="7"/>
        <v>0</v>
      </c>
      <c r="AK32" s="17">
        <f t="shared" si="8"/>
        <v>0</v>
      </c>
      <c r="AL32" s="17">
        <f t="shared" si="9"/>
        <v>0</v>
      </c>
      <c r="AM32" s="17">
        <f t="shared" si="10"/>
        <v>0</v>
      </c>
      <c r="AN32" s="17">
        <f t="shared" si="11"/>
        <v>0</v>
      </c>
      <c r="AO32" s="17">
        <f t="shared" si="12"/>
        <v>0</v>
      </c>
      <c r="AP32" s="17">
        <f t="shared" si="13"/>
        <v>0</v>
      </c>
    </row>
    <row r="33" spans="1:42" x14ac:dyDescent="0.25">
      <c r="A33" t="s">
        <v>22</v>
      </c>
      <c r="B33">
        <v>4</v>
      </c>
      <c r="D33">
        <v>40</v>
      </c>
      <c r="F33" s="17">
        <f t="shared" si="0"/>
        <v>9.43888888888889</v>
      </c>
      <c r="H33" s="17">
        <f t="shared" si="1"/>
        <v>11.6</v>
      </c>
      <c r="I33" s="17">
        <f t="shared" si="2"/>
        <v>11.466666666666667</v>
      </c>
      <c r="J33" s="17">
        <f t="shared" si="2"/>
        <v>11.533333333333333</v>
      </c>
      <c r="K33" s="17">
        <f t="shared" si="2"/>
        <v>11.933333333333334</v>
      </c>
      <c r="L33" s="17">
        <f t="shared" si="2"/>
        <v>11.866666666666667</v>
      </c>
      <c r="M33" s="17">
        <f t="shared" si="2"/>
        <v>11.266666666666667</v>
      </c>
      <c r="N33" s="17">
        <f t="shared" si="2"/>
        <v>11</v>
      </c>
      <c r="O33" s="17">
        <f t="shared" si="2"/>
        <v>11.133333333333333</v>
      </c>
      <c r="P33" s="17">
        <f t="shared" si="2"/>
        <v>10.866666666666667</v>
      </c>
      <c r="Q33" s="17">
        <f t="shared" si="2"/>
        <v>10.6</v>
      </c>
      <c r="R33" s="17"/>
      <c r="S33" t="s">
        <v>22</v>
      </c>
      <c r="T33" s="17">
        <v>11.6</v>
      </c>
      <c r="U33" s="17">
        <v>11.466666666666667</v>
      </c>
      <c r="V33" s="17">
        <v>11.533333333333333</v>
      </c>
      <c r="W33" s="17">
        <v>11.933333333333334</v>
      </c>
      <c r="X33" s="17">
        <v>11.866666666666667</v>
      </c>
      <c r="Y33" s="17">
        <v>11.266666666666667</v>
      </c>
      <c r="Z33" s="17">
        <v>11</v>
      </c>
      <c r="AA33" s="17">
        <v>11.133333333333333</v>
      </c>
      <c r="AB33" s="17">
        <v>10.866666666666667</v>
      </c>
      <c r="AC33" s="17">
        <v>10.6</v>
      </c>
      <c r="AD33" s="17"/>
      <c r="AE33" s="17"/>
      <c r="AF33" t="s">
        <v>22</v>
      </c>
      <c r="AG33" s="17">
        <f t="shared" si="4"/>
        <v>0</v>
      </c>
      <c r="AH33" s="17">
        <f t="shared" si="5"/>
        <v>0</v>
      </c>
      <c r="AI33" s="17">
        <f t="shared" si="6"/>
        <v>0</v>
      </c>
      <c r="AJ33" s="17">
        <f t="shared" si="7"/>
        <v>0</v>
      </c>
      <c r="AK33" s="17">
        <f t="shared" si="8"/>
        <v>0</v>
      </c>
      <c r="AL33" s="17">
        <f t="shared" si="9"/>
        <v>0</v>
      </c>
      <c r="AM33" s="17">
        <f t="shared" si="10"/>
        <v>0</v>
      </c>
      <c r="AN33" s="17">
        <f t="shared" si="11"/>
        <v>0</v>
      </c>
      <c r="AO33" s="17">
        <f t="shared" si="12"/>
        <v>0</v>
      </c>
      <c r="AP33" s="17">
        <f t="shared" si="13"/>
        <v>0</v>
      </c>
    </row>
    <row r="34" spans="1:42" x14ac:dyDescent="0.25">
      <c r="A34" t="s">
        <v>12</v>
      </c>
      <c r="B34">
        <v>1</v>
      </c>
      <c r="D34">
        <v>25</v>
      </c>
      <c r="F34" s="17">
        <f t="shared" si="0"/>
        <v>5.1227765767493354</v>
      </c>
      <c r="H34" s="17">
        <f t="shared" si="1"/>
        <v>4.1333333333333337</v>
      </c>
      <c r="I34" s="17">
        <f>U34+I101*H173</f>
        <v>7.7539622641509443</v>
      </c>
      <c r="J34" s="17">
        <f t="shared" ref="J34:Q34" si="14">V34+J101*I173</f>
        <v>7.2769230769230777</v>
      </c>
      <c r="K34" s="17">
        <f t="shared" si="14"/>
        <v>8.544937428896473</v>
      </c>
      <c r="L34" s="17">
        <f t="shared" si="14"/>
        <v>7.8165562913907296</v>
      </c>
      <c r="M34" s="17">
        <f t="shared" si="14"/>
        <v>7.9268750000000008</v>
      </c>
      <c r="N34" s="17">
        <f t="shared" si="14"/>
        <v>7.4981273408239701</v>
      </c>
      <c r="O34" s="17">
        <f t="shared" si="14"/>
        <v>7.2138312586445368</v>
      </c>
      <c r="P34" s="17">
        <f>AB34+P101*O173</f>
        <v>5.9791304347826086</v>
      </c>
      <c r="Q34" s="17">
        <f t="shared" si="14"/>
        <v>6.6938053097345129</v>
      </c>
      <c r="R34" s="17"/>
      <c r="S34" t="s">
        <v>12</v>
      </c>
      <c r="T34" s="17">
        <v>4.1333333333333337</v>
      </c>
      <c r="U34" s="17">
        <v>4.4000000000000004</v>
      </c>
      <c r="V34" s="17">
        <v>4.2</v>
      </c>
      <c r="W34" s="17">
        <v>4.666666666666667</v>
      </c>
      <c r="X34" s="17">
        <v>4.4000000000000004</v>
      </c>
      <c r="Y34" s="17">
        <v>4.4000000000000004</v>
      </c>
      <c r="Z34" s="17">
        <v>4</v>
      </c>
      <c r="AA34" s="17">
        <v>3.9333333333333331</v>
      </c>
      <c r="AB34" s="17">
        <v>3.6</v>
      </c>
      <c r="AC34" s="17">
        <v>4.0666666666666664</v>
      </c>
      <c r="AD34" s="17"/>
      <c r="AE34" s="17"/>
      <c r="AF34" t="s">
        <v>12</v>
      </c>
      <c r="AG34" s="17">
        <f t="shared" si="4"/>
        <v>0</v>
      </c>
      <c r="AH34" s="17">
        <f t="shared" si="5"/>
        <v>3.3539622641509439</v>
      </c>
      <c r="AI34" s="17">
        <f t="shared" si="6"/>
        <v>3.0769230769230775</v>
      </c>
      <c r="AJ34" s="17">
        <f t="shared" si="7"/>
        <v>3.878270762229806</v>
      </c>
      <c r="AK34" s="17">
        <f t="shared" si="8"/>
        <v>3.4165562913907292</v>
      </c>
      <c r="AL34" s="17">
        <f t="shared" si="9"/>
        <v>3.5268750000000004</v>
      </c>
      <c r="AM34" s="17">
        <f t="shared" si="10"/>
        <v>3.4981273408239701</v>
      </c>
      <c r="AN34" s="17">
        <f t="shared" si="11"/>
        <v>3.2804979253112037</v>
      </c>
      <c r="AO34" s="17">
        <f t="shared" si="12"/>
        <v>2.3791304347826085</v>
      </c>
      <c r="AP34" s="17">
        <f t="shared" si="13"/>
        <v>2.6271386430678465</v>
      </c>
    </row>
    <row r="35" spans="1:42" x14ac:dyDescent="0.25">
      <c r="A35" t="s">
        <v>20</v>
      </c>
      <c r="B35">
        <v>2</v>
      </c>
      <c r="D35">
        <v>40</v>
      </c>
      <c r="F35" s="17">
        <f t="shared" si="0"/>
        <v>13.757450238196299</v>
      </c>
      <c r="H35" s="17">
        <f t="shared" si="1"/>
        <v>10.666666666666666</v>
      </c>
      <c r="I35" s="17">
        <f>U35+I102*H173</f>
        <v>19.149937106918237</v>
      </c>
      <c r="J35" s="17">
        <f t="shared" ref="J35:Q35" si="15">V35+J102*I173</f>
        <v>19.982661782661783</v>
      </c>
      <c r="K35" s="17">
        <f t="shared" si="15"/>
        <v>22.338907849829347</v>
      </c>
      <c r="L35" s="17">
        <f t="shared" si="15"/>
        <v>23.094370860927153</v>
      </c>
      <c r="M35" s="17">
        <f t="shared" si="15"/>
        <v>24.861562500000002</v>
      </c>
      <c r="N35" s="17">
        <f t="shared" si="15"/>
        <v>21.119725343320852</v>
      </c>
      <c r="O35" s="17">
        <f t="shared" si="15"/>
        <v>18.3402489626556</v>
      </c>
      <c r="P35" s="17">
        <f t="shared" si="15"/>
        <v>16.276521739130434</v>
      </c>
      <c r="Q35" s="17">
        <f t="shared" si="15"/>
        <v>15.143362831858404</v>
      </c>
      <c r="R35" s="17"/>
      <c r="S35" t="s">
        <v>20</v>
      </c>
      <c r="T35" s="17">
        <v>10.666666666666666</v>
      </c>
      <c r="U35" s="17">
        <v>10.866666666666667</v>
      </c>
      <c r="V35" s="17">
        <v>11.533333333333333</v>
      </c>
      <c r="W35" s="17">
        <v>12.2</v>
      </c>
      <c r="X35" s="17">
        <v>13</v>
      </c>
      <c r="Y35" s="17">
        <v>13.8</v>
      </c>
      <c r="Z35" s="17">
        <v>11.266666666666667</v>
      </c>
      <c r="AA35" s="17">
        <v>10</v>
      </c>
      <c r="AB35" s="17">
        <v>9.8000000000000007</v>
      </c>
      <c r="AC35" s="17">
        <v>9.1999999999999993</v>
      </c>
      <c r="AD35" s="17"/>
      <c r="AE35" s="17"/>
      <c r="AF35" t="s">
        <v>20</v>
      </c>
      <c r="AG35" s="17">
        <f t="shared" si="4"/>
        <v>0</v>
      </c>
      <c r="AH35" s="17">
        <f t="shared" si="5"/>
        <v>8.2832704402515702</v>
      </c>
      <c r="AI35" s="17">
        <f t="shared" si="6"/>
        <v>8.4493284493284495</v>
      </c>
      <c r="AJ35" s="17">
        <f t="shared" si="7"/>
        <v>10.138907849829348</v>
      </c>
      <c r="AK35" s="17">
        <f t="shared" si="8"/>
        <v>10.094370860927153</v>
      </c>
      <c r="AL35" s="17">
        <f t="shared" si="9"/>
        <v>11.061562500000001</v>
      </c>
      <c r="AM35" s="17">
        <f t="shared" si="10"/>
        <v>9.8530586766541841</v>
      </c>
      <c r="AN35" s="17">
        <f t="shared" si="11"/>
        <v>8.3402489626556005</v>
      </c>
      <c r="AO35" s="17">
        <f t="shared" si="12"/>
        <v>6.4765217391304333</v>
      </c>
      <c r="AP35" s="17">
        <f t="shared" si="13"/>
        <v>5.9433628318584049</v>
      </c>
    </row>
    <row r="36" spans="1:42" x14ac:dyDescent="0.25">
      <c r="A36" t="s">
        <v>13</v>
      </c>
      <c r="B36">
        <v>3</v>
      </c>
      <c r="D36">
        <v>25</v>
      </c>
      <c r="F36" s="17">
        <f t="shared" si="0"/>
        <v>5.0817647272580109</v>
      </c>
      <c r="H36" s="17">
        <f t="shared" si="1"/>
        <v>5.2</v>
      </c>
      <c r="I36" s="17">
        <f>U36+I103*H343</f>
        <v>6.5786743515850148</v>
      </c>
      <c r="J36" s="17">
        <f t="shared" ref="J36:Q36" si="16">V36+J103*I343</f>
        <v>6.7770773638968489</v>
      </c>
      <c r="K36" s="17">
        <f t="shared" si="16"/>
        <v>6.9048433048433049</v>
      </c>
      <c r="L36" s="17">
        <f t="shared" si="16"/>
        <v>6.7675070028011204</v>
      </c>
      <c r="M36" s="17">
        <f t="shared" si="16"/>
        <v>6.6277153558052433</v>
      </c>
      <c r="N36" s="17">
        <f t="shared" si="16"/>
        <v>6.5229540918163673</v>
      </c>
      <c r="O36" s="17">
        <f t="shared" si="16"/>
        <v>6.5109034267912778</v>
      </c>
      <c r="P36" s="17">
        <f t="shared" si="16"/>
        <v>6.974141414141414</v>
      </c>
      <c r="Q36" s="17">
        <f t="shared" si="16"/>
        <v>6.3712754555198288</v>
      </c>
      <c r="R36" s="17"/>
      <c r="S36" t="s">
        <v>13</v>
      </c>
      <c r="T36" s="17">
        <v>5.2</v>
      </c>
      <c r="U36" s="17">
        <v>5.2</v>
      </c>
      <c r="V36" s="17">
        <v>5.4</v>
      </c>
      <c r="W36" s="17">
        <v>5.5333333333333332</v>
      </c>
      <c r="X36" s="17">
        <v>5.333333333333333</v>
      </c>
      <c r="Y36" s="17">
        <v>5.2666666666666666</v>
      </c>
      <c r="Z36" s="17">
        <v>5.0666666666666664</v>
      </c>
      <c r="AA36" s="17">
        <v>5</v>
      </c>
      <c r="AB36" s="17">
        <v>5.4666666666666668</v>
      </c>
      <c r="AC36" s="17">
        <v>5.1333333333333337</v>
      </c>
      <c r="AD36" s="17"/>
      <c r="AE36" s="17"/>
      <c r="AF36" t="s">
        <v>13</v>
      </c>
      <c r="AG36" s="17">
        <f t="shared" si="4"/>
        <v>0</v>
      </c>
      <c r="AH36" s="17">
        <f t="shared" si="5"/>
        <v>1.3786743515850146</v>
      </c>
      <c r="AI36" s="17">
        <f t="shared" si="6"/>
        <v>1.3770773638968485</v>
      </c>
      <c r="AJ36" s="17">
        <f t="shared" si="7"/>
        <v>1.3715099715099717</v>
      </c>
      <c r="AK36" s="17">
        <f t="shared" si="8"/>
        <v>1.4341736694677873</v>
      </c>
      <c r="AL36" s="17">
        <f t="shared" si="9"/>
        <v>1.3610486891385767</v>
      </c>
      <c r="AM36" s="17">
        <f t="shared" si="10"/>
        <v>1.4562874251497009</v>
      </c>
      <c r="AN36" s="17">
        <f t="shared" si="11"/>
        <v>1.5109034267912778</v>
      </c>
      <c r="AO36" s="17">
        <f t="shared" si="12"/>
        <v>1.5074747474747472</v>
      </c>
      <c r="AP36" s="17">
        <f t="shared" si="13"/>
        <v>1.237942122186495</v>
      </c>
    </row>
    <row r="37" spans="1:42" x14ac:dyDescent="0.25">
      <c r="A37" t="s">
        <v>21</v>
      </c>
      <c r="B37">
        <v>4</v>
      </c>
      <c r="D37">
        <v>40</v>
      </c>
      <c r="F37" s="17">
        <f t="shared" si="0"/>
        <v>14.356955678481571</v>
      </c>
      <c r="H37" s="17">
        <f t="shared" si="1"/>
        <v>14.866666666666667</v>
      </c>
      <c r="I37" s="17">
        <f>U37+I104*H343</f>
        <v>19.145629202689719</v>
      </c>
      <c r="J37" s="17">
        <f t="shared" ref="J37:Q37" si="17">V37+J104*I343</f>
        <v>19.07621776504298</v>
      </c>
      <c r="K37" s="17">
        <f t="shared" si="17"/>
        <v>19.133903133903136</v>
      </c>
      <c r="L37" s="17">
        <f t="shared" si="17"/>
        <v>20.048739495798319</v>
      </c>
      <c r="M37" s="17">
        <f t="shared" si="17"/>
        <v>20.050936329588016</v>
      </c>
      <c r="N37" s="17">
        <f t="shared" si="17"/>
        <v>18.968063872255488</v>
      </c>
      <c r="O37" s="17">
        <f t="shared" si="17"/>
        <v>18.490965732087226</v>
      </c>
      <c r="P37" s="17">
        <f t="shared" si="17"/>
        <v>18.03070707070707</v>
      </c>
      <c r="Q37" s="17">
        <f t="shared" si="17"/>
        <v>16.466023579849946</v>
      </c>
      <c r="R37" s="17"/>
      <c r="S37" t="s">
        <v>21</v>
      </c>
      <c r="T37" s="17">
        <v>14.866666666666667</v>
      </c>
      <c r="U37" s="17">
        <v>15.133333333333333</v>
      </c>
      <c r="V37" s="17">
        <v>15.2</v>
      </c>
      <c r="W37" s="17">
        <v>15.333333333333334</v>
      </c>
      <c r="X37" s="17">
        <v>15.8</v>
      </c>
      <c r="Y37" s="17">
        <v>15.933333333333334</v>
      </c>
      <c r="Z37" s="17">
        <v>14.733333333333333</v>
      </c>
      <c r="AA37" s="17">
        <v>14.2</v>
      </c>
      <c r="AB37" s="17">
        <v>14.133333333333333</v>
      </c>
      <c r="AC37" s="17">
        <v>13.266666666666667</v>
      </c>
      <c r="AD37" s="17"/>
      <c r="AE37" s="17"/>
      <c r="AF37" t="s">
        <v>21</v>
      </c>
      <c r="AG37" s="17">
        <f t="shared" si="4"/>
        <v>0</v>
      </c>
      <c r="AH37" s="17">
        <f t="shared" si="5"/>
        <v>4.0122958693563859</v>
      </c>
      <c r="AI37" s="17">
        <f t="shared" si="6"/>
        <v>3.8762177650429805</v>
      </c>
      <c r="AJ37" s="17">
        <f t="shared" si="7"/>
        <v>3.8005698005698019</v>
      </c>
      <c r="AK37" s="17">
        <f t="shared" si="8"/>
        <v>4.2487394957983184</v>
      </c>
      <c r="AL37" s="17">
        <f t="shared" si="9"/>
        <v>4.1176029962546821</v>
      </c>
      <c r="AM37" s="17">
        <f t="shared" si="10"/>
        <v>4.2347305389221557</v>
      </c>
      <c r="AN37" s="17">
        <f t="shared" si="11"/>
        <v>4.2909657320872263</v>
      </c>
      <c r="AO37" s="17">
        <f t="shared" si="12"/>
        <v>3.8973737373737372</v>
      </c>
      <c r="AP37" s="17">
        <f t="shared" si="13"/>
        <v>3.1993569131832782</v>
      </c>
    </row>
    <row r="38" spans="1:42" x14ac:dyDescent="0.25">
      <c r="A38" t="s">
        <v>14</v>
      </c>
      <c r="B38" s="4">
        <v>2</v>
      </c>
      <c r="C38">
        <v>3</v>
      </c>
      <c r="D38">
        <v>60</v>
      </c>
      <c r="F38" s="17">
        <f t="shared" si="0"/>
        <v>3.2277777777777774</v>
      </c>
      <c r="H38" s="17">
        <f t="shared" si="1"/>
        <v>3.8</v>
      </c>
      <c r="I38" s="17">
        <f t="shared" ref="I38:Q38" si="18">U38</f>
        <v>3.7333333333333334</v>
      </c>
      <c r="J38" s="17">
        <f t="shared" si="18"/>
        <v>4</v>
      </c>
      <c r="K38" s="17">
        <f t="shared" si="18"/>
        <v>3.9333333333333331</v>
      </c>
      <c r="L38" s="17">
        <f t="shared" si="18"/>
        <v>4</v>
      </c>
      <c r="M38" s="17">
        <f t="shared" si="18"/>
        <v>4.2</v>
      </c>
      <c r="N38" s="17">
        <f t="shared" si="18"/>
        <v>3.9333333333333331</v>
      </c>
      <c r="O38" s="17">
        <f t="shared" si="18"/>
        <v>3.8</v>
      </c>
      <c r="P38" s="17">
        <f t="shared" si="18"/>
        <v>3.6</v>
      </c>
      <c r="Q38" s="17">
        <f t="shared" si="18"/>
        <v>3.7333333333333334</v>
      </c>
      <c r="R38" s="17"/>
      <c r="S38" t="s">
        <v>14</v>
      </c>
      <c r="T38" s="17">
        <v>3.8</v>
      </c>
      <c r="U38" s="17">
        <v>3.7333333333333334</v>
      </c>
      <c r="V38" s="17">
        <v>4</v>
      </c>
      <c r="W38" s="17">
        <v>3.9333333333333331</v>
      </c>
      <c r="X38" s="17">
        <v>4</v>
      </c>
      <c r="Y38" s="17">
        <v>4.2</v>
      </c>
      <c r="Z38" s="17">
        <v>3.9333333333333331</v>
      </c>
      <c r="AA38" s="17">
        <v>3.8</v>
      </c>
      <c r="AB38" s="17">
        <v>3.6</v>
      </c>
      <c r="AC38" s="17">
        <v>3.7333333333333334</v>
      </c>
      <c r="AD38" s="17"/>
      <c r="AE38" s="17"/>
      <c r="AF38" t="s">
        <v>14</v>
      </c>
      <c r="AG38" s="17">
        <f t="shared" si="4"/>
        <v>0</v>
      </c>
      <c r="AH38" s="17">
        <f t="shared" si="5"/>
        <v>0</v>
      </c>
      <c r="AI38" s="17">
        <f t="shared" si="6"/>
        <v>0</v>
      </c>
      <c r="AJ38" s="17">
        <f t="shared" si="7"/>
        <v>0</v>
      </c>
      <c r="AK38" s="17">
        <f t="shared" si="8"/>
        <v>0</v>
      </c>
      <c r="AL38" s="17">
        <f t="shared" si="9"/>
        <v>0</v>
      </c>
      <c r="AM38" s="17">
        <f t="shared" si="10"/>
        <v>0</v>
      </c>
      <c r="AN38" s="17">
        <f t="shared" si="11"/>
        <v>0</v>
      </c>
      <c r="AO38" s="17">
        <f t="shared" si="12"/>
        <v>0</v>
      </c>
      <c r="AP38" s="17">
        <f t="shared" si="13"/>
        <v>0</v>
      </c>
    </row>
    <row r="39" spans="1:42" x14ac:dyDescent="0.25">
      <c r="A39" t="s">
        <v>15</v>
      </c>
      <c r="B39" s="4">
        <v>2</v>
      </c>
      <c r="C39">
        <v>3</v>
      </c>
      <c r="D39">
        <v>60</v>
      </c>
      <c r="F39" s="17">
        <f t="shared" si="0"/>
        <v>2.960050962832145</v>
      </c>
      <c r="H39" s="17">
        <f t="shared" si="1"/>
        <v>2.3333333333333335</v>
      </c>
      <c r="I39" s="17">
        <f>U39+I106*H173</f>
        <v>4.2294339622641512</v>
      </c>
      <c r="J39" s="17">
        <f t="shared" ref="J39:Q39" si="19">V39+J106*I173</f>
        <v>4.2737484737484746</v>
      </c>
      <c r="K39" s="17">
        <f t="shared" si="19"/>
        <v>4.8828213879408411</v>
      </c>
      <c r="L39" s="17">
        <f t="shared" si="19"/>
        <v>4.8557395143487856</v>
      </c>
      <c r="M39" s="17">
        <f t="shared" si="19"/>
        <v>5.644895833333333</v>
      </c>
      <c r="N39" s="17">
        <f t="shared" si="19"/>
        <v>4.7488139825218472</v>
      </c>
      <c r="O39" s="17">
        <f t="shared" si="19"/>
        <v>3.9125864453665287</v>
      </c>
      <c r="P39" s="17">
        <f t="shared" si="19"/>
        <v>3.2110144927536233</v>
      </c>
      <c r="Q39" s="17">
        <f t="shared" si="19"/>
        <v>2.9628318584070796</v>
      </c>
      <c r="R39" s="17"/>
      <c r="S39" t="s">
        <v>15</v>
      </c>
      <c r="T39" s="17">
        <v>2.3333333333333335</v>
      </c>
      <c r="U39" s="17">
        <v>2.4</v>
      </c>
      <c r="V39" s="17">
        <v>2.4666666666666668</v>
      </c>
      <c r="W39" s="17">
        <v>2.6666666666666665</v>
      </c>
      <c r="X39" s="17">
        <v>2.7333333333333334</v>
      </c>
      <c r="Y39" s="17">
        <v>3.1333333333333333</v>
      </c>
      <c r="Z39" s="17">
        <v>2.5333333333333332</v>
      </c>
      <c r="AA39" s="17">
        <v>2.1333333333333333</v>
      </c>
      <c r="AB39" s="17">
        <v>1.9333333333333333</v>
      </c>
      <c r="AC39" s="17">
        <v>1.8</v>
      </c>
      <c r="AD39" s="17"/>
      <c r="AE39" s="17"/>
      <c r="AF39" t="s">
        <v>15</v>
      </c>
      <c r="AG39" s="17">
        <f t="shared" si="4"/>
        <v>0</v>
      </c>
      <c r="AH39" s="17">
        <f t="shared" si="5"/>
        <v>1.8294339622641513</v>
      </c>
      <c r="AI39" s="17">
        <f t="shared" si="6"/>
        <v>1.8070818070818078</v>
      </c>
      <c r="AJ39" s="17">
        <f t="shared" si="7"/>
        <v>2.2161547212741746</v>
      </c>
      <c r="AK39" s="17">
        <f t="shared" si="8"/>
        <v>2.1224061810154522</v>
      </c>
      <c r="AL39" s="17">
        <f t="shared" si="9"/>
        <v>2.5115624999999997</v>
      </c>
      <c r="AM39" s="17">
        <f t="shared" si="10"/>
        <v>2.215480649188514</v>
      </c>
      <c r="AN39" s="17">
        <f t="shared" si="11"/>
        <v>1.7792531120331954</v>
      </c>
      <c r="AO39" s="17">
        <f t="shared" si="12"/>
        <v>1.2776811594202899</v>
      </c>
      <c r="AP39" s="17">
        <f t="shared" si="13"/>
        <v>1.1628318584070796</v>
      </c>
    </row>
    <row r="40" spans="1:42" x14ac:dyDescent="0.25">
      <c r="A40" t="s">
        <v>16</v>
      </c>
      <c r="B40" s="4">
        <v>1</v>
      </c>
      <c r="C40">
        <v>4</v>
      </c>
      <c r="D40">
        <v>60</v>
      </c>
      <c r="F40" s="17">
        <f t="shared" si="0"/>
        <v>3.5777777777777779</v>
      </c>
      <c r="H40" s="17">
        <f t="shared" si="1"/>
        <v>4.2666666666666666</v>
      </c>
      <c r="I40" s="17">
        <f t="shared" ref="I40:Q40" si="20">U40</f>
        <v>4.2666666666666666</v>
      </c>
      <c r="J40" s="17">
        <f t="shared" si="20"/>
        <v>4.333333333333333</v>
      </c>
      <c r="K40" s="17">
        <f t="shared" si="20"/>
        <v>4.4000000000000004</v>
      </c>
      <c r="L40" s="17">
        <f t="shared" si="20"/>
        <v>4.4666666666666668</v>
      </c>
      <c r="M40" s="17">
        <f t="shared" si="20"/>
        <v>4.4000000000000004</v>
      </c>
      <c r="N40" s="17">
        <f t="shared" si="20"/>
        <v>4.2666666666666666</v>
      </c>
      <c r="O40" s="17">
        <f t="shared" si="20"/>
        <v>4.1333333333333337</v>
      </c>
      <c r="P40" s="17">
        <f t="shared" si="20"/>
        <v>4.333333333333333</v>
      </c>
      <c r="Q40" s="17">
        <f t="shared" si="20"/>
        <v>4.0666666666666664</v>
      </c>
      <c r="R40" s="17"/>
      <c r="S40" t="s">
        <v>16</v>
      </c>
      <c r="T40" s="17">
        <v>4.2666666666666666</v>
      </c>
      <c r="U40" s="17">
        <v>4.2666666666666666</v>
      </c>
      <c r="V40" s="17">
        <v>4.333333333333333</v>
      </c>
      <c r="W40" s="17">
        <v>4.4000000000000004</v>
      </c>
      <c r="X40" s="17">
        <v>4.4666666666666668</v>
      </c>
      <c r="Y40" s="17">
        <v>4.4000000000000004</v>
      </c>
      <c r="Z40" s="17">
        <v>4.2666666666666666</v>
      </c>
      <c r="AA40" s="17">
        <v>4.1333333333333337</v>
      </c>
      <c r="AB40" s="17">
        <v>4.333333333333333</v>
      </c>
      <c r="AC40" s="17">
        <v>4.0666666666666664</v>
      </c>
      <c r="AD40" s="17"/>
      <c r="AE40" s="17"/>
      <c r="AF40" t="s">
        <v>16</v>
      </c>
      <c r="AG40" s="17">
        <f t="shared" si="4"/>
        <v>0</v>
      </c>
      <c r="AH40" s="17">
        <f t="shared" si="5"/>
        <v>0</v>
      </c>
      <c r="AI40" s="17">
        <f t="shared" si="6"/>
        <v>0</v>
      </c>
      <c r="AJ40" s="17">
        <f t="shared" si="7"/>
        <v>0</v>
      </c>
      <c r="AK40" s="17">
        <f t="shared" si="8"/>
        <v>0</v>
      </c>
      <c r="AL40" s="17">
        <f t="shared" si="9"/>
        <v>0</v>
      </c>
      <c r="AM40" s="17">
        <f t="shared" si="10"/>
        <v>0</v>
      </c>
      <c r="AN40" s="17">
        <f t="shared" si="11"/>
        <v>0</v>
      </c>
      <c r="AO40" s="17">
        <f t="shared" si="12"/>
        <v>0</v>
      </c>
      <c r="AP40" s="17">
        <f t="shared" si="13"/>
        <v>0</v>
      </c>
    </row>
    <row r="41" spans="1:42" x14ac:dyDescent="0.25">
      <c r="A41" t="s">
        <v>17</v>
      </c>
      <c r="B41" s="4">
        <v>1</v>
      </c>
      <c r="C41">
        <v>4</v>
      </c>
      <c r="D41">
        <v>60</v>
      </c>
      <c r="F41" s="17">
        <f t="shared" si="0"/>
        <v>2.4362795942604167</v>
      </c>
      <c r="H41" s="17">
        <f t="shared" si="1"/>
        <v>2.6</v>
      </c>
      <c r="I41" s="17">
        <f>U41+I108*H343</f>
        <v>3.5423631123919304</v>
      </c>
      <c r="J41" s="17">
        <f t="shared" ref="J41:Q41" si="21">V41+J108*I343</f>
        <v>3.3467048710601714</v>
      </c>
      <c r="K41" s="17">
        <f t="shared" si="21"/>
        <v>3.1612535612535613</v>
      </c>
      <c r="L41" s="17">
        <f t="shared" si="21"/>
        <v>3.3837535014005602</v>
      </c>
      <c r="M41" s="17">
        <f t="shared" si="21"/>
        <v>3.1880149812734082</v>
      </c>
      <c r="N41" s="17">
        <f t="shared" si="21"/>
        <v>3.1756487025948106</v>
      </c>
      <c r="O41" s="17">
        <f t="shared" si="21"/>
        <v>2.864797507788162</v>
      </c>
      <c r="P41" s="17">
        <f t="shared" si="21"/>
        <v>3.0618181818181816</v>
      </c>
      <c r="Q41" s="17">
        <f t="shared" si="21"/>
        <v>2.8960342979635585</v>
      </c>
      <c r="R41" s="17"/>
      <c r="S41" t="s">
        <v>17</v>
      </c>
      <c r="T41" s="17">
        <v>2.6</v>
      </c>
      <c r="U41" s="17">
        <v>2.8</v>
      </c>
      <c r="V41" s="17">
        <v>2.6666666666666665</v>
      </c>
      <c r="W41" s="17">
        <v>2.5333333333333332</v>
      </c>
      <c r="X41" s="17">
        <v>2.6666666666666665</v>
      </c>
      <c r="Y41" s="17">
        <v>2.5333333333333332</v>
      </c>
      <c r="Z41" s="17">
        <v>2.4666666666666668</v>
      </c>
      <c r="AA41" s="17">
        <v>2.2000000000000002</v>
      </c>
      <c r="AB41" s="17">
        <v>2.4</v>
      </c>
      <c r="AC41" s="17">
        <v>2.3333333333333335</v>
      </c>
      <c r="AD41" s="17"/>
      <c r="AE41" s="17"/>
      <c r="AF41" t="s">
        <v>17</v>
      </c>
      <c r="AG41" s="17">
        <f t="shared" si="4"/>
        <v>0</v>
      </c>
      <c r="AH41" s="17">
        <f t="shared" si="5"/>
        <v>0.74236311239193054</v>
      </c>
      <c r="AI41" s="17">
        <f t="shared" si="6"/>
        <v>0.68003820439350493</v>
      </c>
      <c r="AJ41" s="17">
        <f t="shared" si="7"/>
        <v>0.62792022792022806</v>
      </c>
      <c r="AK41" s="17">
        <f t="shared" si="8"/>
        <v>0.71708683473389367</v>
      </c>
      <c r="AL41" s="17">
        <f t="shared" si="9"/>
        <v>0.654681647940075</v>
      </c>
      <c r="AM41" s="17">
        <f t="shared" si="10"/>
        <v>0.70898203592814379</v>
      </c>
      <c r="AN41" s="17">
        <f t="shared" si="11"/>
        <v>0.66479750778816182</v>
      </c>
      <c r="AO41" s="17">
        <f t="shared" si="12"/>
        <v>0.66181818181818164</v>
      </c>
      <c r="AP41" s="17">
        <f t="shared" si="13"/>
        <v>0.56270096463022501</v>
      </c>
    </row>
    <row r="42" spans="1:42" x14ac:dyDescent="0.25">
      <c r="G42" t="s">
        <v>39</v>
      </c>
      <c r="H42" s="17">
        <f>SUM(H30:H41)</f>
        <v>80.066666666666649</v>
      </c>
      <c r="I42" s="17">
        <f t="shared" ref="I42:Q42" si="22">SUM(I30:I41)</f>
        <v>99.733333333333334</v>
      </c>
      <c r="J42" s="17">
        <f t="shared" si="22"/>
        <v>101.39999999999999</v>
      </c>
      <c r="K42" s="17">
        <f t="shared" si="22"/>
        <v>106.16666666666667</v>
      </c>
      <c r="L42" s="17">
        <f t="shared" si="22"/>
        <v>107.16666666666667</v>
      </c>
      <c r="M42" s="17">
        <f t="shared" si="22"/>
        <v>109.10000000000001</v>
      </c>
      <c r="N42" s="17">
        <f t="shared" si="22"/>
        <v>100.56666666666668</v>
      </c>
      <c r="O42" s="17">
        <f t="shared" si="22"/>
        <v>94.800000000000011</v>
      </c>
      <c r="P42" s="17">
        <f t="shared" si="22"/>
        <v>90.59999999999998</v>
      </c>
      <c r="Q42" s="17">
        <f t="shared" si="22"/>
        <v>86.933333333333337</v>
      </c>
      <c r="T42" s="17">
        <f>SUM(T30:T41)</f>
        <v>80.066666666666649</v>
      </c>
      <c r="U42" s="17">
        <f t="shared" ref="U42" si="23">SUM(U30:U41)</f>
        <v>80.13333333333334</v>
      </c>
      <c r="V42" s="17">
        <f t="shared" ref="V42" si="24">SUM(V30:V41)</f>
        <v>82.13333333333334</v>
      </c>
      <c r="W42" s="17">
        <f t="shared" ref="W42" si="25">SUM(W30:W41)</f>
        <v>84.13333333333334</v>
      </c>
      <c r="X42" s="17">
        <f t="shared" ref="X42" si="26">SUM(X30:X41)</f>
        <v>85.13333333333334</v>
      </c>
      <c r="Y42" s="17">
        <f t="shared" ref="Y42" si="27">SUM(Y30:Y41)</f>
        <v>85.866666666666688</v>
      </c>
      <c r="Z42" s="17">
        <f t="shared" ref="Z42" si="28">SUM(Z30:Z41)</f>
        <v>78.599999999999994</v>
      </c>
      <c r="AA42" s="17">
        <f t="shared" ref="AA42" si="29">SUM(AA30:AA41)</f>
        <v>74.933333333333337</v>
      </c>
      <c r="AB42" s="17">
        <f t="shared" ref="AB42" si="30">SUM(AB30:AB41)</f>
        <v>74.400000000000006</v>
      </c>
      <c r="AC42" s="17">
        <f t="shared" ref="AC42" si="31">SUM(AC30:AC41)</f>
        <v>72.199999999999989</v>
      </c>
    </row>
    <row r="44" spans="1:42" x14ac:dyDescent="0.25">
      <c r="G44" t="s">
        <v>19</v>
      </c>
      <c r="H44" t="s">
        <v>24</v>
      </c>
      <c r="S44" t="s">
        <v>41</v>
      </c>
    </row>
    <row r="45" spans="1:42" ht="15.75" thickBot="1" x14ac:dyDescent="0.3">
      <c r="H45">
        <v>1</v>
      </c>
      <c r="I45">
        <v>2</v>
      </c>
      <c r="J45">
        <v>3</v>
      </c>
      <c r="K45">
        <v>4</v>
      </c>
      <c r="L45">
        <v>5</v>
      </c>
      <c r="M45">
        <v>6</v>
      </c>
      <c r="N45">
        <v>7</v>
      </c>
      <c r="O45">
        <v>8</v>
      </c>
      <c r="P45">
        <v>9</v>
      </c>
      <c r="Q45">
        <v>10</v>
      </c>
      <c r="T45">
        <v>1</v>
      </c>
      <c r="U45">
        <v>2</v>
      </c>
      <c r="V45">
        <v>3</v>
      </c>
      <c r="W45">
        <v>4</v>
      </c>
      <c r="X45">
        <v>5</v>
      </c>
      <c r="Y45">
        <v>6</v>
      </c>
      <c r="Z45">
        <v>7</v>
      </c>
      <c r="AA45">
        <v>8</v>
      </c>
      <c r="AB45">
        <v>9</v>
      </c>
      <c r="AC45">
        <v>10</v>
      </c>
    </row>
    <row r="46" spans="1:42" x14ac:dyDescent="0.25">
      <c r="G46">
        <v>1</v>
      </c>
      <c r="H46" s="7">
        <v>0.25</v>
      </c>
      <c r="I46" s="8">
        <v>0.25</v>
      </c>
      <c r="J46" s="8">
        <v>0.25</v>
      </c>
      <c r="K46" s="8">
        <v>0.25</v>
      </c>
      <c r="L46" s="8">
        <v>0.25</v>
      </c>
      <c r="M46" s="8">
        <v>0.25</v>
      </c>
      <c r="N46" s="8">
        <v>0.25</v>
      </c>
      <c r="O46" s="8">
        <v>0.25</v>
      </c>
      <c r="P46" s="8">
        <v>0.25</v>
      </c>
      <c r="Q46" s="9">
        <v>0.25</v>
      </c>
      <c r="R46" s="11"/>
      <c r="S46" t="s">
        <v>35</v>
      </c>
      <c r="T46" s="17">
        <f>T30+T31+T38</f>
        <v>22.066666666666666</v>
      </c>
      <c r="U46" s="17">
        <f t="shared" ref="U46:AC46" si="32">U30+U31+U38</f>
        <v>21.466666666666669</v>
      </c>
      <c r="V46" s="17">
        <f t="shared" si="32"/>
        <v>22.533333333333335</v>
      </c>
      <c r="W46" s="17">
        <f t="shared" si="32"/>
        <v>22.6</v>
      </c>
      <c r="X46" s="17">
        <f t="shared" si="32"/>
        <v>22.8</v>
      </c>
      <c r="Y46" s="17">
        <f t="shared" si="32"/>
        <v>23.2</v>
      </c>
      <c r="Z46" s="17">
        <f t="shared" si="32"/>
        <v>21.333333333333332</v>
      </c>
      <c r="AA46" s="17">
        <f t="shared" si="32"/>
        <v>20.466666666666665</v>
      </c>
      <c r="AB46" s="17">
        <f t="shared" si="32"/>
        <v>20.133333333333333</v>
      </c>
      <c r="AC46" s="17">
        <f t="shared" si="32"/>
        <v>20.266666666666669</v>
      </c>
      <c r="AD46" s="11"/>
      <c r="AE46" s="11"/>
      <c r="AF46" s="11"/>
      <c r="AG46" s="11"/>
      <c r="AH46" s="11"/>
      <c r="AI46" s="11"/>
      <c r="AJ46" s="11"/>
    </row>
    <row r="47" spans="1:42" x14ac:dyDescent="0.25">
      <c r="G47">
        <v>2</v>
      </c>
      <c r="H47" s="10">
        <v>0.25</v>
      </c>
      <c r="I47" s="11">
        <v>0.25</v>
      </c>
      <c r="J47" s="11">
        <v>0.25</v>
      </c>
      <c r="K47" s="11">
        <v>0.25</v>
      </c>
      <c r="L47" s="11">
        <v>0.25</v>
      </c>
      <c r="M47" s="11">
        <v>0.25</v>
      </c>
      <c r="N47" s="11">
        <v>0.25</v>
      </c>
      <c r="O47" s="11">
        <v>0.25</v>
      </c>
      <c r="P47" s="11">
        <v>0.25</v>
      </c>
      <c r="Q47" s="12">
        <v>0.25</v>
      </c>
      <c r="R47" s="11"/>
      <c r="S47" t="s">
        <v>36</v>
      </c>
      <c r="T47" s="17">
        <f>T34+T35+T39</f>
        <v>17.133333333333333</v>
      </c>
      <c r="U47" s="17">
        <f t="shared" ref="U47:AC47" si="33">U34+U35+U39</f>
        <v>17.666666666666668</v>
      </c>
      <c r="V47" s="17">
        <f t="shared" si="33"/>
        <v>18.200000000000003</v>
      </c>
      <c r="W47" s="17">
        <f t="shared" si="33"/>
        <v>19.533333333333335</v>
      </c>
      <c r="X47" s="17">
        <f t="shared" si="33"/>
        <v>20.133333333333333</v>
      </c>
      <c r="Y47" s="17">
        <f t="shared" si="33"/>
        <v>21.333333333333336</v>
      </c>
      <c r="Z47" s="17">
        <f t="shared" si="33"/>
        <v>17.8</v>
      </c>
      <c r="AA47" s="17">
        <f t="shared" si="33"/>
        <v>16.066666666666666</v>
      </c>
      <c r="AB47" s="17">
        <f t="shared" si="33"/>
        <v>15.333333333333334</v>
      </c>
      <c r="AC47" s="17">
        <f t="shared" si="33"/>
        <v>15.066666666666666</v>
      </c>
      <c r="AD47" s="11"/>
      <c r="AE47" s="11"/>
      <c r="AF47" s="11"/>
      <c r="AG47" s="11"/>
      <c r="AH47" s="11"/>
      <c r="AI47" s="11"/>
      <c r="AJ47" s="11"/>
    </row>
    <row r="48" spans="1:42" x14ac:dyDescent="0.25">
      <c r="G48">
        <v>3</v>
      </c>
      <c r="H48" s="10">
        <v>0.25</v>
      </c>
      <c r="I48" s="11">
        <v>0.25</v>
      </c>
      <c r="J48" s="11">
        <v>0.25</v>
      </c>
      <c r="K48" s="11">
        <v>0.25</v>
      </c>
      <c r="L48" s="11">
        <v>0.25</v>
      </c>
      <c r="M48" s="11">
        <v>0.25</v>
      </c>
      <c r="N48" s="11">
        <v>0.25</v>
      </c>
      <c r="O48" s="11">
        <v>0.25</v>
      </c>
      <c r="P48" s="11">
        <v>0.25</v>
      </c>
      <c r="Q48" s="12">
        <v>0.25</v>
      </c>
      <c r="R48" s="11"/>
      <c r="S48" t="s">
        <v>37</v>
      </c>
      <c r="T48" s="17">
        <f>T32+T33+T40</f>
        <v>18.2</v>
      </c>
      <c r="U48" s="17">
        <f t="shared" ref="U48:AC48" si="34">U32+U33+U40</f>
        <v>17.866666666666667</v>
      </c>
      <c r="V48" s="17">
        <f t="shared" si="34"/>
        <v>18.133333333333333</v>
      </c>
      <c r="W48" s="17">
        <f t="shared" si="34"/>
        <v>18.600000000000001</v>
      </c>
      <c r="X48" s="17">
        <f t="shared" si="34"/>
        <v>18.399999999999999</v>
      </c>
      <c r="Y48" s="17">
        <f t="shared" si="34"/>
        <v>17.600000000000001</v>
      </c>
      <c r="Z48" s="17">
        <f t="shared" si="34"/>
        <v>17.2</v>
      </c>
      <c r="AA48" s="17">
        <f t="shared" si="34"/>
        <v>17</v>
      </c>
      <c r="AB48" s="17">
        <f t="shared" si="34"/>
        <v>16.933333333333334</v>
      </c>
      <c r="AC48" s="17">
        <f t="shared" si="34"/>
        <v>16.133333333333333</v>
      </c>
      <c r="AD48" s="11"/>
      <c r="AE48" s="11"/>
      <c r="AF48" s="11"/>
      <c r="AG48" s="11"/>
      <c r="AH48" s="11"/>
      <c r="AI48" s="11"/>
      <c r="AJ48" s="11"/>
    </row>
    <row r="49" spans="1:36" ht="15.75" thickBot="1" x14ac:dyDescent="0.3">
      <c r="G49">
        <v>4</v>
      </c>
      <c r="H49" s="13">
        <v>0.25</v>
      </c>
      <c r="I49" s="14">
        <v>0.25</v>
      </c>
      <c r="J49" s="14">
        <v>0.25</v>
      </c>
      <c r="K49" s="14">
        <v>0.25</v>
      </c>
      <c r="L49" s="14">
        <v>0.25</v>
      </c>
      <c r="M49" s="14">
        <v>0.25</v>
      </c>
      <c r="N49" s="14">
        <v>0.25</v>
      </c>
      <c r="O49" s="14">
        <v>0.25</v>
      </c>
      <c r="P49" s="14">
        <v>0.25</v>
      </c>
      <c r="Q49" s="15">
        <v>0.25</v>
      </c>
      <c r="R49" s="11"/>
      <c r="S49" t="s">
        <v>38</v>
      </c>
      <c r="T49" s="17">
        <f>T36+T37+T41</f>
        <v>22.666666666666668</v>
      </c>
      <c r="U49" s="17">
        <f t="shared" ref="U49:AC49" si="35">U36+U37+U41</f>
        <v>23.133333333333333</v>
      </c>
      <c r="V49" s="17">
        <f t="shared" si="35"/>
        <v>23.266666666666669</v>
      </c>
      <c r="W49" s="17">
        <f t="shared" si="35"/>
        <v>23.4</v>
      </c>
      <c r="X49" s="17">
        <f t="shared" si="35"/>
        <v>23.8</v>
      </c>
      <c r="Y49" s="17">
        <f t="shared" si="35"/>
        <v>23.733333333333334</v>
      </c>
      <c r="Z49" s="17">
        <f t="shared" si="35"/>
        <v>22.266666666666666</v>
      </c>
      <c r="AA49" s="17">
        <f t="shared" si="35"/>
        <v>21.4</v>
      </c>
      <c r="AB49" s="17">
        <f t="shared" si="35"/>
        <v>22</v>
      </c>
      <c r="AC49" s="17">
        <f t="shared" si="35"/>
        <v>20.733333333333334</v>
      </c>
      <c r="AD49" s="11"/>
      <c r="AE49" s="11"/>
      <c r="AF49" s="11"/>
      <c r="AG49" s="11"/>
      <c r="AH49" s="11"/>
      <c r="AI49" s="11"/>
      <c r="AJ49" s="11"/>
    </row>
    <row r="50" spans="1:36" x14ac:dyDescent="0.25">
      <c r="G50" t="s">
        <v>25</v>
      </c>
      <c r="H50" s="5">
        <f>SUM(H46:H49)</f>
        <v>1</v>
      </c>
      <c r="I50" s="5">
        <f t="shared" ref="I50:M50" si="36">SUM(I46:I49)</f>
        <v>1</v>
      </c>
      <c r="J50" s="5">
        <f t="shared" si="36"/>
        <v>1</v>
      </c>
      <c r="K50" s="5">
        <f t="shared" si="36"/>
        <v>1</v>
      </c>
      <c r="L50" s="5">
        <f t="shared" si="36"/>
        <v>1</v>
      </c>
      <c r="M50" s="5">
        <f t="shared" si="36"/>
        <v>1</v>
      </c>
      <c r="N50" s="5">
        <f t="shared" ref="N50" si="37">SUM(N46:N49)</f>
        <v>1</v>
      </c>
      <c r="O50" s="5">
        <f t="shared" ref="O50" si="38">SUM(O46:O49)</f>
        <v>1</v>
      </c>
      <c r="P50" s="5">
        <f t="shared" ref="P50" si="39">SUM(P46:P49)</f>
        <v>1</v>
      </c>
      <c r="Q50" s="5">
        <f t="shared" ref="Q50" si="40">SUM(Q46:Q49)</f>
        <v>1</v>
      </c>
      <c r="R50" s="5"/>
      <c r="S50" t="s">
        <v>39</v>
      </c>
      <c r="T50">
        <f t="shared" ref="T50" si="41">SUM(T46:T49)</f>
        <v>80.066666666666677</v>
      </c>
      <c r="U50">
        <f t="shared" ref="U50" si="42">SUM(U46:U49)</f>
        <v>80.13333333333334</v>
      </c>
      <c r="V50">
        <f t="shared" ref="V50" si="43">SUM(V46:V49)</f>
        <v>82.13333333333334</v>
      </c>
      <c r="W50">
        <f t="shared" ref="W50" si="44">SUM(W46:W49)</f>
        <v>84.13333333333334</v>
      </c>
      <c r="X50">
        <f t="shared" ref="X50" si="45">SUM(X46:X49)</f>
        <v>85.13333333333334</v>
      </c>
      <c r="Y50">
        <f t="shared" ref="Y50" si="46">SUM(Y46:Y49)</f>
        <v>85.866666666666674</v>
      </c>
      <c r="Z50">
        <f t="shared" ref="Z50" si="47">SUM(Z46:Z49)</f>
        <v>78.599999999999994</v>
      </c>
      <c r="AA50">
        <f t="shared" ref="AA50" si="48">SUM(AA46:AA49)</f>
        <v>74.933333333333337</v>
      </c>
      <c r="AB50">
        <f t="shared" ref="AB50" si="49">SUM(AB46:AB49)</f>
        <v>74.400000000000006</v>
      </c>
      <c r="AC50">
        <f t="shared" ref="AC50" si="50">SUM(AC46:AC49)</f>
        <v>72.2</v>
      </c>
      <c r="AD50" s="5"/>
      <c r="AE50" s="5"/>
      <c r="AF50" s="5"/>
      <c r="AG50" s="5"/>
      <c r="AH50" s="5"/>
      <c r="AI50" s="5"/>
      <c r="AJ50" s="5"/>
    </row>
    <row r="51" spans="1:36" x14ac:dyDescent="0.25">
      <c r="H51" s="4" t="s">
        <v>26</v>
      </c>
      <c r="I51" s="4" t="s">
        <v>26</v>
      </c>
      <c r="J51" s="4" t="s">
        <v>26</v>
      </c>
      <c r="K51" s="4" t="s">
        <v>26</v>
      </c>
      <c r="L51" s="4" t="s">
        <v>26</v>
      </c>
      <c r="M51" s="4" t="s">
        <v>26</v>
      </c>
      <c r="N51" s="4" t="s">
        <v>26</v>
      </c>
      <c r="O51" s="4" t="s">
        <v>26</v>
      </c>
      <c r="P51" s="4" t="s">
        <v>26</v>
      </c>
      <c r="Q51" s="4" t="s">
        <v>26</v>
      </c>
      <c r="R51" s="4"/>
      <c r="AD51" s="4"/>
      <c r="AE51" s="4"/>
      <c r="AF51" s="4"/>
      <c r="AG51" s="4"/>
      <c r="AH51" s="4"/>
      <c r="AI51" s="4"/>
      <c r="AJ51" s="4"/>
    </row>
    <row r="52" spans="1:36" x14ac:dyDescent="0.25">
      <c r="H52" s="5">
        <v>1</v>
      </c>
      <c r="I52" s="5">
        <v>1</v>
      </c>
      <c r="J52" s="5">
        <v>1</v>
      </c>
      <c r="K52" s="5">
        <v>1</v>
      </c>
      <c r="L52" s="5">
        <v>1</v>
      </c>
      <c r="M52" s="5">
        <v>1</v>
      </c>
      <c r="N52" s="5">
        <v>1</v>
      </c>
      <c r="O52" s="5">
        <v>1</v>
      </c>
      <c r="P52" s="5">
        <v>1</v>
      </c>
      <c r="Q52" s="5">
        <v>1</v>
      </c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</row>
    <row r="54" spans="1:36" x14ac:dyDescent="0.25">
      <c r="F54" t="s">
        <v>30</v>
      </c>
      <c r="G54" t="s">
        <v>34</v>
      </c>
      <c r="S54" t="s">
        <v>41</v>
      </c>
    </row>
    <row r="55" spans="1:36" x14ac:dyDescent="0.25">
      <c r="G55">
        <v>0</v>
      </c>
      <c r="H55">
        <v>1</v>
      </c>
      <c r="I55">
        <v>2</v>
      </c>
      <c r="J55">
        <v>3</v>
      </c>
      <c r="K55">
        <v>4</v>
      </c>
      <c r="L55">
        <v>5</v>
      </c>
      <c r="M55">
        <v>6</v>
      </c>
      <c r="N55">
        <v>7</v>
      </c>
      <c r="O55">
        <v>8</v>
      </c>
      <c r="P55">
        <v>9</v>
      </c>
      <c r="Q55">
        <v>10</v>
      </c>
      <c r="T55">
        <v>1</v>
      </c>
      <c r="U55">
        <v>2</v>
      </c>
      <c r="V55">
        <v>3</v>
      </c>
      <c r="W55">
        <v>4</v>
      </c>
      <c r="X55">
        <v>5</v>
      </c>
      <c r="Y55">
        <v>6</v>
      </c>
      <c r="Z55">
        <v>7</v>
      </c>
      <c r="AA55">
        <v>8</v>
      </c>
      <c r="AB55">
        <v>9</v>
      </c>
      <c r="AC55">
        <v>10</v>
      </c>
    </row>
    <row r="56" spans="1:36" x14ac:dyDescent="0.25">
      <c r="A56" t="s">
        <v>10</v>
      </c>
      <c r="F56" s="6">
        <f>AVERAGE(H56:Q56)</f>
        <v>0</v>
      </c>
      <c r="G56">
        <v>0</v>
      </c>
      <c r="H56" s="6">
        <f t="shared" ref="H56:Q56" si="51">MAX(G56+(H30*$B$23)-(VLOOKUP($B30,$G$46:$Q$49,H$55+1)*$B$24*$D30), 0)</f>
        <v>0</v>
      </c>
      <c r="I56" s="6">
        <f t="shared" si="51"/>
        <v>0</v>
      </c>
      <c r="J56" s="6">
        <f t="shared" si="51"/>
        <v>0</v>
      </c>
      <c r="K56" s="6">
        <f t="shared" si="51"/>
        <v>0</v>
      </c>
      <c r="L56" s="6">
        <f t="shared" si="51"/>
        <v>0</v>
      </c>
      <c r="M56" s="6">
        <f t="shared" si="51"/>
        <v>0</v>
      </c>
      <c r="N56" s="6">
        <f t="shared" si="51"/>
        <v>0</v>
      </c>
      <c r="O56" s="6">
        <f t="shared" si="51"/>
        <v>0</v>
      </c>
      <c r="P56" s="6">
        <f t="shared" si="51"/>
        <v>0</v>
      </c>
      <c r="Q56" s="6">
        <f t="shared" si="51"/>
        <v>0</v>
      </c>
      <c r="R56" s="6"/>
      <c r="S56" t="s">
        <v>35</v>
      </c>
      <c r="T56" s="17">
        <f t="shared" ref="T56:AC56" si="52">H97+H98+H105</f>
        <v>1</v>
      </c>
      <c r="U56" s="17">
        <f t="shared" si="52"/>
        <v>0.99999999999999989</v>
      </c>
      <c r="V56" s="17">
        <f t="shared" si="52"/>
        <v>1</v>
      </c>
      <c r="W56" s="17">
        <f t="shared" si="52"/>
        <v>1</v>
      </c>
      <c r="X56" s="17">
        <f t="shared" si="52"/>
        <v>1</v>
      </c>
      <c r="Y56" s="17">
        <f t="shared" si="52"/>
        <v>1</v>
      </c>
      <c r="Z56" s="17">
        <f t="shared" si="52"/>
        <v>1</v>
      </c>
      <c r="AA56" s="17">
        <f t="shared" si="52"/>
        <v>1</v>
      </c>
      <c r="AB56" s="17">
        <f t="shared" si="52"/>
        <v>1</v>
      </c>
      <c r="AC56" s="17">
        <f t="shared" si="52"/>
        <v>1</v>
      </c>
      <c r="AE56" s="6"/>
      <c r="AF56" s="6"/>
      <c r="AG56" s="6"/>
      <c r="AH56" s="6"/>
      <c r="AI56" s="6"/>
      <c r="AJ56" s="6"/>
    </row>
    <row r="57" spans="1:36" x14ac:dyDescent="0.25">
      <c r="A57" t="s">
        <v>18</v>
      </c>
      <c r="F57" s="6">
        <f t="shared" ref="F57:F68" si="53">AVERAGE(H57:Q57)</f>
        <v>37.046666666666688</v>
      </c>
      <c r="G57">
        <v>0</v>
      </c>
      <c r="H57" s="6">
        <f t="shared" ref="H57:Q57" si="54">MAX(G57+(H31*$B$23)-(VLOOKUP($B31,$G$46:$Q$49,H$55+1)*$B$24*$D31), 0)</f>
        <v>7.1333333333333364</v>
      </c>
      <c r="I57" s="6">
        <f t="shared" si="54"/>
        <v>13.20000000000001</v>
      </c>
      <c r="J57" s="6">
        <f t="shared" si="54"/>
        <v>21.133333333333347</v>
      </c>
      <c r="K57" s="6">
        <f t="shared" si="54"/>
        <v>28.266666666666687</v>
      </c>
      <c r="L57" s="6">
        <f t="shared" si="54"/>
        <v>35.666666666666693</v>
      </c>
      <c r="M57" s="6">
        <f t="shared" si="54"/>
        <v>43.60000000000003</v>
      </c>
      <c r="N57" s="6">
        <f t="shared" si="54"/>
        <v>49.400000000000027</v>
      </c>
      <c r="O57" s="6">
        <f t="shared" si="54"/>
        <v>53.866666666666696</v>
      </c>
      <c r="P57" s="6">
        <f t="shared" si="54"/>
        <v>57.533333333333367</v>
      </c>
      <c r="Q57" s="6">
        <f t="shared" si="54"/>
        <v>60.666666666666707</v>
      </c>
      <c r="R57" s="6"/>
      <c r="S57" t="s">
        <v>36</v>
      </c>
      <c r="T57" s="17">
        <f t="shared" ref="T57:AC57" si="55">H99+H100+H107</f>
        <v>1</v>
      </c>
      <c r="U57" s="17">
        <f t="shared" si="55"/>
        <v>1</v>
      </c>
      <c r="V57" s="17">
        <f t="shared" si="55"/>
        <v>1</v>
      </c>
      <c r="W57" s="17">
        <f t="shared" si="55"/>
        <v>1</v>
      </c>
      <c r="X57" s="17">
        <f t="shared" si="55"/>
        <v>1.0000000000000002</v>
      </c>
      <c r="Y57" s="17">
        <f t="shared" si="55"/>
        <v>1</v>
      </c>
      <c r="Z57" s="17">
        <f t="shared" si="55"/>
        <v>1</v>
      </c>
      <c r="AA57" s="17">
        <f t="shared" si="55"/>
        <v>1</v>
      </c>
      <c r="AB57" s="17">
        <f t="shared" si="55"/>
        <v>1</v>
      </c>
      <c r="AC57" s="17">
        <f t="shared" si="55"/>
        <v>1</v>
      </c>
      <c r="AE57" s="6"/>
      <c r="AF57" s="6"/>
      <c r="AG57" s="6"/>
      <c r="AH57" s="6"/>
      <c r="AI57" s="6"/>
      <c r="AJ57" s="6"/>
    </row>
    <row r="58" spans="1:36" x14ac:dyDescent="0.25">
      <c r="A58" t="s">
        <v>11</v>
      </c>
      <c r="F58" s="6">
        <f t="shared" si="53"/>
        <v>0</v>
      </c>
      <c r="G58">
        <v>0</v>
      </c>
      <c r="H58" s="6">
        <f t="shared" ref="H58:Q58" si="56">MAX(G58+(H32*$B$23)-(VLOOKUP($B32,$G$46:$Q$49,H$55+1)*$B$24*$D32), 0)</f>
        <v>0</v>
      </c>
      <c r="I58" s="6">
        <f t="shared" si="56"/>
        <v>0</v>
      </c>
      <c r="J58" s="6">
        <f t="shared" si="56"/>
        <v>0</v>
      </c>
      <c r="K58" s="6">
        <f t="shared" si="56"/>
        <v>0</v>
      </c>
      <c r="L58" s="6">
        <f t="shared" si="56"/>
        <v>0</v>
      </c>
      <c r="M58" s="6">
        <f t="shared" si="56"/>
        <v>0</v>
      </c>
      <c r="N58" s="6">
        <f t="shared" si="56"/>
        <v>0</v>
      </c>
      <c r="O58" s="6">
        <f t="shared" si="56"/>
        <v>0</v>
      </c>
      <c r="P58" s="6">
        <f t="shared" si="56"/>
        <v>0</v>
      </c>
      <c r="Q58" s="6">
        <f t="shared" si="56"/>
        <v>0</v>
      </c>
      <c r="R58" s="6"/>
      <c r="S58" t="s">
        <v>37</v>
      </c>
      <c r="T58" s="17">
        <f t="shared" ref="T58:AC58" si="57">H101+H102+H106</f>
        <v>1</v>
      </c>
      <c r="U58" s="17">
        <f t="shared" si="57"/>
        <v>1</v>
      </c>
      <c r="V58" s="17">
        <f t="shared" si="57"/>
        <v>0.99999999999999978</v>
      </c>
      <c r="W58" s="17">
        <f t="shared" si="57"/>
        <v>1</v>
      </c>
      <c r="X58" s="17">
        <f t="shared" si="57"/>
        <v>1</v>
      </c>
      <c r="Y58" s="17">
        <f t="shared" si="57"/>
        <v>0.99999999999999989</v>
      </c>
      <c r="Z58" s="17">
        <f t="shared" si="57"/>
        <v>1</v>
      </c>
      <c r="AA58" s="17">
        <f t="shared" si="57"/>
        <v>1</v>
      </c>
      <c r="AB58" s="17">
        <f t="shared" si="57"/>
        <v>1</v>
      </c>
      <c r="AC58" s="17">
        <f t="shared" si="57"/>
        <v>0.99999999999999989</v>
      </c>
      <c r="AE58" s="6"/>
      <c r="AF58" s="6"/>
      <c r="AG58" s="6"/>
      <c r="AH58" s="6"/>
      <c r="AI58" s="6"/>
      <c r="AJ58" s="6"/>
    </row>
    <row r="59" spans="1:36" x14ac:dyDescent="0.25">
      <c r="A59" t="s">
        <v>22</v>
      </c>
      <c r="F59" s="6">
        <f t="shared" si="53"/>
        <v>18.286666666666683</v>
      </c>
      <c r="G59">
        <v>0</v>
      </c>
      <c r="H59" s="6">
        <f t="shared" ref="H59:Q59" si="58">MAX(G59+(H33*$B$23)-(VLOOKUP($B33,$G$46:$Q$49,H$55+1)*$B$24*$D33), 0)</f>
        <v>3.533333333333335</v>
      </c>
      <c r="I59" s="6">
        <f t="shared" si="58"/>
        <v>6.8000000000000043</v>
      </c>
      <c r="J59" s="6">
        <f t="shared" si="58"/>
        <v>10.200000000000006</v>
      </c>
      <c r="K59" s="6">
        <f t="shared" si="58"/>
        <v>14.400000000000013</v>
      </c>
      <c r="L59" s="6">
        <f t="shared" si="58"/>
        <v>18.466666666666683</v>
      </c>
      <c r="M59" s="6">
        <f t="shared" si="58"/>
        <v>21.33333333333335</v>
      </c>
      <c r="N59" s="6">
        <f t="shared" si="58"/>
        <v>23.666666666666686</v>
      </c>
      <c r="O59" s="6">
        <f t="shared" si="58"/>
        <v>26.266666666666687</v>
      </c>
      <c r="P59" s="6">
        <f t="shared" si="58"/>
        <v>28.333333333333357</v>
      </c>
      <c r="Q59" s="6">
        <f t="shared" si="58"/>
        <v>29.866666666666696</v>
      </c>
      <c r="R59" s="6"/>
      <c r="S59" t="s">
        <v>38</v>
      </c>
      <c r="T59" s="17">
        <f t="shared" ref="T59:AC59" si="59">H103+H104+H108</f>
        <v>1</v>
      </c>
      <c r="U59" s="17">
        <f t="shared" si="59"/>
        <v>1</v>
      </c>
      <c r="V59" s="17">
        <f t="shared" si="59"/>
        <v>0.99999999999999989</v>
      </c>
      <c r="W59" s="17">
        <f t="shared" si="59"/>
        <v>1</v>
      </c>
      <c r="X59" s="17">
        <f t="shared" si="59"/>
        <v>1</v>
      </c>
      <c r="Y59" s="17">
        <f t="shared" si="59"/>
        <v>1</v>
      </c>
      <c r="Z59" s="17">
        <f t="shared" si="59"/>
        <v>1</v>
      </c>
      <c r="AA59" s="17">
        <f t="shared" si="59"/>
        <v>1</v>
      </c>
      <c r="AB59" s="17">
        <f t="shared" si="59"/>
        <v>1</v>
      </c>
      <c r="AC59" s="17">
        <f t="shared" si="59"/>
        <v>1</v>
      </c>
      <c r="AE59" s="6"/>
      <c r="AF59" s="6"/>
      <c r="AG59" s="6"/>
      <c r="AH59" s="6"/>
      <c r="AI59" s="6"/>
      <c r="AJ59" s="6"/>
    </row>
    <row r="60" spans="1:36" x14ac:dyDescent="0.25">
      <c r="A60" t="s">
        <v>12</v>
      </c>
      <c r="F60" s="6">
        <f t="shared" si="53"/>
        <v>13.61457781237841</v>
      </c>
      <c r="G60">
        <v>0</v>
      </c>
      <c r="H60" s="6">
        <f t="shared" ref="H60:Q60" si="60">MAX(G60+(H34*$B$23)-(VLOOKUP($B34,$G$46:$Q$49,H$55+1)*$B$24*$D34), 0)</f>
        <v>0</v>
      </c>
      <c r="I60" s="6">
        <f t="shared" si="60"/>
        <v>3.2162578616352224</v>
      </c>
      <c r="J60" s="6">
        <f t="shared" si="60"/>
        <v>5.4784373488147136</v>
      </c>
      <c r="K60" s="6">
        <f t="shared" si="60"/>
        <v>10.276645539940992</v>
      </c>
      <c r="L60" s="6">
        <f t="shared" si="60"/>
        <v>13.618091456055785</v>
      </c>
      <c r="M60" s="6">
        <f t="shared" si="60"/>
        <v>17.18017478938912</v>
      </c>
      <c r="N60" s="6">
        <f t="shared" si="60"/>
        <v>19.884762804370396</v>
      </c>
      <c r="O60" s="6">
        <f t="shared" si="60"/>
        <v>22.020758654992804</v>
      </c>
      <c r="P60" s="6">
        <f t="shared" si="60"/>
        <v>21.687352857891355</v>
      </c>
      <c r="Q60" s="6">
        <f t="shared" si="60"/>
        <v>22.78329681069372</v>
      </c>
      <c r="R60" s="6"/>
      <c r="S60" t="s">
        <v>39</v>
      </c>
      <c r="T60">
        <f t="shared" ref="T60" si="61">SUM(T56:T59)</f>
        <v>4</v>
      </c>
      <c r="U60">
        <f t="shared" ref="U60" si="62">SUM(U56:U59)</f>
        <v>4</v>
      </c>
      <c r="V60">
        <f t="shared" ref="V60" si="63">SUM(V56:V59)</f>
        <v>4</v>
      </c>
      <c r="W60">
        <f t="shared" ref="W60" si="64">SUM(W56:W59)</f>
        <v>4</v>
      </c>
      <c r="X60">
        <f t="shared" ref="X60" si="65">SUM(X56:X59)</f>
        <v>4</v>
      </c>
      <c r="Y60">
        <f t="shared" ref="Y60" si="66">SUM(Y56:Y59)</f>
        <v>4</v>
      </c>
      <c r="Z60">
        <f t="shared" ref="Z60" si="67">SUM(Z56:Z59)</f>
        <v>4</v>
      </c>
      <c r="AA60">
        <f t="shared" ref="AA60" si="68">SUM(AA56:AA59)</f>
        <v>4</v>
      </c>
      <c r="AB60">
        <f t="shared" ref="AB60" si="69">SUM(AB56:AB59)</f>
        <v>4</v>
      </c>
      <c r="AC60">
        <f t="shared" ref="AC60" si="70">SUM(AC56:AC59)</f>
        <v>4</v>
      </c>
      <c r="AE60" s="6"/>
      <c r="AF60" s="6"/>
      <c r="AG60" s="6"/>
      <c r="AH60" s="6"/>
      <c r="AI60" s="6"/>
      <c r="AJ60" s="6"/>
    </row>
    <row r="61" spans="1:36" x14ac:dyDescent="0.25">
      <c r="A61" t="s">
        <v>20</v>
      </c>
      <c r="F61" s="6">
        <f t="shared" si="53"/>
        <v>100.89730174852595</v>
      </c>
      <c r="G61">
        <v>0</v>
      </c>
      <c r="H61" s="6">
        <f t="shared" ref="H61:Q61" si="71">MAX(G61+(H35*$B$23)-(VLOOKUP($B35,$G$46:$Q$49,H$55+1)*$B$24*$D35), 0)</f>
        <v>1.6666666666666679</v>
      </c>
      <c r="I61" s="6">
        <f t="shared" si="71"/>
        <v>20.299874213836482</v>
      </c>
      <c r="J61" s="6">
        <f t="shared" si="71"/>
        <v>40.598531112493383</v>
      </c>
      <c r="K61" s="6">
        <f t="shared" si="71"/>
        <v>65.609680145485413</v>
      </c>
      <c r="L61" s="6">
        <f t="shared" si="71"/>
        <v>92.131755200673069</v>
      </c>
      <c r="M61" s="6">
        <f t="shared" si="71"/>
        <v>122.18821353400642</v>
      </c>
      <c r="N61" s="6">
        <f t="shared" si="71"/>
        <v>144.76099755398147</v>
      </c>
      <c r="O61" s="6">
        <f t="shared" si="71"/>
        <v>161.774828812626</v>
      </c>
      <c r="P61" s="6">
        <f t="shared" si="71"/>
        <v>174.6612056242202</v>
      </c>
      <c r="Q61" s="6">
        <f t="shared" si="71"/>
        <v>185.28126462127037</v>
      </c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</row>
    <row r="62" spans="1:36" x14ac:dyDescent="0.25">
      <c r="A62" t="s">
        <v>13</v>
      </c>
      <c r="F62" s="6">
        <f t="shared" si="53"/>
        <v>4.9767589873235973</v>
      </c>
      <c r="G62">
        <v>0</v>
      </c>
      <c r="H62" s="6">
        <f t="shared" ref="H62:Q62" si="72">MAX(G62+(H36*$B$23)-(VLOOKUP($B36,$G$46:$Q$49,H$55+1)*$B$24*$D36), 0)</f>
        <v>0</v>
      </c>
      <c r="I62" s="6">
        <f t="shared" si="72"/>
        <v>0.86568203650336351</v>
      </c>
      <c r="J62" s="6">
        <f t="shared" si="72"/>
        <v>2.1281700976303952</v>
      </c>
      <c r="K62" s="6">
        <f t="shared" si="72"/>
        <v>3.6461900406503389</v>
      </c>
      <c r="L62" s="6">
        <f t="shared" si="72"/>
        <v>4.8895373795859154</v>
      </c>
      <c r="M62" s="6">
        <f t="shared" si="72"/>
        <v>5.8533014245297377</v>
      </c>
      <c r="N62" s="6">
        <f t="shared" si="72"/>
        <v>6.6075429414958062</v>
      </c>
      <c r="O62" s="6">
        <f t="shared" si="72"/>
        <v>7.3376831284116957</v>
      </c>
      <c r="P62" s="6">
        <f t="shared" si="72"/>
        <v>8.9942992900278593</v>
      </c>
      <c r="Q62" s="6">
        <f t="shared" si="72"/>
        <v>9.4451835344008526</v>
      </c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</row>
    <row r="63" spans="1:36" x14ac:dyDescent="0.25">
      <c r="A63" t="s">
        <v>21</v>
      </c>
      <c r="F63" s="6">
        <f t="shared" si="53"/>
        <v>94.22215384889688</v>
      </c>
      <c r="G63">
        <v>0</v>
      </c>
      <c r="H63" s="6">
        <f t="shared" ref="H63:Q63" si="73">MAX(G63+(H37*$B$23)-(VLOOKUP($B37,$G$46:$Q$49,H$55+1)*$B$24*$D37), 0)</f>
        <v>10.06666666666667</v>
      </c>
      <c r="I63" s="6">
        <f t="shared" si="73"/>
        <v>28.691258405379443</v>
      </c>
      <c r="J63" s="6">
        <f t="shared" si="73"/>
        <v>47.177027268798746</v>
      </c>
      <c r="K63" s="6">
        <f t="shared" si="73"/>
        <v>65.77816686993836</v>
      </c>
      <c r="L63" s="6">
        <f t="shared" si="73"/>
        <v>86.208979194868334</v>
      </c>
      <c r="M63" s="6">
        <f t="shared" si="73"/>
        <v>106.6441851873777</v>
      </c>
      <c r="N63" s="6">
        <f t="shared" si="73"/>
        <v>124.91364626522201</v>
      </c>
      <c r="O63" s="6">
        <f t="shared" si="73"/>
        <v>142.22891106272979</v>
      </c>
      <c r="P63" s="6">
        <f t="shared" si="73"/>
        <v>158.62365853747727</v>
      </c>
      <c r="Q63" s="6">
        <f t="shared" si="73"/>
        <v>171.8890390305105</v>
      </c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</row>
    <row r="64" spans="1:36" x14ac:dyDescent="0.25">
      <c r="A64" t="s">
        <v>14</v>
      </c>
      <c r="F64" s="6">
        <f t="shared" si="53"/>
        <v>0</v>
      </c>
      <c r="G64">
        <v>0</v>
      </c>
      <c r="H64" s="6">
        <f t="shared" ref="H64:Q64" si="74">MAX(G64+(H38*$B$23)-((1 - (VLOOKUP($B38,$G$46:$Q$49,H$55+1) + VLOOKUP($C38,$G$46:$Q$49,H$55+1))) *$B$24*$D38), 0)</f>
        <v>0</v>
      </c>
      <c r="I64" s="6">
        <f t="shared" si="74"/>
        <v>0</v>
      </c>
      <c r="J64" s="6">
        <f t="shared" si="74"/>
        <v>0</v>
      </c>
      <c r="K64" s="6">
        <f t="shared" si="74"/>
        <v>0</v>
      </c>
      <c r="L64" s="6">
        <f t="shared" si="74"/>
        <v>0</v>
      </c>
      <c r="M64" s="6">
        <f t="shared" si="74"/>
        <v>0</v>
      </c>
      <c r="N64" s="6">
        <f t="shared" si="74"/>
        <v>0</v>
      </c>
      <c r="O64" s="6">
        <f t="shared" si="74"/>
        <v>0</v>
      </c>
      <c r="P64" s="6">
        <f t="shared" si="74"/>
        <v>0</v>
      </c>
      <c r="Q64" s="6">
        <f t="shared" si="74"/>
        <v>0</v>
      </c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</row>
    <row r="65" spans="1:36" x14ac:dyDescent="0.25">
      <c r="A65" t="s">
        <v>15</v>
      </c>
      <c r="F65" s="6">
        <f t="shared" si="53"/>
        <v>0</v>
      </c>
      <c r="G65">
        <v>0</v>
      </c>
      <c r="H65" s="6">
        <f t="shared" ref="H65:Q65" si="75">MAX(G65+(H39*$B$23)-((1 - (VLOOKUP($B39,$G$46:$Q$49,H$55+1) + VLOOKUP($C39,$G$46:$Q$49,H$55+1))) *$B$24*$D39), 0)</f>
        <v>0</v>
      </c>
      <c r="I65" s="6">
        <f t="shared" si="75"/>
        <v>0</v>
      </c>
      <c r="J65" s="6">
        <f t="shared" si="75"/>
        <v>0</v>
      </c>
      <c r="K65" s="6">
        <f t="shared" si="75"/>
        <v>0</v>
      </c>
      <c r="L65" s="6">
        <f t="shared" si="75"/>
        <v>0</v>
      </c>
      <c r="M65" s="6">
        <f t="shared" si="75"/>
        <v>0</v>
      </c>
      <c r="N65" s="6">
        <f t="shared" si="75"/>
        <v>0</v>
      </c>
      <c r="O65" s="6">
        <f t="shared" si="75"/>
        <v>0</v>
      </c>
      <c r="P65" s="6">
        <f t="shared" si="75"/>
        <v>0</v>
      </c>
      <c r="Q65" s="6">
        <f t="shared" si="75"/>
        <v>0</v>
      </c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</row>
    <row r="66" spans="1:36" x14ac:dyDescent="0.25">
      <c r="A66" t="s">
        <v>16</v>
      </c>
      <c r="F66" s="6">
        <f t="shared" si="53"/>
        <v>0</v>
      </c>
      <c r="G66">
        <v>0</v>
      </c>
      <c r="H66" s="6">
        <f t="shared" ref="H66:Q66" si="76">MAX(G66+(H40*$B$23)-((1 - (VLOOKUP($B40,$G$46:$Q$49,H$55+1) + VLOOKUP($C40,$G$46:$Q$49,H$55+1))) *$B$24*$D40), 0)</f>
        <v>0</v>
      </c>
      <c r="I66" s="6">
        <f t="shared" si="76"/>
        <v>0</v>
      </c>
      <c r="J66" s="6">
        <f t="shared" si="76"/>
        <v>0</v>
      </c>
      <c r="K66" s="6">
        <f t="shared" si="76"/>
        <v>0</v>
      </c>
      <c r="L66" s="6">
        <f t="shared" si="76"/>
        <v>0</v>
      </c>
      <c r="M66" s="6">
        <f t="shared" si="76"/>
        <v>0</v>
      </c>
      <c r="N66" s="6">
        <f t="shared" si="76"/>
        <v>0</v>
      </c>
      <c r="O66" s="6">
        <f t="shared" si="76"/>
        <v>0</v>
      </c>
      <c r="P66" s="6">
        <f t="shared" si="76"/>
        <v>0</v>
      </c>
      <c r="Q66" s="6">
        <f t="shared" si="76"/>
        <v>0</v>
      </c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</row>
    <row r="67" spans="1:36" x14ac:dyDescent="0.25">
      <c r="A67" t="s">
        <v>17</v>
      </c>
      <c r="F67" s="6">
        <f t="shared" si="53"/>
        <v>0</v>
      </c>
      <c r="G67">
        <v>0</v>
      </c>
      <c r="H67" s="6">
        <f t="shared" ref="H67:Q67" si="77">MAX(G67+(H41*$B$23)-((1 - (VLOOKUP($B41,$G$46:$Q$49,H$55+1) + VLOOKUP($C41,$G$46:$Q$49,H$55+1))) *$B$24*$D41), 0)</f>
        <v>0</v>
      </c>
      <c r="I67" s="6">
        <f t="shared" si="77"/>
        <v>0</v>
      </c>
      <c r="J67" s="6">
        <f t="shared" si="77"/>
        <v>0</v>
      </c>
      <c r="K67" s="6">
        <f t="shared" si="77"/>
        <v>0</v>
      </c>
      <c r="L67" s="6">
        <f t="shared" si="77"/>
        <v>0</v>
      </c>
      <c r="M67" s="6">
        <f t="shared" si="77"/>
        <v>0</v>
      </c>
      <c r="N67" s="6">
        <f t="shared" si="77"/>
        <v>0</v>
      </c>
      <c r="O67" s="6">
        <f t="shared" si="77"/>
        <v>0</v>
      </c>
      <c r="P67" s="6">
        <f t="shared" si="77"/>
        <v>0</v>
      </c>
      <c r="Q67" s="6">
        <f t="shared" si="77"/>
        <v>0</v>
      </c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</row>
    <row r="68" spans="1:36" x14ac:dyDescent="0.25">
      <c r="F68" s="6">
        <f t="shared" si="53"/>
        <v>269.04412573045818</v>
      </c>
      <c r="G68">
        <f>SUM(G56:G67)</f>
        <v>0</v>
      </c>
      <c r="H68">
        <f t="shared" ref="H68:Q68" si="78">SUM(H56:H67)</f>
        <v>22.400000000000009</v>
      </c>
      <c r="I68">
        <f t="shared" si="78"/>
        <v>73.073072517354518</v>
      </c>
      <c r="J68">
        <f t="shared" si="78"/>
        <v>126.7154991610706</v>
      </c>
      <c r="K68">
        <f t="shared" si="78"/>
        <v>187.9773492626818</v>
      </c>
      <c r="L68">
        <f t="shared" si="78"/>
        <v>250.98169656451645</v>
      </c>
      <c r="M68">
        <f t="shared" si="78"/>
        <v>316.79920826863633</v>
      </c>
      <c r="N68">
        <f t="shared" si="78"/>
        <v>369.23361623173639</v>
      </c>
      <c r="O68">
        <f t="shared" si="78"/>
        <v>413.49551499209372</v>
      </c>
      <c r="P68">
        <f t="shared" si="78"/>
        <v>449.83318297628341</v>
      </c>
      <c r="Q68">
        <f t="shared" si="78"/>
        <v>479.93211733020883</v>
      </c>
    </row>
    <row r="70" spans="1:36" x14ac:dyDescent="0.25">
      <c r="F70" t="s">
        <v>33</v>
      </c>
      <c r="G70" t="s">
        <v>32</v>
      </c>
    </row>
    <row r="71" spans="1:36" x14ac:dyDescent="0.25">
      <c r="G71">
        <v>0</v>
      </c>
      <c r="H71">
        <v>1</v>
      </c>
      <c r="I71">
        <v>2</v>
      </c>
      <c r="J71">
        <v>3</v>
      </c>
      <c r="K71">
        <v>4</v>
      </c>
      <c r="L71">
        <v>5</v>
      </c>
      <c r="M71">
        <v>6</v>
      </c>
      <c r="N71">
        <v>7</v>
      </c>
      <c r="O71">
        <v>8</v>
      </c>
      <c r="P71">
        <v>9</v>
      </c>
      <c r="Q71">
        <v>10</v>
      </c>
    </row>
    <row r="72" spans="1:36" x14ac:dyDescent="0.25">
      <c r="A72" t="s">
        <v>10</v>
      </c>
      <c r="F72" s="6">
        <f t="shared" ref="F72:F84" si="79">AVERAGE(H72:AJ72)</f>
        <v>4.9466666666666663</v>
      </c>
      <c r="G72">
        <v>0</v>
      </c>
      <c r="H72" s="6">
        <f t="shared" ref="H72:Q72" si="80">MIN(G56+(H30*$B$23), VLOOKUP($B30,$G$46:$Q$49,H$55+1)*$B$24*$D30)/$B$23</f>
        <v>4.8666666666666663</v>
      </c>
      <c r="I72" s="6">
        <f t="shared" si="80"/>
        <v>4.8666666666666663</v>
      </c>
      <c r="J72" s="6">
        <f t="shared" si="80"/>
        <v>4.7333333333333334</v>
      </c>
      <c r="K72" s="6">
        <f t="shared" si="80"/>
        <v>5.2666666666666666</v>
      </c>
      <c r="L72" s="6">
        <f t="shared" si="80"/>
        <v>5.2666666666666666</v>
      </c>
      <c r="M72" s="6">
        <f t="shared" si="80"/>
        <v>5.2</v>
      </c>
      <c r="N72" s="6">
        <f t="shared" si="80"/>
        <v>4.666666666666667</v>
      </c>
      <c r="O72" s="6">
        <f t="shared" si="80"/>
        <v>4.5999999999999996</v>
      </c>
      <c r="P72" s="6">
        <f t="shared" si="80"/>
        <v>4.8666666666666663</v>
      </c>
      <c r="Q72" s="6">
        <f t="shared" si="80"/>
        <v>5.1333333333333337</v>
      </c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</row>
    <row r="73" spans="1:36" x14ac:dyDescent="0.25">
      <c r="A73" t="s">
        <v>18</v>
      </c>
      <c r="F73" s="6">
        <f t="shared" si="79"/>
        <v>9.8333333333333304</v>
      </c>
      <c r="G73">
        <v>0</v>
      </c>
      <c r="H73" s="6">
        <f t="shared" ref="H73:Q73" si="81">MIN(G57+(H31*$B$23), VLOOKUP($B31,$G$46:$Q$49,H$55+1)*$B$24*$D31)/$B$23</f>
        <v>9.8333333333333321</v>
      </c>
      <c r="I73" s="6">
        <f t="shared" si="81"/>
        <v>9.8333333333333321</v>
      </c>
      <c r="J73" s="6">
        <f t="shared" si="81"/>
        <v>9.8333333333333321</v>
      </c>
      <c r="K73" s="6">
        <f t="shared" si="81"/>
        <v>9.8333333333333321</v>
      </c>
      <c r="L73" s="6">
        <f t="shared" si="81"/>
        <v>9.8333333333333321</v>
      </c>
      <c r="M73" s="6">
        <f t="shared" si="81"/>
        <v>9.8333333333333321</v>
      </c>
      <c r="N73" s="6">
        <f t="shared" si="81"/>
        <v>9.8333333333333321</v>
      </c>
      <c r="O73" s="6">
        <f t="shared" si="81"/>
        <v>9.8333333333333321</v>
      </c>
      <c r="P73" s="6">
        <f t="shared" si="81"/>
        <v>9.8333333333333321</v>
      </c>
      <c r="Q73" s="6">
        <f t="shared" si="81"/>
        <v>9.8333333333333321</v>
      </c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</row>
    <row r="74" spans="1:36" x14ac:dyDescent="0.25">
      <c r="A74" t="s">
        <v>11</v>
      </c>
      <c r="F74" s="6">
        <f t="shared" si="79"/>
        <v>1.9866666666666668</v>
      </c>
      <c r="G74">
        <v>0</v>
      </c>
      <c r="H74" s="6">
        <f t="shared" ref="H74:Q74" si="82">MIN(G58+(H32*$B$23), VLOOKUP($B32,$G$46:$Q$49,H$55+1)*$B$24*$D32)/$B$23</f>
        <v>2.3333333333333335</v>
      </c>
      <c r="I74" s="6">
        <f t="shared" si="82"/>
        <v>2.1333333333333333</v>
      </c>
      <c r="J74" s="6">
        <f t="shared" si="82"/>
        <v>2.2666666666666666</v>
      </c>
      <c r="K74" s="6">
        <f t="shared" si="82"/>
        <v>2.2666666666666666</v>
      </c>
      <c r="L74" s="6">
        <f t="shared" si="82"/>
        <v>2.0666666666666669</v>
      </c>
      <c r="M74" s="6">
        <f t="shared" si="82"/>
        <v>1.9333333333333333</v>
      </c>
      <c r="N74" s="6">
        <f t="shared" si="82"/>
        <v>1.9333333333333333</v>
      </c>
      <c r="O74" s="6">
        <f t="shared" si="82"/>
        <v>1.7333333333333334</v>
      </c>
      <c r="P74" s="6">
        <f t="shared" si="82"/>
        <v>1.7333333333333334</v>
      </c>
      <c r="Q74" s="6">
        <f t="shared" si="82"/>
        <v>1.4666666666666666</v>
      </c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</row>
    <row r="75" spans="1:36" x14ac:dyDescent="0.25">
      <c r="A75" t="s">
        <v>22</v>
      </c>
      <c r="F75" s="6">
        <f t="shared" si="79"/>
        <v>9.8333333333333304</v>
      </c>
      <c r="G75">
        <v>0</v>
      </c>
      <c r="H75" s="6">
        <f t="shared" ref="H75:Q75" si="83">MIN(G59+(H33*$B$23), VLOOKUP($B33,$G$46:$Q$49,H$55+1)*$B$24*$D33)/$B$23</f>
        <v>9.8333333333333321</v>
      </c>
      <c r="I75" s="6">
        <f t="shared" si="83"/>
        <v>9.8333333333333321</v>
      </c>
      <c r="J75" s="6">
        <f t="shared" si="83"/>
        <v>9.8333333333333321</v>
      </c>
      <c r="K75" s="6">
        <f t="shared" si="83"/>
        <v>9.8333333333333321</v>
      </c>
      <c r="L75" s="6">
        <f t="shared" si="83"/>
        <v>9.8333333333333321</v>
      </c>
      <c r="M75" s="6">
        <f t="shared" si="83"/>
        <v>9.8333333333333321</v>
      </c>
      <c r="N75" s="6">
        <f t="shared" si="83"/>
        <v>9.8333333333333321</v>
      </c>
      <c r="O75" s="6">
        <f t="shared" si="83"/>
        <v>9.8333333333333321</v>
      </c>
      <c r="P75" s="6">
        <f t="shared" si="83"/>
        <v>9.8333333333333321</v>
      </c>
      <c r="Q75" s="6">
        <f t="shared" si="83"/>
        <v>9.8333333333333321</v>
      </c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</row>
    <row r="76" spans="1:36" x14ac:dyDescent="0.25">
      <c r="A76" t="s">
        <v>12</v>
      </c>
      <c r="F76" s="6">
        <f t="shared" si="79"/>
        <v>5.944583333333334</v>
      </c>
      <c r="G76">
        <v>0</v>
      </c>
      <c r="H76" s="6">
        <f t="shared" ref="H76:Q76" si="84">MIN(G60+(H34*$B$23), VLOOKUP($B34,$G$46:$Q$49,H$55+1)*$B$24*$D34)/$B$23</f>
        <v>4.1333333333333337</v>
      </c>
      <c r="I76" s="6">
        <f t="shared" si="84"/>
        <v>6.145833333333333</v>
      </c>
      <c r="J76" s="6">
        <f t="shared" si="84"/>
        <v>6.145833333333333</v>
      </c>
      <c r="K76" s="6">
        <f t="shared" si="84"/>
        <v>6.145833333333333</v>
      </c>
      <c r="L76" s="6">
        <f t="shared" si="84"/>
        <v>6.145833333333333</v>
      </c>
      <c r="M76" s="6">
        <f t="shared" si="84"/>
        <v>6.145833333333333</v>
      </c>
      <c r="N76" s="6">
        <f t="shared" si="84"/>
        <v>6.145833333333333</v>
      </c>
      <c r="O76" s="6">
        <f t="shared" si="84"/>
        <v>6.145833333333333</v>
      </c>
      <c r="P76" s="6">
        <f t="shared" si="84"/>
        <v>6.145833333333333</v>
      </c>
      <c r="Q76" s="6">
        <f t="shared" si="84"/>
        <v>6.145833333333333</v>
      </c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</row>
    <row r="77" spans="1:36" x14ac:dyDescent="0.25">
      <c r="A77" t="s">
        <v>20</v>
      </c>
      <c r="F77" s="6">
        <f t="shared" si="79"/>
        <v>9.8333333333333304</v>
      </c>
      <c r="G77">
        <v>0</v>
      </c>
      <c r="H77" s="6">
        <f t="shared" ref="H77:Q77" si="85">MIN(G61+(H35*$B$23), VLOOKUP($B35,$G$46:$Q$49,H$55+1)*$B$24*$D35)/$B$23</f>
        <v>9.8333333333333321</v>
      </c>
      <c r="I77" s="6">
        <f t="shared" si="85"/>
        <v>9.8333333333333321</v>
      </c>
      <c r="J77" s="6">
        <f t="shared" si="85"/>
        <v>9.8333333333333321</v>
      </c>
      <c r="K77" s="6">
        <f t="shared" si="85"/>
        <v>9.8333333333333321</v>
      </c>
      <c r="L77" s="6">
        <f t="shared" si="85"/>
        <v>9.8333333333333321</v>
      </c>
      <c r="M77" s="6">
        <f t="shared" si="85"/>
        <v>9.8333333333333321</v>
      </c>
      <c r="N77" s="6">
        <f t="shared" si="85"/>
        <v>9.8333333333333321</v>
      </c>
      <c r="O77" s="6">
        <f t="shared" si="85"/>
        <v>9.8333333333333321</v>
      </c>
      <c r="P77" s="6">
        <f t="shared" si="85"/>
        <v>9.8333333333333321</v>
      </c>
      <c r="Q77" s="6">
        <f t="shared" si="85"/>
        <v>9.8333333333333321</v>
      </c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</row>
    <row r="78" spans="1:36" x14ac:dyDescent="0.25">
      <c r="A78" t="s">
        <v>13</v>
      </c>
      <c r="F78" s="6">
        <f t="shared" si="79"/>
        <v>6.0512500000000014</v>
      </c>
      <c r="G78">
        <v>0</v>
      </c>
      <c r="H78" s="6">
        <f t="shared" ref="H78:Q78" si="86">MIN(G62+(H36*$B$23), VLOOKUP($B36,$G$46:$Q$49,H$55+1)*$B$24*$D36)/$B$23</f>
        <v>5.2</v>
      </c>
      <c r="I78" s="6">
        <f t="shared" si="86"/>
        <v>6.145833333333333</v>
      </c>
      <c r="J78" s="6">
        <f t="shared" si="86"/>
        <v>6.145833333333333</v>
      </c>
      <c r="K78" s="6">
        <f t="shared" si="86"/>
        <v>6.145833333333333</v>
      </c>
      <c r="L78" s="6">
        <f t="shared" si="86"/>
        <v>6.145833333333333</v>
      </c>
      <c r="M78" s="6">
        <f t="shared" si="86"/>
        <v>6.145833333333333</v>
      </c>
      <c r="N78" s="6">
        <f t="shared" si="86"/>
        <v>6.145833333333333</v>
      </c>
      <c r="O78" s="6">
        <f t="shared" si="86"/>
        <v>6.145833333333333</v>
      </c>
      <c r="P78" s="6">
        <f t="shared" si="86"/>
        <v>6.145833333333333</v>
      </c>
      <c r="Q78" s="6">
        <f t="shared" si="86"/>
        <v>6.145833333333333</v>
      </c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</row>
    <row r="79" spans="1:36" x14ac:dyDescent="0.25">
      <c r="A79" t="s">
        <v>21</v>
      </c>
      <c r="F79" s="6">
        <f t="shared" si="79"/>
        <v>9.8333333333333304</v>
      </c>
      <c r="G79">
        <v>0</v>
      </c>
      <c r="H79" s="6">
        <f t="shared" ref="H79:Q79" si="87">MIN(G63+(H37*$B$23), VLOOKUP($B37,$G$46:$Q$49,H$55+1)*$B$24*$D37)/$B$23</f>
        <v>9.8333333333333321</v>
      </c>
      <c r="I79" s="6">
        <f t="shared" si="87"/>
        <v>9.8333333333333321</v>
      </c>
      <c r="J79" s="6">
        <f t="shared" si="87"/>
        <v>9.8333333333333321</v>
      </c>
      <c r="K79" s="6">
        <f t="shared" si="87"/>
        <v>9.8333333333333321</v>
      </c>
      <c r="L79" s="6">
        <f t="shared" si="87"/>
        <v>9.8333333333333321</v>
      </c>
      <c r="M79" s="6">
        <f t="shared" si="87"/>
        <v>9.8333333333333321</v>
      </c>
      <c r="N79" s="6">
        <f t="shared" si="87"/>
        <v>9.8333333333333321</v>
      </c>
      <c r="O79" s="6">
        <f t="shared" si="87"/>
        <v>9.8333333333333321</v>
      </c>
      <c r="P79" s="6">
        <f t="shared" si="87"/>
        <v>9.8333333333333321</v>
      </c>
      <c r="Q79" s="6">
        <f t="shared" si="87"/>
        <v>9.8333333333333321</v>
      </c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</row>
    <row r="80" spans="1:36" x14ac:dyDescent="0.25">
      <c r="A80" t="s">
        <v>14</v>
      </c>
      <c r="F80" s="6">
        <f t="shared" si="79"/>
        <v>3.8733333333333335</v>
      </c>
      <c r="G80">
        <v>0</v>
      </c>
      <c r="H80" s="6">
        <f t="shared" ref="H80:Q80" si="88">MIN(G64+(H38*$B$23), (1 - (VLOOKUP($B38,$G$46:$Q$49,H$55+1) + VLOOKUP($C38,$G$46:$Q$49,H$55+1))) *$B$24*$D38)/$B$23</f>
        <v>3.8</v>
      </c>
      <c r="I80" s="6">
        <f t="shared" si="88"/>
        <v>3.7333333333333334</v>
      </c>
      <c r="J80" s="6">
        <f t="shared" si="88"/>
        <v>4</v>
      </c>
      <c r="K80" s="6">
        <f t="shared" si="88"/>
        <v>3.9333333333333331</v>
      </c>
      <c r="L80" s="6">
        <f t="shared" si="88"/>
        <v>4</v>
      </c>
      <c r="M80" s="6">
        <f t="shared" si="88"/>
        <v>4.2</v>
      </c>
      <c r="N80" s="6">
        <f t="shared" si="88"/>
        <v>3.9333333333333331</v>
      </c>
      <c r="O80" s="6">
        <f t="shared" si="88"/>
        <v>3.8</v>
      </c>
      <c r="P80" s="6">
        <f t="shared" si="88"/>
        <v>3.6</v>
      </c>
      <c r="Q80" s="6">
        <f t="shared" si="88"/>
        <v>3.7333333333333334</v>
      </c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</row>
    <row r="81" spans="1:36" x14ac:dyDescent="0.25">
      <c r="A81" t="s">
        <v>15</v>
      </c>
      <c r="F81" s="6">
        <f t="shared" si="79"/>
        <v>4.1055219284018003</v>
      </c>
      <c r="G81">
        <v>0</v>
      </c>
      <c r="H81" s="6">
        <f t="shared" ref="H81:Q81" si="89">MIN(G65+(H39*$B$23), (1 - (VLOOKUP($B39,$G$46:$Q$49,H$55+1) + VLOOKUP($C39,$G$46:$Q$49,H$55+1))) *$B$24*$D39)/$B$23</f>
        <v>2.3333333333333335</v>
      </c>
      <c r="I81" s="6">
        <f t="shared" si="89"/>
        <v>4.2294339622641512</v>
      </c>
      <c r="J81" s="6">
        <f t="shared" si="89"/>
        <v>4.2737484737484746</v>
      </c>
      <c r="K81" s="6">
        <f t="shared" si="89"/>
        <v>4.8828213879408411</v>
      </c>
      <c r="L81" s="6">
        <f t="shared" si="89"/>
        <v>4.8557395143487856</v>
      </c>
      <c r="M81" s="6">
        <f t="shared" si="89"/>
        <v>5.644895833333333</v>
      </c>
      <c r="N81" s="6">
        <f t="shared" si="89"/>
        <v>4.7488139825218472</v>
      </c>
      <c r="O81" s="6">
        <f t="shared" si="89"/>
        <v>3.9125864453665287</v>
      </c>
      <c r="P81" s="6">
        <f t="shared" si="89"/>
        <v>3.2110144927536233</v>
      </c>
      <c r="Q81" s="6">
        <f t="shared" si="89"/>
        <v>2.9628318584070796</v>
      </c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</row>
    <row r="82" spans="1:36" x14ac:dyDescent="0.25">
      <c r="A82" t="s">
        <v>16</v>
      </c>
      <c r="F82" s="6">
        <f t="shared" si="79"/>
        <v>4.2933333333333339</v>
      </c>
      <c r="G82">
        <v>0</v>
      </c>
      <c r="H82" s="6">
        <f t="shared" ref="H82:Q82" si="90">MIN(G66+(H40*$B$23), (1 - (VLOOKUP($B40,$G$46:$Q$49,H$55+1) + VLOOKUP($C40,$G$46:$Q$49,H$55+1))) *$B$24*$D40)/$B$23</f>
        <v>4.2666666666666666</v>
      </c>
      <c r="I82" s="6">
        <f t="shared" si="90"/>
        <v>4.2666666666666666</v>
      </c>
      <c r="J82" s="6">
        <f t="shared" si="90"/>
        <v>4.333333333333333</v>
      </c>
      <c r="K82" s="6">
        <f t="shared" si="90"/>
        <v>4.4000000000000004</v>
      </c>
      <c r="L82" s="6">
        <f t="shared" si="90"/>
        <v>4.4666666666666668</v>
      </c>
      <c r="M82" s="6">
        <f t="shared" si="90"/>
        <v>4.4000000000000004</v>
      </c>
      <c r="N82" s="6">
        <f t="shared" si="90"/>
        <v>4.2666666666666666</v>
      </c>
      <c r="O82" s="6">
        <f t="shared" si="90"/>
        <v>4.1333333333333337</v>
      </c>
      <c r="P82" s="6">
        <f t="shared" si="90"/>
        <v>4.333333333333333</v>
      </c>
      <c r="Q82" s="6">
        <f t="shared" si="90"/>
        <v>4.0666666666666664</v>
      </c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</row>
    <row r="83" spans="1:36" x14ac:dyDescent="0.25">
      <c r="A83" t="s">
        <v>17</v>
      </c>
      <c r="F83" s="6">
        <f t="shared" si="79"/>
        <v>3.1220388717544347</v>
      </c>
      <c r="G83">
        <v>0</v>
      </c>
      <c r="H83" s="6">
        <f t="shared" ref="H83:Q83" si="91">MIN(G67+(H41*$B$23), (1 - (VLOOKUP($B41,$G$46:$Q$49,H$55+1) + VLOOKUP($C41,$G$46:$Q$49,H$55+1))) *$B$24*$D41)/$B$23</f>
        <v>2.6</v>
      </c>
      <c r="I83" s="6">
        <f t="shared" si="91"/>
        <v>3.5423631123919304</v>
      </c>
      <c r="J83" s="6">
        <f t="shared" si="91"/>
        <v>3.3467048710601714</v>
      </c>
      <c r="K83" s="6">
        <f t="shared" si="91"/>
        <v>3.1612535612535613</v>
      </c>
      <c r="L83" s="6">
        <f t="shared" si="91"/>
        <v>3.3837535014005602</v>
      </c>
      <c r="M83" s="6">
        <f t="shared" si="91"/>
        <v>3.1880149812734082</v>
      </c>
      <c r="N83" s="6">
        <f t="shared" si="91"/>
        <v>3.1756487025948106</v>
      </c>
      <c r="O83" s="6">
        <f t="shared" si="91"/>
        <v>2.864797507788162</v>
      </c>
      <c r="P83" s="6">
        <f t="shared" si="91"/>
        <v>3.0618181818181816</v>
      </c>
      <c r="Q83" s="6">
        <f t="shared" si="91"/>
        <v>2.8960342979635585</v>
      </c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</row>
    <row r="84" spans="1:36" x14ac:dyDescent="0.25">
      <c r="F84" s="6">
        <f t="shared" si="79"/>
        <v>73.656727466822915</v>
      </c>
      <c r="G84">
        <f t="shared" ref="G84:Q84" si="92">SUM(G72:G83)</f>
        <v>0</v>
      </c>
      <c r="H84">
        <f t="shared" si="92"/>
        <v>68.86666666666666</v>
      </c>
      <c r="I84">
        <f t="shared" si="92"/>
        <v>74.396797074656078</v>
      </c>
      <c r="J84">
        <f t="shared" si="92"/>
        <v>74.578786678141967</v>
      </c>
      <c r="K84">
        <f t="shared" si="92"/>
        <v>75.53574161586107</v>
      </c>
      <c r="L84">
        <f t="shared" si="92"/>
        <v>75.664493015749343</v>
      </c>
      <c r="M84">
        <f t="shared" si="92"/>
        <v>76.191244147940097</v>
      </c>
      <c r="N84">
        <f t="shared" si="92"/>
        <v>74.349462685116663</v>
      </c>
      <c r="O84">
        <f t="shared" si="92"/>
        <v>72.669050619821363</v>
      </c>
      <c r="P84">
        <f t="shared" si="92"/>
        <v>72.431166007905148</v>
      </c>
      <c r="Q84">
        <f t="shared" si="92"/>
        <v>71.88386615637063</v>
      </c>
    </row>
    <row r="85" spans="1:36" x14ac:dyDescent="0.25">
      <c r="F85" s="6"/>
    </row>
    <row r="86" spans="1:36" x14ac:dyDescent="0.25">
      <c r="F86" t="s">
        <v>40</v>
      </c>
    </row>
    <row r="87" spans="1:36" x14ac:dyDescent="0.25">
      <c r="G87">
        <v>0</v>
      </c>
      <c r="H87">
        <v>1</v>
      </c>
      <c r="I87">
        <v>2</v>
      </c>
      <c r="J87">
        <v>3</v>
      </c>
      <c r="K87">
        <v>4</v>
      </c>
      <c r="L87">
        <v>5</v>
      </c>
      <c r="M87">
        <v>6</v>
      </c>
      <c r="N87">
        <v>7</v>
      </c>
      <c r="O87">
        <v>8</v>
      </c>
      <c r="P87">
        <v>9</v>
      </c>
      <c r="Q87">
        <v>10</v>
      </c>
    </row>
    <row r="88" spans="1:36" x14ac:dyDescent="0.25">
      <c r="F88" t="s">
        <v>35</v>
      </c>
      <c r="G88">
        <f t="shared" ref="G88:Q88" si="93">G72+G73+G80</f>
        <v>0</v>
      </c>
      <c r="H88" s="6">
        <f t="shared" si="93"/>
        <v>18.5</v>
      </c>
      <c r="I88">
        <f t="shared" si="93"/>
        <v>18.433333333333334</v>
      </c>
      <c r="J88" s="6">
        <f t="shared" si="93"/>
        <v>18.566666666666666</v>
      </c>
      <c r="K88">
        <f t="shared" si="93"/>
        <v>19.033333333333331</v>
      </c>
      <c r="L88">
        <f t="shared" si="93"/>
        <v>19.099999999999998</v>
      </c>
      <c r="M88">
        <f t="shared" si="93"/>
        <v>19.233333333333331</v>
      </c>
      <c r="N88">
        <f t="shared" si="93"/>
        <v>18.433333333333334</v>
      </c>
      <c r="O88">
        <f t="shared" si="93"/>
        <v>18.233333333333331</v>
      </c>
      <c r="P88">
        <f t="shared" si="93"/>
        <v>18.3</v>
      </c>
      <c r="Q88">
        <f t="shared" si="93"/>
        <v>18.7</v>
      </c>
    </row>
    <row r="89" spans="1:36" x14ac:dyDescent="0.25">
      <c r="F89" t="s">
        <v>36</v>
      </c>
      <c r="G89">
        <f t="shared" ref="G89:Q89" si="94">G76+G77+G81</f>
        <v>0</v>
      </c>
      <c r="H89" s="6">
        <f t="shared" si="94"/>
        <v>16.299999999999997</v>
      </c>
      <c r="I89">
        <f t="shared" si="94"/>
        <v>20.208600628930817</v>
      </c>
      <c r="J89">
        <f t="shared" si="94"/>
        <v>20.252915140415141</v>
      </c>
      <c r="K89">
        <f t="shared" si="94"/>
        <v>20.861988054607504</v>
      </c>
      <c r="L89">
        <f t="shared" si="94"/>
        <v>20.834906181015448</v>
      </c>
      <c r="M89">
        <f t="shared" si="94"/>
        <v>21.624062499999997</v>
      </c>
      <c r="N89">
        <f t="shared" si="94"/>
        <v>20.72798064918851</v>
      </c>
      <c r="O89">
        <f t="shared" si="94"/>
        <v>19.891753112033193</v>
      </c>
      <c r="P89">
        <f t="shared" si="94"/>
        <v>19.190181159420288</v>
      </c>
      <c r="Q89">
        <f t="shared" si="94"/>
        <v>18.941998525073743</v>
      </c>
    </row>
    <row r="90" spans="1:36" x14ac:dyDescent="0.25">
      <c r="F90" t="s">
        <v>37</v>
      </c>
      <c r="G90">
        <f t="shared" ref="G90:Q90" si="95">G74+G75+G82</f>
        <v>0</v>
      </c>
      <c r="H90">
        <f t="shared" si="95"/>
        <v>16.433333333333334</v>
      </c>
      <c r="I90">
        <f t="shared" si="95"/>
        <v>16.233333333333331</v>
      </c>
      <c r="J90">
        <f t="shared" si="95"/>
        <v>16.43333333333333</v>
      </c>
      <c r="K90">
        <f t="shared" si="95"/>
        <v>16.5</v>
      </c>
      <c r="L90">
        <f t="shared" si="95"/>
        <v>16.366666666666667</v>
      </c>
      <c r="M90">
        <f t="shared" si="95"/>
        <v>16.166666666666664</v>
      </c>
      <c r="N90">
        <f t="shared" si="95"/>
        <v>16.033333333333331</v>
      </c>
      <c r="O90">
        <f t="shared" si="95"/>
        <v>15.7</v>
      </c>
      <c r="P90">
        <f t="shared" si="95"/>
        <v>15.899999999999999</v>
      </c>
      <c r="Q90">
        <f t="shared" si="95"/>
        <v>15.366666666666665</v>
      </c>
    </row>
    <row r="91" spans="1:36" x14ac:dyDescent="0.25">
      <c r="F91" t="s">
        <v>38</v>
      </c>
      <c r="G91">
        <f t="shared" ref="G91:Q91" si="96">G78+G79+G83</f>
        <v>0</v>
      </c>
      <c r="H91">
        <f t="shared" si="96"/>
        <v>17.633333333333333</v>
      </c>
      <c r="I91">
        <f t="shared" si="96"/>
        <v>19.521529779058596</v>
      </c>
      <c r="J91">
        <f t="shared" si="96"/>
        <v>19.325871537726837</v>
      </c>
      <c r="K91">
        <f t="shared" si="96"/>
        <v>19.140420227920224</v>
      </c>
      <c r="L91">
        <f t="shared" si="96"/>
        <v>19.362920168067223</v>
      </c>
      <c r="M91">
        <f t="shared" si="96"/>
        <v>19.167181647940073</v>
      </c>
      <c r="N91">
        <f t="shared" si="96"/>
        <v>19.154815369261474</v>
      </c>
      <c r="O91">
        <f t="shared" si="96"/>
        <v>18.843964174454825</v>
      </c>
      <c r="P91">
        <f t="shared" si="96"/>
        <v>19.040984848484847</v>
      </c>
      <c r="Q91">
        <f t="shared" si="96"/>
        <v>18.875200964630224</v>
      </c>
    </row>
    <row r="92" spans="1:36" x14ac:dyDescent="0.25">
      <c r="F92" t="s">
        <v>39</v>
      </c>
      <c r="G92">
        <f>SUM(G88:G91)</f>
        <v>0</v>
      </c>
      <c r="H92">
        <f t="shared" ref="H92:Q92" si="97">SUM(H88:H91)</f>
        <v>68.866666666666674</v>
      </c>
      <c r="I92">
        <f t="shared" si="97"/>
        <v>74.396797074656078</v>
      </c>
      <c r="J92">
        <f t="shared" si="97"/>
        <v>74.578786678141967</v>
      </c>
      <c r="K92">
        <f t="shared" si="97"/>
        <v>75.53574161586107</v>
      </c>
      <c r="L92">
        <f t="shared" si="97"/>
        <v>75.664493015749343</v>
      </c>
      <c r="M92">
        <f t="shared" si="97"/>
        <v>76.191244147940068</v>
      </c>
      <c r="N92">
        <f t="shared" si="97"/>
        <v>74.349462685116649</v>
      </c>
      <c r="O92">
        <f t="shared" si="97"/>
        <v>72.669050619821348</v>
      </c>
      <c r="P92">
        <f t="shared" si="97"/>
        <v>72.431166007905134</v>
      </c>
      <c r="Q92">
        <f t="shared" si="97"/>
        <v>71.88386615637063</v>
      </c>
    </row>
    <row r="95" spans="1:36" x14ac:dyDescent="0.25">
      <c r="F95" t="s">
        <v>9</v>
      </c>
      <c r="H95">
        <v>1</v>
      </c>
      <c r="I95">
        <v>2</v>
      </c>
      <c r="J95">
        <v>3</v>
      </c>
      <c r="K95">
        <v>4</v>
      </c>
      <c r="L95">
        <v>5</v>
      </c>
      <c r="M95">
        <v>6</v>
      </c>
      <c r="N95">
        <v>7</v>
      </c>
      <c r="O95">
        <v>8</v>
      </c>
      <c r="P95">
        <v>9</v>
      </c>
      <c r="Q95">
        <v>10</v>
      </c>
    </row>
    <row r="97" spans="1:42" x14ac:dyDescent="0.25">
      <c r="F97" t="s">
        <v>10</v>
      </c>
      <c r="H97" s="18">
        <f>T30/T46</f>
        <v>0.22054380664652568</v>
      </c>
      <c r="I97" s="18">
        <f t="shared" ref="I97:Q97" si="98">U30/U46</f>
        <v>0.22670807453416145</v>
      </c>
      <c r="J97" s="18">
        <f t="shared" si="98"/>
        <v>0.21005917159763313</v>
      </c>
      <c r="K97" s="18">
        <f t="shared" si="98"/>
        <v>0.23303834808259585</v>
      </c>
      <c r="L97" s="18">
        <f t="shared" si="98"/>
        <v>0.23099415204678361</v>
      </c>
      <c r="M97" s="18">
        <f t="shared" si="98"/>
        <v>0.22413793103448276</v>
      </c>
      <c r="N97" s="18">
        <f t="shared" si="98"/>
        <v>0.21875000000000003</v>
      </c>
      <c r="O97" s="18">
        <f t="shared" si="98"/>
        <v>0.22475570032573289</v>
      </c>
      <c r="P97" s="18">
        <f t="shared" si="98"/>
        <v>0.24172185430463575</v>
      </c>
      <c r="Q97" s="18">
        <f t="shared" si="98"/>
        <v>0.25328947368421051</v>
      </c>
      <c r="R97" s="17"/>
      <c r="S97" s="17"/>
      <c r="T97" s="17"/>
      <c r="U97" s="17"/>
      <c r="V97" s="17"/>
      <c r="W97" s="17"/>
      <c r="X97" s="17"/>
      <c r="Y97" s="17"/>
      <c r="Z97" s="17"/>
      <c r="AA97" s="17"/>
      <c r="AB97" s="17"/>
      <c r="AC97" s="17"/>
      <c r="AD97" s="17"/>
      <c r="AE97" s="17"/>
      <c r="AF97" s="17"/>
      <c r="AG97" s="17"/>
      <c r="AH97" s="17"/>
      <c r="AI97" s="17"/>
      <c r="AJ97" s="17"/>
    </row>
    <row r="98" spans="1:42" x14ac:dyDescent="0.25">
      <c r="F98" t="s">
        <v>18</v>
      </c>
      <c r="H98" s="18">
        <f>T31/T46</f>
        <v>0.60725075528700911</v>
      </c>
      <c r="I98" s="18">
        <f t="shared" ref="I98:Q98" si="99">U31/U46</f>
        <v>0.59937888198757761</v>
      </c>
      <c r="J98" s="18">
        <f t="shared" si="99"/>
        <v>0.6124260355029586</v>
      </c>
      <c r="K98" s="18">
        <f t="shared" si="99"/>
        <v>0.59292035398230092</v>
      </c>
      <c r="L98" s="18">
        <f t="shared" si="99"/>
        <v>0.5935672514619883</v>
      </c>
      <c r="M98" s="18">
        <f t="shared" si="99"/>
        <v>0.59482758620689657</v>
      </c>
      <c r="N98" s="18">
        <f t="shared" si="99"/>
        <v>0.59687500000000004</v>
      </c>
      <c r="O98" s="18">
        <f t="shared" si="99"/>
        <v>0.5895765472312704</v>
      </c>
      <c r="P98" s="18">
        <f t="shared" si="99"/>
        <v>0.57947019867549665</v>
      </c>
      <c r="Q98" s="18">
        <f t="shared" si="99"/>
        <v>0.5625</v>
      </c>
      <c r="R98" s="17"/>
      <c r="S98" s="17"/>
      <c r="T98" s="17"/>
      <c r="U98" s="17"/>
      <c r="V98" s="17"/>
      <c r="W98" s="17"/>
      <c r="X98" s="17"/>
      <c r="Y98" s="17"/>
      <c r="Z98" s="17"/>
      <c r="AA98" s="17"/>
      <c r="AB98" s="17"/>
      <c r="AC98" s="17"/>
      <c r="AD98" s="17"/>
      <c r="AE98" s="17"/>
      <c r="AF98" s="17"/>
      <c r="AG98" s="17"/>
      <c r="AH98" s="17"/>
      <c r="AI98" s="17"/>
      <c r="AJ98" s="17"/>
    </row>
    <row r="99" spans="1:42" x14ac:dyDescent="0.25">
      <c r="F99" t="s">
        <v>11</v>
      </c>
      <c r="H99" s="18">
        <f>T32/T48</f>
        <v>0.12820512820512822</v>
      </c>
      <c r="I99" s="18">
        <f t="shared" ref="I99:Q99" si="100">U32/U48</f>
        <v>0.11940298507462686</v>
      </c>
      <c r="J99" s="18">
        <f t="shared" si="100"/>
        <v>0.125</v>
      </c>
      <c r="K99" s="18">
        <f t="shared" si="100"/>
        <v>0.12186379928315411</v>
      </c>
      <c r="L99" s="18">
        <f t="shared" si="100"/>
        <v>0.11231884057971016</v>
      </c>
      <c r="M99" s="18">
        <f t="shared" si="100"/>
        <v>0.10984848484848483</v>
      </c>
      <c r="N99" s="18">
        <f t="shared" si="100"/>
        <v>0.1124031007751938</v>
      </c>
      <c r="O99" s="18">
        <f t="shared" si="100"/>
        <v>0.10196078431372549</v>
      </c>
      <c r="P99" s="18">
        <f t="shared" si="100"/>
        <v>0.10236220472440945</v>
      </c>
      <c r="Q99" s="18">
        <f t="shared" si="100"/>
        <v>9.0909090909090912E-2</v>
      </c>
      <c r="R99" s="17"/>
      <c r="S99" s="17"/>
      <c r="T99" s="17"/>
      <c r="U99" s="17"/>
      <c r="V99" s="17"/>
      <c r="W99" s="17"/>
      <c r="X99" s="17"/>
      <c r="Y99" s="17"/>
      <c r="Z99" s="17"/>
      <c r="AA99" s="17"/>
      <c r="AB99" s="17"/>
      <c r="AC99" s="17"/>
      <c r="AD99" s="17"/>
      <c r="AE99" s="17"/>
      <c r="AF99" s="17"/>
      <c r="AG99" s="17"/>
      <c r="AH99" s="17"/>
      <c r="AI99" s="17"/>
      <c r="AJ99" s="17"/>
    </row>
    <row r="100" spans="1:42" x14ac:dyDescent="0.25">
      <c r="F100" t="s">
        <v>22</v>
      </c>
      <c r="H100" s="18">
        <f>T33/T48</f>
        <v>0.63736263736263732</v>
      </c>
      <c r="I100" s="18">
        <f t="shared" ref="I100:Q100" si="101">U33/U48</f>
        <v>0.64179104477611937</v>
      </c>
      <c r="J100" s="18">
        <f t="shared" si="101"/>
        <v>0.63602941176470584</v>
      </c>
      <c r="K100" s="18">
        <f t="shared" si="101"/>
        <v>0.64157706093189959</v>
      </c>
      <c r="L100" s="18">
        <f t="shared" si="101"/>
        <v>0.64492753623188415</v>
      </c>
      <c r="M100" s="18">
        <f t="shared" si="101"/>
        <v>0.64015151515151514</v>
      </c>
      <c r="N100" s="18">
        <f t="shared" si="101"/>
        <v>0.63953488372093026</v>
      </c>
      <c r="O100" s="18">
        <f t="shared" si="101"/>
        <v>0.65490196078431373</v>
      </c>
      <c r="P100" s="18">
        <f t="shared" si="101"/>
        <v>0.6417322834645669</v>
      </c>
      <c r="Q100" s="18">
        <f t="shared" si="101"/>
        <v>0.65702479338842978</v>
      </c>
      <c r="R100" s="17"/>
      <c r="S100" s="17"/>
      <c r="T100" s="17"/>
      <c r="U100" s="17"/>
      <c r="V100" s="17"/>
      <c r="W100" s="17"/>
      <c r="X100" s="17"/>
      <c r="Y100" s="17"/>
      <c r="Z100" s="17"/>
      <c r="AA100" s="17"/>
      <c r="AB100" s="17"/>
      <c r="AC100" s="17"/>
      <c r="AD100" s="17"/>
      <c r="AE100" s="17"/>
      <c r="AF100" s="17"/>
      <c r="AG100" s="17"/>
      <c r="AH100" s="17"/>
      <c r="AI100" s="17"/>
      <c r="AJ100" s="17"/>
    </row>
    <row r="101" spans="1:42" x14ac:dyDescent="0.25">
      <c r="F101" t="s">
        <v>12</v>
      </c>
      <c r="H101" s="18">
        <f>T34/T47</f>
        <v>0.24124513618677046</v>
      </c>
      <c r="I101" s="18">
        <f t="shared" ref="I101:Q101" si="102">U34/U47</f>
        <v>0.24905660377358491</v>
      </c>
      <c r="J101" s="18">
        <f t="shared" si="102"/>
        <v>0.23076923076923075</v>
      </c>
      <c r="K101" s="18">
        <f t="shared" si="102"/>
        <v>0.23890784982935154</v>
      </c>
      <c r="L101" s="18">
        <f t="shared" si="102"/>
        <v>0.21854304635761593</v>
      </c>
      <c r="M101" s="18">
        <f t="shared" si="102"/>
        <v>0.20624999999999999</v>
      </c>
      <c r="N101" s="18">
        <f t="shared" si="102"/>
        <v>0.2247191011235955</v>
      </c>
      <c r="O101" s="18">
        <f t="shared" si="102"/>
        <v>0.24481327800829875</v>
      </c>
      <c r="P101" s="18">
        <f t="shared" si="102"/>
        <v>0.23478260869565218</v>
      </c>
      <c r="Q101" s="18">
        <f t="shared" si="102"/>
        <v>0.26991150442477874</v>
      </c>
      <c r="R101" s="17"/>
      <c r="S101" s="17"/>
      <c r="T101" s="17"/>
      <c r="U101" s="17"/>
      <c r="V101" s="17"/>
      <c r="W101" s="17"/>
      <c r="X101" s="17"/>
      <c r="Y101" s="17"/>
      <c r="Z101" s="17"/>
      <c r="AA101" s="17"/>
      <c r="AB101" s="17"/>
      <c r="AC101" s="17"/>
      <c r="AD101" s="17"/>
      <c r="AE101" s="17"/>
      <c r="AF101" s="17"/>
      <c r="AG101" s="17"/>
      <c r="AH101" s="17"/>
      <c r="AI101" s="17"/>
      <c r="AJ101" s="17"/>
    </row>
    <row r="102" spans="1:42" x14ac:dyDescent="0.25">
      <c r="F102" t="s">
        <v>20</v>
      </c>
      <c r="H102" s="18">
        <f>T35/T47</f>
        <v>0.62256809338521402</v>
      </c>
      <c r="I102" s="18">
        <f t="shared" ref="I102:Q102" si="103">U35/U47</f>
        <v>0.61509433962264148</v>
      </c>
      <c r="J102" s="18">
        <f t="shared" si="103"/>
        <v>0.63369963369963356</v>
      </c>
      <c r="K102" s="18">
        <f t="shared" si="103"/>
        <v>0.62457337883959041</v>
      </c>
      <c r="L102" s="18">
        <f t="shared" si="103"/>
        <v>0.64569536423841056</v>
      </c>
      <c r="M102" s="18">
        <f t="shared" si="103"/>
        <v>0.64687499999999998</v>
      </c>
      <c r="N102" s="18">
        <f t="shared" si="103"/>
        <v>0.63295880149812733</v>
      </c>
      <c r="O102" s="18">
        <f t="shared" si="103"/>
        <v>0.62240663900414939</v>
      </c>
      <c r="P102" s="18">
        <f t="shared" si="103"/>
        <v>0.63913043478260867</v>
      </c>
      <c r="Q102" s="18">
        <f t="shared" si="103"/>
        <v>0.61061946902654862</v>
      </c>
      <c r="R102" s="17"/>
      <c r="S102" s="17"/>
      <c r="T102" s="17"/>
      <c r="U102" s="17"/>
      <c r="V102" s="17"/>
      <c r="W102" s="17"/>
      <c r="X102" s="17"/>
      <c r="Y102" s="17"/>
      <c r="Z102" s="17"/>
      <c r="AA102" s="17"/>
      <c r="AB102" s="17"/>
      <c r="AC102" s="17"/>
      <c r="AD102" s="17"/>
      <c r="AE102" s="17"/>
      <c r="AF102" s="17"/>
      <c r="AG102" s="17"/>
      <c r="AH102" s="17"/>
      <c r="AI102" s="17"/>
      <c r="AJ102" s="17"/>
    </row>
    <row r="103" spans="1:42" x14ac:dyDescent="0.25">
      <c r="F103" t="s">
        <v>13</v>
      </c>
      <c r="H103" s="18">
        <f>T36/T49</f>
        <v>0.22941176470588234</v>
      </c>
      <c r="I103" s="18">
        <f t="shared" ref="I103:Q103" si="104">U36/U49</f>
        <v>0.22478386167146974</v>
      </c>
      <c r="J103" s="18">
        <f t="shared" si="104"/>
        <v>0.23209169054441259</v>
      </c>
      <c r="K103" s="18">
        <f t="shared" si="104"/>
        <v>0.23646723646723647</v>
      </c>
      <c r="L103" s="18">
        <f t="shared" si="104"/>
        <v>0.22408963585434172</v>
      </c>
      <c r="M103" s="18">
        <f t="shared" si="104"/>
        <v>0.22191011235955055</v>
      </c>
      <c r="N103" s="18">
        <f t="shared" si="104"/>
        <v>0.22754491017964071</v>
      </c>
      <c r="O103" s="18">
        <f t="shared" si="104"/>
        <v>0.23364485981308414</v>
      </c>
      <c r="P103" s="18">
        <f t="shared" si="104"/>
        <v>0.2484848484848485</v>
      </c>
      <c r="Q103" s="18">
        <f t="shared" si="104"/>
        <v>0.24758842443729903</v>
      </c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  <c r="AC103" s="17"/>
      <c r="AD103" s="17"/>
      <c r="AE103" s="17"/>
      <c r="AF103" s="17"/>
      <c r="AG103" s="17"/>
      <c r="AH103" s="17"/>
      <c r="AI103" s="17"/>
      <c r="AJ103" s="17"/>
    </row>
    <row r="104" spans="1:42" x14ac:dyDescent="0.25">
      <c r="F104" t="s">
        <v>21</v>
      </c>
      <c r="H104" s="18">
        <f>T37/T49</f>
        <v>0.65588235294117647</v>
      </c>
      <c r="I104" s="18">
        <f t="shared" ref="I104:Q104" si="105">U37/U49</f>
        <v>0.65417867435158505</v>
      </c>
      <c r="J104" s="18">
        <f t="shared" si="105"/>
        <v>0.653295128939828</v>
      </c>
      <c r="K104" s="18">
        <f t="shared" si="105"/>
        <v>0.65527065527065531</v>
      </c>
      <c r="L104" s="18">
        <f t="shared" si="105"/>
        <v>0.66386554621848737</v>
      </c>
      <c r="M104" s="18">
        <f t="shared" si="105"/>
        <v>0.6713483146067416</v>
      </c>
      <c r="N104" s="18">
        <f t="shared" si="105"/>
        <v>0.66167664670658677</v>
      </c>
      <c r="O104" s="18">
        <f t="shared" si="105"/>
        <v>0.66355140186915884</v>
      </c>
      <c r="P104" s="18">
        <f t="shared" si="105"/>
        <v>0.64242424242424245</v>
      </c>
      <c r="Q104" s="18">
        <f t="shared" si="105"/>
        <v>0.63987138263665599</v>
      </c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  <c r="AC104" s="17"/>
      <c r="AD104" s="17"/>
      <c r="AE104" s="17"/>
      <c r="AF104" s="17"/>
      <c r="AG104" s="17"/>
      <c r="AH104" s="17"/>
      <c r="AI104" s="17"/>
      <c r="AJ104" s="17"/>
    </row>
    <row r="105" spans="1:42" x14ac:dyDescent="0.25">
      <c r="B105" s="4"/>
      <c r="F105" t="s">
        <v>14</v>
      </c>
      <c r="H105" s="18">
        <f>T38/T46</f>
        <v>0.17220543806646524</v>
      </c>
      <c r="I105" s="18">
        <f t="shared" ref="I105:Q105" si="106">U38/U46</f>
        <v>0.17391304347826086</v>
      </c>
      <c r="J105" s="18">
        <f t="shared" si="106"/>
        <v>0.17751479289940827</v>
      </c>
      <c r="K105" s="18">
        <f t="shared" si="106"/>
        <v>0.17404129793510323</v>
      </c>
      <c r="L105" s="18">
        <f t="shared" si="106"/>
        <v>0.17543859649122806</v>
      </c>
      <c r="M105" s="18">
        <f t="shared" si="106"/>
        <v>0.18103448275862069</v>
      </c>
      <c r="N105" s="18">
        <f t="shared" si="106"/>
        <v>0.18437500000000001</v>
      </c>
      <c r="O105" s="18">
        <f t="shared" si="106"/>
        <v>0.18566775244299674</v>
      </c>
      <c r="P105" s="18">
        <f t="shared" si="106"/>
        <v>0.17880794701986755</v>
      </c>
      <c r="Q105" s="18">
        <f t="shared" si="106"/>
        <v>0.18421052631578946</v>
      </c>
      <c r="R105" s="17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  <c r="AC105" s="17"/>
      <c r="AD105" s="17"/>
      <c r="AE105" s="17"/>
      <c r="AF105" s="17"/>
      <c r="AG105" s="17"/>
      <c r="AH105" s="17"/>
      <c r="AI105" s="17"/>
      <c r="AJ105" s="17"/>
    </row>
    <row r="106" spans="1:42" x14ac:dyDescent="0.25">
      <c r="B106" s="4"/>
      <c r="F106" t="s">
        <v>15</v>
      </c>
      <c r="H106" s="18">
        <f>T39/T47</f>
        <v>0.13618677042801558</v>
      </c>
      <c r="I106" s="18">
        <f t="shared" ref="I106:Q106" si="107">U39/U47</f>
        <v>0.13584905660377358</v>
      </c>
      <c r="J106" s="18">
        <f t="shared" si="107"/>
        <v>0.13553113553113552</v>
      </c>
      <c r="K106" s="18">
        <f t="shared" si="107"/>
        <v>0.136518771331058</v>
      </c>
      <c r="L106" s="18">
        <f t="shared" si="107"/>
        <v>0.13576158940397351</v>
      </c>
      <c r="M106" s="18">
        <f t="shared" si="107"/>
        <v>0.14687499999999998</v>
      </c>
      <c r="N106" s="18">
        <f t="shared" si="107"/>
        <v>0.14232209737827714</v>
      </c>
      <c r="O106" s="18">
        <f t="shared" si="107"/>
        <v>0.13278008298755187</v>
      </c>
      <c r="P106" s="18">
        <f t="shared" si="107"/>
        <v>0.12608695652173912</v>
      </c>
      <c r="Q106" s="18">
        <f t="shared" si="107"/>
        <v>0.11946902654867257</v>
      </c>
      <c r="R106" s="17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  <c r="AC106" s="17"/>
      <c r="AD106" s="17"/>
      <c r="AE106" s="17"/>
      <c r="AF106" s="17"/>
      <c r="AG106" s="17"/>
      <c r="AH106" s="17"/>
      <c r="AI106" s="17"/>
      <c r="AJ106" s="17"/>
    </row>
    <row r="107" spans="1:42" x14ac:dyDescent="0.25">
      <c r="B107" s="4"/>
      <c r="F107" t="s">
        <v>16</v>
      </c>
      <c r="H107" s="18">
        <f>T40/T48</f>
        <v>0.23443223443223443</v>
      </c>
      <c r="I107" s="18">
        <f t="shared" ref="I107:Q107" si="108">U40/U48</f>
        <v>0.23880597014925373</v>
      </c>
      <c r="J107" s="18">
        <f t="shared" si="108"/>
        <v>0.2389705882352941</v>
      </c>
      <c r="K107" s="18">
        <f t="shared" si="108"/>
        <v>0.23655913978494625</v>
      </c>
      <c r="L107" s="18">
        <f t="shared" si="108"/>
        <v>0.24275362318840582</v>
      </c>
      <c r="M107" s="18">
        <f t="shared" si="108"/>
        <v>0.25</v>
      </c>
      <c r="N107" s="18">
        <f t="shared" si="108"/>
        <v>0.24806201550387597</v>
      </c>
      <c r="O107" s="18">
        <f t="shared" si="108"/>
        <v>0.24313725490196081</v>
      </c>
      <c r="P107" s="18">
        <f t="shared" si="108"/>
        <v>0.25590551181102361</v>
      </c>
      <c r="Q107" s="18">
        <f t="shared" si="108"/>
        <v>0.25206611570247933</v>
      </c>
      <c r="R107" s="17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  <c r="AC107" s="17"/>
      <c r="AD107" s="17"/>
      <c r="AE107" s="17"/>
      <c r="AF107" s="17"/>
      <c r="AG107" s="17"/>
      <c r="AH107" s="17"/>
      <c r="AI107" s="17"/>
      <c r="AJ107" s="17"/>
    </row>
    <row r="108" spans="1:42" x14ac:dyDescent="0.25">
      <c r="B108" s="4"/>
      <c r="F108" t="s">
        <v>17</v>
      </c>
      <c r="H108" s="18">
        <f>T41/T49</f>
        <v>0.11470588235294117</v>
      </c>
      <c r="I108" s="18">
        <f t="shared" ref="I108:Q108" si="109">U41/U49</f>
        <v>0.12103746397694524</v>
      </c>
      <c r="J108" s="18">
        <f t="shared" si="109"/>
        <v>0.11461318051575929</v>
      </c>
      <c r="K108" s="18">
        <f t="shared" si="109"/>
        <v>0.10826210826210826</v>
      </c>
      <c r="L108" s="18">
        <f t="shared" si="109"/>
        <v>0.11204481792717086</v>
      </c>
      <c r="M108" s="18">
        <f t="shared" si="109"/>
        <v>0.10674157303370786</v>
      </c>
      <c r="N108" s="18">
        <f t="shared" si="109"/>
        <v>0.11077844311377247</v>
      </c>
      <c r="O108" s="18">
        <f t="shared" si="109"/>
        <v>0.10280373831775702</v>
      </c>
      <c r="P108" s="18">
        <f t="shared" si="109"/>
        <v>0.10909090909090909</v>
      </c>
      <c r="Q108" s="18">
        <f t="shared" si="109"/>
        <v>0.11254019292604502</v>
      </c>
      <c r="R108" s="17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  <c r="AC108" s="17"/>
      <c r="AD108" s="17"/>
      <c r="AE108" s="17"/>
      <c r="AF108" s="17"/>
      <c r="AG108" s="17"/>
      <c r="AH108" s="17"/>
      <c r="AI108" s="17"/>
      <c r="AJ108" s="17"/>
    </row>
    <row r="110" spans="1:42" x14ac:dyDescent="0.25">
      <c r="A110" s="19" t="s">
        <v>31</v>
      </c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</row>
    <row r="111" spans="1:42" x14ac:dyDescent="0.25">
      <c r="H111" t="s">
        <v>28</v>
      </c>
      <c r="T111" t="s">
        <v>28</v>
      </c>
      <c r="AG111" t="s">
        <v>44</v>
      </c>
    </row>
    <row r="112" spans="1:42" x14ac:dyDescent="0.25">
      <c r="A112" t="s">
        <v>9</v>
      </c>
      <c r="B112" t="s">
        <v>19</v>
      </c>
      <c r="D112" t="s">
        <v>23</v>
      </c>
      <c r="F112" t="s">
        <v>27</v>
      </c>
      <c r="H112">
        <v>1</v>
      </c>
      <c r="I112">
        <v>2</v>
      </c>
      <c r="J112">
        <v>3</v>
      </c>
      <c r="K112">
        <v>4</v>
      </c>
      <c r="L112">
        <v>5</v>
      </c>
      <c r="M112">
        <v>6</v>
      </c>
      <c r="N112">
        <v>7</v>
      </c>
      <c r="O112">
        <v>8</v>
      </c>
      <c r="P112">
        <v>9</v>
      </c>
      <c r="Q112">
        <v>10</v>
      </c>
      <c r="T112">
        <v>1</v>
      </c>
      <c r="U112">
        <v>2</v>
      </c>
      <c r="V112">
        <v>3</v>
      </c>
      <c r="W112">
        <v>4</v>
      </c>
      <c r="X112">
        <v>5</v>
      </c>
      <c r="Y112">
        <v>6</v>
      </c>
      <c r="Z112">
        <v>7</v>
      </c>
      <c r="AA112">
        <v>8</v>
      </c>
      <c r="AB112">
        <v>9</v>
      </c>
      <c r="AC112">
        <v>10</v>
      </c>
      <c r="AG112">
        <v>1</v>
      </c>
      <c r="AH112">
        <v>2</v>
      </c>
      <c r="AI112">
        <v>3</v>
      </c>
      <c r="AJ112">
        <v>4</v>
      </c>
      <c r="AK112">
        <v>5</v>
      </c>
      <c r="AL112">
        <v>6</v>
      </c>
      <c r="AM112">
        <v>7</v>
      </c>
      <c r="AN112">
        <v>8</v>
      </c>
      <c r="AO112">
        <v>9</v>
      </c>
      <c r="AP112">
        <v>10</v>
      </c>
    </row>
    <row r="114" spans="1:42" x14ac:dyDescent="0.25">
      <c r="A114" t="s">
        <v>10</v>
      </c>
      <c r="B114">
        <v>1</v>
      </c>
      <c r="D114">
        <v>25</v>
      </c>
      <c r="F114" s="17">
        <f t="shared" ref="F114:F125" si="110">AVERAGE(H114:AJ114)</f>
        <v>2.4261763423041924</v>
      </c>
      <c r="H114" s="17">
        <f t="shared" ref="H114:H125" si="111">T114</f>
        <v>1.6</v>
      </c>
      <c r="I114" s="17">
        <f>U114+I181*H88</f>
        <v>3.7981481481481478</v>
      </c>
      <c r="J114" s="17">
        <f t="shared" ref="J114:Q114" si="112">V114+J181*I88</f>
        <v>3.9940251572327048</v>
      </c>
      <c r="K114" s="17">
        <f t="shared" si="112"/>
        <v>4.1225749559082887</v>
      </c>
      <c r="L114" s="17">
        <f t="shared" si="112"/>
        <v>4.9662015503875967</v>
      </c>
      <c r="M114" s="17">
        <f t="shared" si="112"/>
        <v>4.2039800995024876</v>
      </c>
      <c r="N114" s="17">
        <f t="shared" si="112"/>
        <v>4.0041666666666664</v>
      </c>
      <c r="O114" s="17">
        <f t="shared" si="112"/>
        <v>3.2355828220858891</v>
      </c>
      <c r="P114" s="17">
        <f t="shared" si="112"/>
        <v>3.1331182795698922</v>
      </c>
      <c r="Q114" s="17">
        <f t="shared" si="112"/>
        <v>2.7890196078431373</v>
      </c>
      <c r="R114" s="17"/>
      <c r="S114" t="s">
        <v>10</v>
      </c>
      <c r="T114" s="17">
        <v>1.6</v>
      </c>
      <c r="U114" s="17">
        <v>1.4</v>
      </c>
      <c r="V114" s="17">
        <v>1.7333333333333334</v>
      </c>
      <c r="W114" s="17">
        <v>1.6666666666666667</v>
      </c>
      <c r="X114" s="17">
        <v>2.1333333333333333</v>
      </c>
      <c r="Y114" s="17">
        <v>1.7333333333333334</v>
      </c>
      <c r="Z114" s="17">
        <v>1.6</v>
      </c>
      <c r="AA114" s="17">
        <v>1.2</v>
      </c>
      <c r="AB114" s="17">
        <v>1.1333333333333333</v>
      </c>
      <c r="AC114" s="17">
        <v>1.0666666666666667</v>
      </c>
      <c r="AD114" s="17"/>
      <c r="AE114" s="17"/>
      <c r="AF114" t="s">
        <v>10</v>
      </c>
      <c r="AG114" s="17">
        <f>H114-T114</f>
        <v>0</v>
      </c>
      <c r="AH114" s="17">
        <f t="shared" ref="AH114:AH125" si="113">I114-U114</f>
        <v>2.3981481481481479</v>
      </c>
      <c r="AI114" s="17">
        <f t="shared" ref="AI114:AI125" si="114">J114-V114</f>
        <v>2.2606918238993714</v>
      </c>
      <c r="AJ114" s="17">
        <f t="shared" ref="AJ114:AJ125" si="115">K114-W114</f>
        <v>2.4559082892416217</v>
      </c>
      <c r="AK114" s="17">
        <f t="shared" ref="AK114:AK125" si="116">L114-X114</f>
        <v>2.8328682170542634</v>
      </c>
      <c r="AL114" s="17">
        <f t="shared" ref="AL114:AL125" si="117">M114-Y114</f>
        <v>2.4706467661691542</v>
      </c>
      <c r="AM114" s="17">
        <f t="shared" ref="AM114:AM125" si="118">N114-Z114</f>
        <v>2.4041666666666663</v>
      </c>
      <c r="AN114" s="17">
        <f t="shared" ref="AN114:AN125" si="119">O114-AA114</f>
        <v>2.0355828220858889</v>
      </c>
      <c r="AO114" s="17">
        <f t="shared" ref="AO114:AO125" si="120">P114-AB114</f>
        <v>1.9997849462365589</v>
      </c>
      <c r="AP114" s="17">
        <f t="shared" ref="AP114:AP125" si="121">Q114-AC114</f>
        <v>1.7223529411764706</v>
      </c>
    </row>
    <row r="115" spans="1:42" x14ac:dyDescent="0.25">
      <c r="A115" t="s">
        <v>18</v>
      </c>
      <c r="B115">
        <v>2</v>
      </c>
      <c r="D115">
        <v>40</v>
      </c>
      <c r="F115" s="17">
        <f t="shared" si="110"/>
        <v>9.2414370767237042</v>
      </c>
      <c r="H115" s="17">
        <f t="shared" si="111"/>
        <v>6.0666666666666664</v>
      </c>
      <c r="I115" s="17">
        <f>U115+I182*H88</f>
        <v>16.82037037037037</v>
      </c>
      <c r="J115" s="17">
        <f t="shared" ref="J115:Q115" si="122">V115+J182*I88</f>
        <v>15.05440251572327</v>
      </c>
      <c r="K115" s="17">
        <f t="shared" si="122"/>
        <v>14.676366843033509</v>
      </c>
      <c r="L115" s="17">
        <f t="shared" si="122"/>
        <v>13.812248062015504</v>
      </c>
      <c r="M115" s="17">
        <f t="shared" si="122"/>
        <v>14.390547263681592</v>
      </c>
      <c r="N115" s="17">
        <f t="shared" si="122"/>
        <v>13.680902777777776</v>
      </c>
      <c r="O115" s="17">
        <f t="shared" si="122"/>
        <v>14.020858895705523</v>
      </c>
      <c r="P115" s="17">
        <f t="shared" si="122"/>
        <v>14.191182795698925</v>
      </c>
      <c r="Q115" s="17">
        <f t="shared" si="122"/>
        <v>13.596470588235295</v>
      </c>
      <c r="R115" s="17"/>
      <c r="S115" t="s">
        <v>18</v>
      </c>
      <c r="T115" s="17">
        <v>6.0666666666666664</v>
      </c>
      <c r="U115" s="17">
        <v>6.2</v>
      </c>
      <c r="V115" s="17">
        <v>6.5333333333333332</v>
      </c>
      <c r="W115" s="17">
        <v>5.9333333333333336</v>
      </c>
      <c r="X115" s="17">
        <v>5.9333333333333336</v>
      </c>
      <c r="Y115" s="17">
        <v>5.9333333333333336</v>
      </c>
      <c r="Z115" s="17">
        <v>5.4666666666666668</v>
      </c>
      <c r="AA115" s="17">
        <v>5.2</v>
      </c>
      <c r="AB115" s="17">
        <v>5.1333333333333337</v>
      </c>
      <c r="AC115" s="17">
        <v>5.2</v>
      </c>
      <c r="AD115" s="17"/>
      <c r="AE115" s="17"/>
      <c r="AF115" t="s">
        <v>18</v>
      </c>
      <c r="AG115" s="17">
        <f t="shared" ref="AG115:AG125" si="123">H115-T115</f>
        <v>0</v>
      </c>
      <c r="AH115" s="17">
        <f t="shared" si="113"/>
        <v>10.62037037037037</v>
      </c>
      <c r="AI115" s="17">
        <f t="shared" si="114"/>
        <v>8.5210691823899367</v>
      </c>
      <c r="AJ115" s="17">
        <f t="shared" si="115"/>
        <v>8.7430335097001759</v>
      </c>
      <c r="AK115" s="17">
        <f t="shared" si="116"/>
        <v>7.8789147286821706</v>
      </c>
      <c r="AL115" s="17">
        <f t="shared" si="117"/>
        <v>8.4572139303482583</v>
      </c>
      <c r="AM115" s="17">
        <f t="shared" si="118"/>
        <v>8.2142361111111093</v>
      </c>
      <c r="AN115" s="17">
        <f t="shared" si="119"/>
        <v>8.8208588957055234</v>
      </c>
      <c r="AO115" s="17">
        <f t="shared" si="120"/>
        <v>9.0578494623655921</v>
      </c>
      <c r="AP115" s="17">
        <f t="shared" si="121"/>
        <v>8.3964705882352959</v>
      </c>
    </row>
    <row r="116" spans="1:42" x14ac:dyDescent="0.25">
      <c r="A116" t="s">
        <v>11</v>
      </c>
      <c r="B116">
        <v>3</v>
      </c>
      <c r="D116">
        <v>25</v>
      </c>
      <c r="F116" s="17">
        <f t="shared" si="110"/>
        <v>1.8555555555555552</v>
      </c>
      <c r="H116" s="17">
        <f t="shared" si="111"/>
        <v>2.4666666666666668</v>
      </c>
      <c r="I116" s="17">
        <f t="shared" ref="I116:Q119" si="124">U116</f>
        <v>2.4</v>
      </c>
      <c r="J116" s="17">
        <f t="shared" si="124"/>
        <v>2.4</v>
      </c>
      <c r="K116" s="17">
        <f t="shared" si="124"/>
        <v>2.4</v>
      </c>
      <c r="L116" s="17">
        <f t="shared" si="124"/>
        <v>2.3333333333333335</v>
      </c>
      <c r="M116" s="17">
        <f t="shared" si="124"/>
        <v>2.5333333333333332</v>
      </c>
      <c r="N116" s="17">
        <f t="shared" si="124"/>
        <v>2.2666666666666666</v>
      </c>
      <c r="O116" s="17">
        <f t="shared" si="124"/>
        <v>1.8666666666666667</v>
      </c>
      <c r="P116" s="17">
        <f t="shared" si="124"/>
        <v>1.8</v>
      </c>
      <c r="Q116" s="17">
        <f t="shared" si="124"/>
        <v>1.8</v>
      </c>
      <c r="R116" s="17"/>
      <c r="S116" t="s">
        <v>11</v>
      </c>
      <c r="T116" s="17">
        <v>2.4666666666666668</v>
      </c>
      <c r="U116" s="17">
        <v>2.4</v>
      </c>
      <c r="V116" s="17">
        <v>2.4</v>
      </c>
      <c r="W116" s="17">
        <v>2.4</v>
      </c>
      <c r="X116" s="17">
        <v>2.3333333333333335</v>
      </c>
      <c r="Y116" s="17">
        <v>2.5333333333333332</v>
      </c>
      <c r="Z116" s="17">
        <v>2.2666666666666666</v>
      </c>
      <c r="AA116" s="17">
        <v>1.8666666666666667</v>
      </c>
      <c r="AB116" s="17">
        <v>1.8</v>
      </c>
      <c r="AC116" s="17">
        <v>1.8</v>
      </c>
      <c r="AD116" s="17"/>
      <c r="AE116" s="17"/>
      <c r="AF116" t="s">
        <v>11</v>
      </c>
      <c r="AG116" s="17">
        <f t="shared" si="123"/>
        <v>0</v>
      </c>
      <c r="AH116" s="17">
        <f t="shared" si="113"/>
        <v>0</v>
      </c>
      <c r="AI116" s="17">
        <f t="shared" si="114"/>
        <v>0</v>
      </c>
      <c r="AJ116" s="17">
        <f t="shared" si="115"/>
        <v>0</v>
      </c>
      <c r="AK116" s="17">
        <f t="shared" si="116"/>
        <v>0</v>
      </c>
      <c r="AL116" s="17">
        <f t="shared" si="117"/>
        <v>0</v>
      </c>
      <c r="AM116" s="17">
        <f t="shared" si="118"/>
        <v>0</v>
      </c>
      <c r="AN116" s="17">
        <f t="shared" si="119"/>
        <v>0</v>
      </c>
      <c r="AO116" s="17">
        <f t="shared" si="120"/>
        <v>0</v>
      </c>
      <c r="AP116" s="17">
        <f t="shared" si="121"/>
        <v>0</v>
      </c>
    </row>
    <row r="117" spans="1:42" x14ac:dyDescent="0.25">
      <c r="A117" t="s">
        <v>22</v>
      </c>
      <c r="B117">
        <v>4</v>
      </c>
      <c r="D117">
        <v>40</v>
      </c>
      <c r="F117" s="17">
        <f t="shared" si="110"/>
        <v>5.644444444444443</v>
      </c>
      <c r="H117" s="17">
        <f t="shared" si="111"/>
        <v>6.8</v>
      </c>
      <c r="I117" s="17">
        <f t="shared" si="124"/>
        <v>6.7333333333333334</v>
      </c>
      <c r="J117" s="17">
        <f t="shared" si="124"/>
        <v>7.8</v>
      </c>
      <c r="K117" s="17">
        <f t="shared" si="124"/>
        <v>7.6</v>
      </c>
      <c r="L117" s="17">
        <f t="shared" si="124"/>
        <v>8</v>
      </c>
      <c r="M117" s="17">
        <f t="shared" si="124"/>
        <v>7.4</v>
      </c>
      <c r="N117" s="17">
        <f t="shared" si="124"/>
        <v>6.8</v>
      </c>
      <c r="O117" s="17">
        <f t="shared" si="124"/>
        <v>5.9333333333333336</v>
      </c>
      <c r="P117" s="17">
        <f t="shared" si="124"/>
        <v>5.4666666666666668</v>
      </c>
      <c r="Q117" s="17">
        <f t="shared" si="124"/>
        <v>5.2</v>
      </c>
      <c r="R117" s="17"/>
      <c r="S117" t="s">
        <v>22</v>
      </c>
      <c r="T117" s="17">
        <v>6.8</v>
      </c>
      <c r="U117" s="17">
        <v>6.7333333333333334</v>
      </c>
      <c r="V117" s="17">
        <v>7.8</v>
      </c>
      <c r="W117" s="17">
        <v>7.6</v>
      </c>
      <c r="X117" s="17">
        <v>8</v>
      </c>
      <c r="Y117" s="17">
        <v>7.4</v>
      </c>
      <c r="Z117" s="17">
        <v>6.8</v>
      </c>
      <c r="AA117" s="17">
        <v>5.9333333333333336</v>
      </c>
      <c r="AB117" s="17">
        <v>5.4666666666666668</v>
      </c>
      <c r="AC117" s="17">
        <v>5.2</v>
      </c>
      <c r="AD117" s="17"/>
      <c r="AE117" s="17"/>
      <c r="AF117" t="s">
        <v>22</v>
      </c>
      <c r="AG117" s="17">
        <f t="shared" si="123"/>
        <v>0</v>
      </c>
      <c r="AH117" s="17">
        <f t="shared" si="113"/>
        <v>0</v>
      </c>
      <c r="AI117" s="17">
        <f t="shared" si="114"/>
        <v>0</v>
      </c>
      <c r="AJ117" s="17">
        <f t="shared" si="115"/>
        <v>0</v>
      </c>
      <c r="AK117" s="17">
        <f t="shared" si="116"/>
        <v>0</v>
      </c>
      <c r="AL117" s="17">
        <f t="shared" si="117"/>
        <v>0</v>
      </c>
      <c r="AM117" s="17">
        <f t="shared" si="118"/>
        <v>0</v>
      </c>
      <c r="AN117" s="17">
        <f t="shared" si="119"/>
        <v>0</v>
      </c>
      <c r="AO117" s="17">
        <f t="shared" si="120"/>
        <v>0</v>
      </c>
      <c r="AP117" s="17">
        <f t="shared" si="121"/>
        <v>0</v>
      </c>
    </row>
    <row r="118" spans="1:42" x14ac:dyDescent="0.25">
      <c r="A118" t="s">
        <v>12</v>
      </c>
      <c r="B118">
        <v>1</v>
      </c>
      <c r="D118">
        <v>25</v>
      </c>
      <c r="F118" s="17">
        <f t="shared" si="110"/>
        <v>1.4999999999999998</v>
      </c>
      <c r="H118" s="17">
        <f t="shared" si="111"/>
        <v>1.8666666666666667</v>
      </c>
      <c r="I118" s="17">
        <f t="shared" si="124"/>
        <v>1.8</v>
      </c>
      <c r="J118" s="17">
        <f t="shared" si="124"/>
        <v>2.4666666666666668</v>
      </c>
      <c r="K118" s="17">
        <f t="shared" si="124"/>
        <v>2.2000000000000002</v>
      </c>
      <c r="L118" s="17">
        <f t="shared" si="124"/>
        <v>2.8666666666666667</v>
      </c>
      <c r="M118" s="17">
        <f t="shared" si="124"/>
        <v>1.9333333333333333</v>
      </c>
      <c r="N118" s="17">
        <f t="shared" si="124"/>
        <v>1.6666666666666667</v>
      </c>
      <c r="O118" s="17">
        <f t="shared" si="124"/>
        <v>1.2666666666666666</v>
      </c>
      <c r="P118" s="17">
        <f t="shared" si="124"/>
        <v>1.1333333333333333</v>
      </c>
      <c r="Q118" s="17">
        <f t="shared" si="124"/>
        <v>0.8</v>
      </c>
      <c r="R118" s="17"/>
      <c r="S118" t="s">
        <v>12</v>
      </c>
      <c r="T118" s="17">
        <v>1.8666666666666667</v>
      </c>
      <c r="U118" s="17">
        <v>1.8</v>
      </c>
      <c r="V118" s="17">
        <v>2.4666666666666668</v>
      </c>
      <c r="W118" s="17">
        <v>2.2000000000000002</v>
      </c>
      <c r="X118" s="17">
        <v>2.8666666666666667</v>
      </c>
      <c r="Y118" s="17">
        <v>1.9333333333333333</v>
      </c>
      <c r="Z118" s="17">
        <v>1.6666666666666667</v>
      </c>
      <c r="AA118" s="17">
        <v>1.2666666666666666</v>
      </c>
      <c r="AB118" s="17">
        <v>1.1333333333333333</v>
      </c>
      <c r="AC118" s="17">
        <v>0.8</v>
      </c>
      <c r="AD118" s="17"/>
      <c r="AE118" s="17"/>
      <c r="AF118" t="s">
        <v>12</v>
      </c>
      <c r="AG118" s="17">
        <f t="shared" si="123"/>
        <v>0</v>
      </c>
      <c r="AH118" s="17">
        <f t="shared" si="113"/>
        <v>0</v>
      </c>
      <c r="AI118" s="17">
        <f t="shared" si="114"/>
        <v>0</v>
      </c>
      <c r="AJ118" s="17">
        <f t="shared" si="115"/>
        <v>0</v>
      </c>
      <c r="AK118" s="17">
        <f t="shared" si="116"/>
        <v>0</v>
      </c>
      <c r="AL118" s="17">
        <f t="shared" si="117"/>
        <v>0</v>
      </c>
      <c r="AM118" s="17">
        <f t="shared" si="118"/>
        <v>0</v>
      </c>
      <c r="AN118" s="17">
        <f t="shared" si="119"/>
        <v>0</v>
      </c>
      <c r="AO118" s="17">
        <f t="shared" si="120"/>
        <v>0</v>
      </c>
      <c r="AP118" s="17">
        <f t="shared" si="121"/>
        <v>0</v>
      </c>
    </row>
    <row r="119" spans="1:42" x14ac:dyDescent="0.25">
      <c r="A119" t="s">
        <v>20</v>
      </c>
      <c r="B119">
        <v>2</v>
      </c>
      <c r="D119">
        <v>40</v>
      </c>
      <c r="F119" s="17">
        <f t="shared" si="110"/>
        <v>7.1111111111111107</v>
      </c>
      <c r="H119" s="17">
        <f t="shared" si="111"/>
        <v>8.7333333333333325</v>
      </c>
      <c r="I119" s="17">
        <f t="shared" si="124"/>
        <v>8.8000000000000007</v>
      </c>
      <c r="J119" s="17">
        <f t="shared" si="124"/>
        <v>9.9333333333333336</v>
      </c>
      <c r="K119" s="17">
        <f t="shared" si="124"/>
        <v>9.6666666666666661</v>
      </c>
      <c r="L119" s="17">
        <f t="shared" si="124"/>
        <v>11.066666666666666</v>
      </c>
      <c r="M119" s="17">
        <f t="shared" si="124"/>
        <v>10.066666666666666</v>
      </c>
      <c r="N119" s="17">
        <f t="shared" si="124"/>
        <v>7.7333333333333334</v>
      </c>
      <c r="O119" s="17">
        <f t="shared" si="124"/>
        <v>6.8</v>
      </c>
      <c r="P119" s="17">
        <f t="shared" si="124"/>
        <v>6.6</v>
      </c>
      <c r="Q119" s="17">
        <f t="shared" si="124"/>
        <v>5.9333333333333336</v>
      </c>
      <c r="R119" s="17"/>
      <c r="S119" t="s">
        <v>20</v>
      </c>
      <c r="T119" s="17">
        <v>8.7333333333333325</v>
      </c>
      <c r="U119" s="17">
        <v>8.8000000000000007</v>
      </c>
      <c r="V119" s="17">
        <v>9.9333333333333336</v>
      </c>
      <c r="W119" s="17">
        <v>9.6666666666666661</v>
      </c>
      <c r="X119" s="17">
        <v>11.066666666666666</v>
      </c>
      <c r="Y119" s="17">
        <v>10.066666666666666</v>
      </c>
      <c r="Z119" s="17">
        <v>7.7333333333333334</v>
      </c>
      <c r="AA119" s="17">
        <v>6.8</v>
      </c>
      <c r="AB119" s="17">
        <v>6.6</v>
      </c>
      <c r="AC119" s="17">
        <v>5.9333333333333336</v>
      </c>
      <c r="AD119" s="17"/>
      <c r="AE119" s="17"/>
      <c r="AF119" t="s">
        <v>20</v>
      </c>
      <c r="AG119" s="17">
        <f t="shared" si="123"/>
        <v>0</v>
      </c>
      <c r="AH119" s="17">
        <f t="shared" si="113"/>
        <v>0</v>
      </c>
      <c r="AI119" s="17">
        <f t="shared" si="114"/>
        <v>0</v>
      </c>
      <c r="AJ119" s="17">
        <f t="shared" si="115"/>
        <v>0</v>
      </c>
      <c r="AK119" s="17">
        <f t="shared" si="116"/>
        <v>0</v>
      </c>
      <c r="AL119" s="17">
        <f t="shared" si="117"/>
        <v>0</v>
      </c>
      <c r="AM119" s="17">
        <f t="shared" si="118"/>
        <v>0</v>
      </c>
      <c r="AN119" s="17">
        <f t="shared" si="119"/>
        <v>0</v>
      </c>
      <c r="AO119" s="17">
        <f t="shared" si="120"/>
        <v>0</v>
      </c>
      <c r="AP119" s="17">
        <f t="shared" si="121"/>
        <v>0</v>
      </c>
    </row>
    <row r="120" spans="1:42" x14ac:dyDescent="0.25">
      <c r="A120" t="s">
        <v>13</v>
      </c>
      <c r="B120">
        <v>3</v>
      </c>
      <c r="D120">
        <v>25</v>
      </c>
      <c r="F120" s="17">
        <f t="shared" si="110"/>
        <v>1.9076217543442111</v>
      </c>
      <c r="H120" s="17">
        <f t="shared" si="111"/>
        <v>1.5333333333333334</v>
      </c>
      <c r="I120" s="17">
        <f>U120+I187*H259</f>
        <v>2.9074074074074074</v>
      </c>
      <c r="J120" s="17">
        <f t="shared" ref="J120:Q120" si="125">V120+J187*I259</f>
        <v>2.5983138780804151</v>
      </c>
      <c r="K120" s="17">
        <f t="shared" si="125"/>
        <v>3.1429292929292929</v>
      </c>
      <c r="L120" s="17">
        <f t="shared" si="125"/>
        <v>2.9013559322033897</v>
      </c>
      <c r="M120" s="17">
        <f t="shared" si="125"/>
        <v>3.3229452054794524</v>
      </c>
      <c r="N120" s="17">
        <f t="shared" si="125"/>
        <v>2.9060734463276838</v>
      </c>
      <c r="O120" s="17">
        <f t="shared" si="125"/>
        <v>2.5846702317290551</v>
      </c>
      <c r="P120" s="17">
        <f t="shared" si="125"/>
        <v>2.326131687242798</v>
      </c>
      <c r="Q120" s="17">
        <f t="shared" si="125"/>
        <v>2.3111111111111109</v>
      </c>
      <c r="R120" s="17"/>
      <c r="S120" t="s">
        <v>13</v>
      </c>
      <c r="T120" s="17">
        <v>1.5333333333333334</v>
      </c>
      <c r="U120" s="17">
        <v>1.6</v>
      </c>
      <c r="V120" s="17">
        <v>1.5333333333333334</v>
      </c>
      <c r="W120" s="17">
        <v>1.8666666666666667</v>
      </c>
      <c r="X120" s="17">
        <v>1.8</v>
      </c>
      <c r="Y120" s="17">
        <v>2.0666666666666669</v>
      </c>
      <c r="Z120" s="17">
        <v>1.6666666666666667</v>
      </c>
      <c r="AA120" s="17">
        <v>1.3333333333333333</v>
      </c>
      <c r="AB120" s="17">
        <v>1.1333333333333333</v>
      </c>
      <c r="AC120" s="17">
        <v>1.0666666666666667</v>
      </c>
      <c r="AD120" s="17"/>
      <c r="AE120" s="17"/>
      <c r="AF120" t="s">
        <v>13</v>
      </c>
      <c r="AG120" s="17">
        <f t="shared" si="123"/>
        <v>0</v>
      </c>
      <c r="AH120" s="17">
        <f t="shared" si="113"/>
        <v>1.3074074074074074</v>
      </c>
      <c r="AI120" s="17">
        <f t="shared" si="114"/>
        <v>1.0649805447470817</v>
      </c>
      <c r="AJ120" s="17">
        <f t="shared" si="115"/>
        <v>1.2762626262626262</v>
      </c>
      <c r="AK120" s="17">
        <f t="shared" si="116"/>
        <v>1.1013559322033897</v>
      </c>
      <c r="AL120" s="17">
        <f t="shared" si="117"/>
        <v>1.2562785388127855</v>
      </c>
      <c r="AM120" s="17">
        <f t="shared" si="118"/>
        <v>1.2394067796610171</v>
      </c>
      <c r="AN120" s="17">
        <f t="shared" si="119"/>
        <v>1.2513368983957218</v>
      </c>
      <c r="AO120" s="17">
        <f t="shared" si="120"/>
        <v>1.1927983539094646</v>
      </c>
      <c r="AP120" s="17">
        <f t="shared" si="121"/>
        <v>1.2444444444444442</v>
      </c>
    </row>
    <row r="121" spans="1:42" x14ac:dyDescent="0.25">
      <c r="A121" t="s">
        <v>21</v>
      </c>
      <c r="B121">
        <v>4</v>
      </c>
      <c r="D121">
        <v>40</v>
      </c>
      <c r="F121" s="17">
        <f t="shared" si="110"/>
        <v>12.998243967381631</v>
      </c>
      <c r="H121" s="17">
        <f t="shared" si="111"/>
        <v>9.5333333333333332</v>
      </c>
      <c r="I121" s="17">
        <f>U121+I188*H259</f>
        <v>18.413580246913579</v>
      </c>
      <c r="J121" s="17">
        <f t="shared" ref="J121:Q121" si="126">V121+J188*I259</f>
        <v>19.882749675745785</v>
      </c>
      <c r="K121" s="17">
        <f t="shared" si="126"/>
        <v>20.4290404040404</v>
      </c>
      <c r="L121" s="17">
        <f t="shared" si="126"/>
        <v>21.813898305084741</v>
      </c>
      <c r="M121" s="17">
        <f t="shared" si="126"/>
        <v>21.974315068493148</v>
      </c>
      <c r="N121" s="17">
        <f t="shared" si="126"/>
        <v>20.226271186440677</v>
      </c>
      <c r="O121" s="17">
        <f t="shared" si="126"/>
        <v>17.575757575757574</v>
      </c>
      <c r="P121" s="17">
        <f t="shared" si="126"/>
        <v>15.872427983539094</v>
      </c>
      <c r="Q121" s="17">
        <f t="shared" si="126"/>
        <v>15.31111111111111</v>
      </c>
      <c r="R121" s="17"/>
      <c r="S121" t="s">
        <v>21</v>
      </c>
      <c r="T121" s="17">
        <v>9.5333333333333332</v>
      </c>
      <c r="U121" s="17">
        <v>10.133333333333333</v>
      </c>
      <c r="V121" s="17">
        <v>11.733333333333333</v>
      </c>
      <c r="W121" s="17">
        <v>12.133333333333333</v>
      </c>
      <c r="X121" s="17">
        <v>13.533333333333333</v>
      </c>
      <c r="Y121" s="17">
        <v>13.666666666666666</v>
      </c>
      <c r="Z121" s="17">
        <v>11.6</v>
      </c>
      <c r="AA121" s="17">
        <v>9.0666666666666664</v>
      </c>
      <c r="AB121" s="17">
        <v>7.7333333333333334</v>
      </c>
      <c r="AC121" s="17">
        <v>7.0666666666666664</v>
      </c>
      <c r="AD121" s="17"/>
      <c r="AE121" s="17"/>
      <c r="AF121" t="s">
        <v>21</v>
      </c>
      <c r="AG121" s="17">
        <f t="shared" si="123"/>
        <v>0</v>
      </c>
      <c r="AH121" s="17">
        <f t="shared" si="113"/>
        <v>8.2802469135802461</v>
      </c>
      <c r="AI121" s="17">
        <f t="shared" si="114"/>
        <v>8.1494163424124526</v>
      </c>
      <c r="AJ121" s="17">
        <f t="shared" si="115"/>
        <v>8.295707070707067</v>
      </c>
      <c r="AK121" s="17">
        <f t="shared" si="116"/>
        <v>8.2805649717514083</v>
      </c>
      <c r="AL121" s="17">
        <f t="shared" si="117"/>
        <v>8.3076484018264818</v>
      </c>
      <c r="AM121" s="17">
        <f t="shared" si="118"/>
        <v>8.6262711864406771</v>
      </c>
      <c r="AN121" s="17">
        <f t="shared" si="119"/>
        <v>8.5090909090909079</v>
      </c>
      <c r="AO121" s="17">
        <f t="shared" si="120"/>
        <v>8.1390946502057595</v>
      </c>
      <c r="AP121" s="17">
        <f t="shared" si="121"/>
        <v>8.2444444444444436</v>
      </c>
    </row>
    <row r="122" spans="1:42" x14ac:dyDescent="0.25">
      <c r="A122" t="s">
        <v>14</v>
      </c>
      <c r="B122" s="4">
        <v>2</v>
      </c>
      <c r="C122">
        <v>3</v>
      </c>
      <c r="D122">
        <v>60</v>
      </c>
      <c r="F122" s="17">
        <f t="shared" si="110"/>
        <v>7.8546088031943233</v>
      </c>
      <c r="H122" s="17">
        <f t="shared" si="111"/>
        <v>4.333333333333333</v>
      </c>
      <c r="I122" s="17">
        <f>U122+I189*H88</f>
        <v>8.6814814814814802</v>
      </c>
      <c r="J122" s="17">
        <f t="shared" ref="J122:Q122" si="127">V122+J189*I88</f>
        <v>13.518238993710691</v>
      </c>
      <c r="K122" s="17">
        <f t="shared" si="127"/>
        <v>12.367724867724867</v>
      </c>
      <c r="L122" s="17">
        <f t="shared" si="127"/>
        <v>14.588217054263566</v>
      </c>
      <c r="M122" s="17">
        <f t="shared" si="127"/>
        <v>13.905472636815919</v>
      </c>
      <c r="N122" s="17">
        <f t="shared" si="127"/>
        <v>14.348263888888887</v>
      </c>
      <c r="O122" s="17">
        <f t="shared" si="127"/>
        <v>12.04355828220859</v>
      </c>
      <c r="P122" s="17">
        <f t="shared" si="127"/>
        <v>11.242365591397848</v>
      </c>
      <c r="Q122" s="17">
        <f t="shared" si="127"/>
        <v>13.247843137254902</v>
      </c>
      <c r="R122" s="17"/>
      <c r="S122" t="s">
        <v>14</v>
      </c>
      <c r="T122" s="17">
        <v>4.333333333333333</v>
      </c>
      <c r="U122" s="17">
        <v>3.2</v>
      </c>
      <c r="V122" s="17">
        <v>5.8666666666666663</v>
      </c>
      <c r="W122" s="17">
        <v>5</v>
      </c>
      <c r="X122" s="17">
        <v>6.2666666666666666</v>
      </c>
      <c r="Y122" s="17">
        <v>5.7333333333333334</v>
      </c>
      <c r="Z122" s="17">
        <v>5.7333333333333334</v>
      </c>
      <c r="AA122" s="17">
        <v>4.4666666666666668</v>
      </c>
      <c r="AB122" s="17">
        <v>4.0666666666666664</v>
      </c>
      <c r="AC122" s="17">
        <v>5.0666666666666664</v>
      </c>
      <c r="AD122" s="17"/>
      <c r="AE122" s="17"/>
      <c r="AF122" t="s">
        <v>14</v>
      </c>
      <c r="AG122" s="17">
        <f t="shared" si="123"/>
        <v>0</v>
      </c>
      <c r="AH122" s="17">
        <f t="shared" si="113"/>
        <v>5.4814814814814801</v>
      </c>
      <c r="AI122" s="17">
        <f t="shared" si="114"/>
        <v>7.6515723270440246</v>
      </c>
      <c r="AJ122" s="17">
        <f t="shared" si="115"/>
        <v>7.367724867724867</v>
      </c>
      <c r="AK122" s="17">
        <f t="shared" si="116"/>
        <v>8.3215503875969006</v>
      </c>
      <c r="AL122" s="17">
        <f t="shared" si="117"/>
        <v>8.1721393034825844</v>
      </c>
      <c r="AM122" s="17">
        <f t="shared" si="118"/>
        <v>8.6149305555555529</v>
      </c>
      <c r="AN122" s="17">
        <f t="shared" si="119"/>
        <v>7.576891615541923</v>
      </c>
      <c r="AO122" s="17">
        <f t="shared" si="120"/>
        <v>7.1756989247311811</v>
      </c>
      <c r="AP122" s="17">
        <f t="shared" si="121"/>
        <v>8.1811764705882357</v>
      </c>
    </row>
    <row r="123" spans="1:42" x14ac:dyDescent="0.25">
      <c r="A123" t="s">
        <v>15</v>
      </c>
      <c r="B123" s="4">
        <v>2</v>
      </c>
      <c r="C123">
        <v>3</v>
      </c>
      <c r="D123">
        <v>60</v>
      </c>
      <c r="F123" s="17">
        <f t="shared" si="110"/>
        <v>2.4722222222222219</v>
      </c>
      <c r="H123" s="17">
        <f t="shared" si="111"/>
        <v>2.8666666666666667</v>
      </c>
      <c r="I123" s="17">
        <f t="shared" ref="I123:Q123" si="128">U123</f>
        <v>2.7333333333333334</v>
      </c>
      <c r="J123" s="17">
        <f t="shared" si="128"/>
        <v>3.9333333333333331</v>
      </c>
      <c r="K123" s="17">
        <f t="shared" si="128"/>
        <v>3.6666666666666665</v>
      </c>
      <c r="L123" s="17">
        <f t="shared" si="128"/>
        <v>4.4000000000000004</v>
      </c>
      <c r="M123" s="17">
        <f t="shared" si="128"/>
        <v>3.8</v>
      </c>
      <c r="N123" s="17">
        <f t="shared" si="128"/>
        <v>2.5333333333333332</v>
      </c>
      <c r="O123" s="17">
        <f t="shared" si="128"/>
        <v>2.0666666666666669</v>
      </c>
      <c r="P123" s="17">
        <f t="shared" si="128"/>
        <v>2</v>
      </c>
      <c r="Q123" s="17">
        <f t="shared" si="128"/>
        <v>1.6666666666666667</v>
      </c>
      <c r="R123" s="17"/>
      <c r="S123" t="s">
        <v>15</v>
      </c>
      <c r="T123" s="17">
        <v>2.8666666666666667</v>
      </c>
      <c r="U123" s="17">
        <v>2.7333333333333334</v>
      </c>
      <c r="V123" s="17">
        <v>3.9333333333333331</v>
      </c>
      <c r="W123" s="17">
        <v>3.6666666666666665</v>
      </c>
      <c r="X123" s="17">
        <v>4.4000000000000004</v>
      </c>
      <c r="Y123" s="17">
        <v>3.8</v>
      </c>
      <c r="Z123" s="17">
        <v>2.5333333333333332</v>
      </c>
      <c r="AA123" s="17">
        <v>2.0666666666666669</v>
      </c>
      <c r="AB123" s="17">
        <v>2</v>
      </c>
      <c r="AC123" s="17">
        <v>1.6666666666666667</v>
      </c>
      <c r="AD123" s="17"/>
      <c r="AE123" s="17"/>
      <c r="AF123" t="s">
        <v>15</v>
      </c>
      <c r="AG123" s="17">
        <f t="shared" si="123"/>
        <v>0</v>
      </c>
      <c r="AH123" s="17">
        <f t="shared" si="113"/>
        <v>0</v>
      </c>
      <c r="AI123" s="17">
        <f t="shared" si="114"/>
        <v>0</v>
      </c>
      <c r="AJ123" s="17">
        <f t="shared" si="115"/>
        <v>0</v>
      </c>
      <c r="AK123" s="17">
        <f t="shared" si="116"/>
        <v>0</v>
      </c>
      <c r="AL123" s="17">
        <f t="shared" si="117"/>
        <v>0</v>
      </c>
      <c r="AM123" s="17">
        <f t="shared" si="118"/>
        <v>0</v>
      </c>
      <c r="AN123" s="17">
        <f t="shared" si="119"/>
        <v>0</v>
      </c>
      <c r="AO123" s="17">
        <f t="shared" si="120"/>
        <v>0</v>
      </c>
      <c r="AP123" s="17">
        <f t="shared" si="121"/>
        <v>0</v>
      </c>
    </row>
    <row r="124" spans="1:42" x14ac:dyDescent="0.25">
      <c r="A124" t="s">
        <v>16</v>
      </c>
      <c r="B124" s="4">
        <v>1</v>
      </c>
      <c r="C124">
        <v>4</v>
      </c>
      <c r="D124">
        <v>60</v>
      </c>
      <c r="F124" s="17">
        <f t="shared" si="110"/>
        <v>0</v>
      </c>
      <c r="H124" s="17">
        <f t="shared" si="111"/>
        <v>0</v>
      </c>
      <c r="I124" s="17">
        <f t="shared" ref="I124:Q124" si="129">U124</f>
        <v>0</v>
      </c>
      <c r="J124" s="17">
        <f t="shared" si="129"/>
        <v>0</v>
      </c>
      <c r="K124" s="17">
        <f t="shared" si="129"/>
        <v>0</v>
      </c>
      <c r="L124" s="17">
        <f t="shared" si="129"/>
        <v>0</v>
      </c>
      <c r="M124" s="17">
        <f t="shared" si="129"/>
        <v>0</v>
      </c>
      <c r="N124" s="17">
        <f t="shared" si="129"/>
        <v>0</v>
      </c>
      <c r="O124" s="17">
        <f t="shared" si="129"/>
        <v>0</v>
      </c>
      <c r="P124" s="17">
        <f t="shared" si="129"/>
        <v>0</v>
      </c>
      <c r="Q124" s="17">
        <f t="shared" si="129"/>
        <v>0</v>
      </c>
      <c r="R124" s="17"/>
      <c r="S124" t="s">
        <v>16</v>
      </c>
      <c r="T124" s="17">
        <v>0</v>
      </c>
      <c r="U124" s="17">
        <v>0</v>
      </c>
      <c r="V124" s="17">
        <v>0</v>
      </c>
      <c r="W124" s="17">
        <v>0</v>
      </c>
      <c r="X124" s="17">
        <v>0</v>
      </c>
      <c r="Y124" s="17">
        <v>0</v>
      </c>
      <c r="Z124" s="17">
        <v>0</v>
      </c>
      <c r="AA124" s="17">
        <v>0</v>
      </c>
      <c r="AB124" s="17">
        <v>0</v>
      </c>
      <c r="AC124" s="17">
        <v>0</v>
      </c>
      <c r="AD124" s="17"/>
      <c r="AE124" s="17"/>
      <c r="AF124" t="s">
        <v>16</v>
      </c>
      <c r="AG124" s="17">
        <f t="shared" si="123"/>
        <v>0</v>
      </c>
      <c r="AH124" s="17">
        <f t="shared" si="113"/>
        <v>0</v>
      </c>
      <c r="AI124" s="17">
        <f t="shared" si="114"/>
        <v>0</v>
      </c>
      <c r="AJ124" s="17">
        <f t="shared" si="115"/>
        <v>0</v>
      </c>
      <c r="AK124" s="17">
        <f t="shared" si="116"/>
        <v>0</v>
      </c>
      <c r="AL124" s="17">
        <f t="shared" si="117"/>
        <v>0</v>
      </c>
      <c r="AM124" s="17">
        <f t="shared" si="118"/>
        <v>0</v>
      </c>
      <c r="AN124" s="17">
        <f t="shared" si="119"/>
        <v>0</v>
      </c>
      <c r="AO124" s="17">
        <f t="shared" si="120"/>
        <v>0</v>
      </c>
      <c r="AP124" s="17">
        <f t="shared" si="121"/>
        <v>0</v>
      </c>
    </row>
    <row r="125" spans="1:42" x14ac:dyDescent="0.25">
      <c r="A125" t="s">
        <v>17</v>
      </c>
      <c r="B125" s="4">
        <v>1</v>
      </c>
      <c r="C125">
        <v>4</v>
      </c>
      <c r="D125">
        <v>60</v>
      </c>
      <c r="F125" s="17">
        <f t="shared" si="110"/>
        <v>3.5719120560519326</v>
      </c>
      <c r="H125" s="17">
        <f t="shared" si="111"/>
        <v>2.8666666666666667</v>
      </c>
      <c r="I125" s="17">
        <f>U125+I192*H259</f>
        <v>4.8456790123456788</v>
      </c>
      <c r="J125" s="17">
        <f t="shared" ref="J125:Q125" si="130">V125+J192*I259</f>
        <v>6.5522697795071334</v>
      </c>
      <c r="K125" s="17">
        <f t="shared" si="130"/>
        <v>6.0613636363636356</v>
      </c>
      <c r="L125" s="17">
        <f t="shared" si="130"/>
        <v>6.9847457627118636</v>
      </c>
      <c r="M125" s="17">
        <f t="shared" si="130"/>
        <v>6.0027397260273974</v>
      </c>
      <c r="N125" s="17">
        <f t="shared" si="130"/>
        <v>4.3009887005649716</v>
      </c>
      <c r="O125" s="17">
        <f t="shared" si="130"/>
        <v>4.0062388591800362</v>
      </c>
      <c r="P125" s="17">
        <f t="shared" si="130"/>
        <v>3.9681069958847734</v>
      </c>
      <c r="Q125" s="17">
        <f t="shared" si="130"/>
        <v>3.6111111111111112</v>
      </c>
      <c r="R125" s="17"/>
      <c r="S125" t="s">
        <v>17</v>
      </c>
      <c r="T125" s="17">
        <v>2.8666666666666667</v>
      </c>
      <c r="U125" s="17">
        <v>2.6666666666666665</v>
      </c>
      <c r="V125" s="17">
        <v>3.8666666666666667</v>
      </c>
      <c r="W125" s="17">
        <v>3.6</v>
      </c>
      <c r="X125" s="17">
        <v>4.333333333333333</v>
      </c>
      <c r="Y125" s="17">
        <v>3.7333333333333334</v>
      </c>
      <c r="Z125" s="17">
        <v>2.4666666666666668</v>
      </c>
      <c r="AA125" s="17">
        <v>2.0666666666666669</v>
      </c>
      <c r="AB125" s="17">
        <v>1.9333333333333333</v>
      </c>
      <c r="AC125" s="17">
        <v>1.6666666666666667</v>
      </c>
      <c r="AD125" s="17"/>
      <c r="AE125" s="17"/>
      <c r="AF125" t="s">
        <v>17</v>
      </c>
      <c r="AG125" s="17">
        <f t="shared" si="123"/>
        <v>0</v>
      </c>
      <c r="AH125" s="17">
        <f t="shared" si="113"/>
        <v>2.1790123456790123</v>
      </c>
      <c r="AI125" s="17">
        <f t="shared" si="114"/>
        <v>2.6856031128404667</v>
      </c>
      <c r="AJ125" s="17">
        <f t="shared" si="115"/>
        <v>2.4613636363636355</v>
      </c>
      <c r="AK125" s="17">
        <f t="shared" si="116"/>
        <v>2.6514124293785306</v>
      </c>
      <c r="AL125" s="17">
        <f t="shared" si="117"/>
        <v>2.269406392694064</v>
      </c>
      <c r="AM125" s="17">
        <f t="shared" si="118"/>
        <v>1.8343220338983048</v>
      </c>
      <c r="AN125" s="17">
        <f t="shared" si="119"/>
        <v>1.9395721925133693</v>
      </c>
      <c r="AO125" s="17">
        <f t="shared" si="120"/>
        <v>2.0347736625514399</v>
      </c>
      <c r="AP125" s="17">
        <f t="shared" si="121"/>
        <v>1.9444444444444444</v>
      </c>
    </row>
    <row r="126" spans="1:42" x14ac:dyDescent="0.25">
      <c r="G126" t="s">
        <v>39</v>
      </c>
      <c r="H126" s="17">
        <f>SUM(H114:H125)</f>
        <v>48.666666666666671</v>
      </c>
      <c r="I126" s="17">
        <f t="shared" ref="I126" si="131">SUM(I114:I125)</f>
        <v>77.933333333333337</v>
      </c>
      <c r="J126" s="17">
        <f t="shared" ref="J126" si="132">SUM(J114:J125)</f>
        <v>88.13333333333334</v>
      </c>
      <c r="K126" s="17">
        <f t="shared" ref="K126" si="133">SUM(K114:K125)</f>
        <v>86.333333333333329</v>
      </c>
      <c r="L126" s="17">
        <f t="shared" ref="L126" si="134">SUM(L114:L125)</f>
        <v>93.733333333333334</v>
      </c>
      <c r="M126" s="17">
        <f t="shared" ref="M126" si="135">SUM(M114:M125)</f>
        <v>89.533333333333317</v>
      </c>
      <c r="N126" s="17">
        <f t="shared" ref="N126" si="136">SUM(N114:N125)</f>
        <v>80.466666666666669</v>
      </c>
      <c r="O126" s="17">
        <f t="shared" ref="O126" si="137">SUM(O114:O125)</f>
        <v>71.399999999999991</v>
      </c>
      <c r="P126" s="17">
        <f t="shared" ref="P126" si="138">SUM(P114:P125)</f>
        <v>67.733333333333334</v>
      </c>
      <c r="Q126" s="17">
        <f t="shared" ref="Q126" si="139">SUM(Q114:Q125)</f>
        <v>66.266666666666666</v>
      </c>
      <c r="T126" s="17">
        <f>SUM(T114:T125)</f>
        <v>48.666666666666671</v>
      </c>
      <c r="U126" s="17">
        <f t="shared" ref="U126" si="140">SUM(U114:U125)</f>
        <v>47.666666666666671</v>
      </c>
      <c r="V126" s="17">
        <f t="shared" ref="V126" si="141">SUM(V114:V125)</f>
        <v>57.8</v>
      </c>
      <c r="W126" s="17">
        <f t="shared" ref="W126" si="142">SUM(W114:W125)</f>
        <v>55.733333333333334</v>
      </c>
      <c r="X126" s="17">
        <f t="shared" ref="X126" si="143">SUM(X114:X125)</f>
        <v>62.666666666666657</v>
      </c>
      <c r="Y126" s="17">
        <f t="shared" ref="Y126" si="144">SUM(Y114:Y125)</f>
        <v>58.6</v>
      </c>
      <c r="Z126" s="17">
        <f t="shared" ref="Z126" si="145">SUM(Z114:Z125)</f>
        <v>49.533333333333339</v>
      </c>
      <c r="AA126" s="17">
        <f t="shared" ref="AA126" si="146">SUM(AA114:AA125)</f>
        <v>41.26666666666668</v>
      </c>
      <c r="AB126" s="17">
        <f t="shared" ref="AB126" si="147">SUM(AB114:AB125)</f>
        <v>38.133333333333333</v>
      </c>
      <c r="AC126" s="17">
        <f t="shared" ref="AC126" si="148">SUM(AC114:AC125)</f>
        <v>36.533333333333331</v>
      </c>
    </row>
    <row r="128" spans="1:42" x14ac:dyDescent="0.25">
      <c r="G128" t="s">
        <v>19</v>
      </c>
      <c r="H128" t="s">
        <v>24</v>
      </c>
      <c r="S128" t="s">
        <v>41</v>
      </c>
    </row>
    <row r="129" spans="1:36" ht="15.75" thickBot="1" x14ac:dyDescent="0.3">
      <c r="H129">
        <v>1</v>
      </c>
      <c r="I129">
        <v>2</v>
      </c>
      <c r="J129">
        <v>3</v>
      </c>
      <c r="K129">
        <v>4</v>
      </c>
      <c r="L129">
        <v>5</v>
      </c>
      <c r="M129">
        <v>6</v>
      </c>
      <c r="N129">
        <v>7</v>
      </c>
      <c r="O129">
        <v>8</v>
      </c>
      <c r="P129">
        <v>9</v>
      </c>
      <c r="Q129">
        <v>10</v>
      </c>
      <c r="T129">
        <v>1</v>
      </c>
      <c r="U129">
        <v>2</v>
      </c>
      <c r="V129">
        <v>3</v>
      </c>
      <c r="W129">
        <v>4</v>
      </c>
      <c r="X129">
        <v>5</v>
      </c>
      <c r="Y129">
        <v>6</v>
      </c>
      <c r="Z129">
        <v>7</v>
      </c>
      <c r="AA129">
        <v>8</v>
      </c>
      <c r="AB129">
        <v>9</v>
      </c>
      <c r="AC129">
        <v>10</v>
      </c>
    </row>
    <row r="130" spans="1:36" x14ac:dyDescent="0.25">
      <c r="G130">
        <v>1</v>
      </c>
      <c r="H130" s="7">
        <v>0.25</v>
      </c>
      <c r="I130" s="8">
        <v>0.25</v>
      </c>
      <c r="J130" s="8">
        <v>0.25</v>
      </c>
      <c r="K130" s="8">
        <v>0.25</v>
      </c>
      <c r="L130" s="8">
        <v>0.25</v>
      </c>
      <c r="M130" s="8">
        <v>0.25</v>
      </c>
      <c r="N130" s="8">
        <v>0.25</v>
      </c>
      <c r="O130" s="8">
        <v>0.25</v>
      </c>
      <c r="P130" s="8">
        <v>0.25</v>
      </c>
      <c r="Q130" s="9">
        <v>0.25</v>
      </c>
      <c r="R130" s="11"/>
      <c r="S130" t="s">
        <v>35</v>
      </c>
      <c r="T130" s="17">
        <f>T114+T115+T122</f>
        <v>12</v>
      </c>
      <c r="U130" s="17">
        <f t="shared" ref="U130:AC130" si="149">U114+U115+U122</f>
        <v>10.8</v>
      </c>
      <c r="V130" s="17">
        <f t="shared" si="149"/>
        <v>14.133333333333333</v>
      </c>
      <c r="W130" s="17">
        <f t="shared" si="149"/>
        <v>12.600000000000001</v>
      </c>
      <c r="X130" s="17">
        <f t="shared" si="149"/>
        <v>14.333333333333332</v>
      </c>
      <c r="Y130" s="17">
        <f t="shared" si="149"/>
        <v>13.4</v>
      </c>
      <c r="Z130" s="17">
        <f t="shared" si="149"/>
        <v>12.8</v>
      </c>
      <c r="AA130" s="17">
        <f t="shared" si="149"/>
        <v>10.866666666666667</v>
      </c>
      <c r="AB130" s="17">
        <f t="shared" si="149"/>
        <v>10.333333333333334</v>
      </c>
      <c r="AC130" s="17">
        <f t="shared" si="149"/>
        <v>11.333333333333332</v>
      </c>
      <c r="AD130" s="11"/>
      <c r="AE130" s="11"/>
      <c r="AF130" s="11"/>
      <c r="AG130" s="11"/>
      <c r="AH130" s="11"/>
      <c r="AI130" s="11"/>
      <c r="AJ130" s="11"/>
    </row>
    <row r="131" spans="1:36" x14ac:dyDescent="0.25">
      <c r="G131">
        <v>2</v>
      </c>
      <c r="H131" s="10">
        <v>0.25</v>
      </c>
      <c r="I131" s="11">
        <v>0.25</v>
      </c>
      <c r="J131" s="11">
        <v>0.25</v>
      </c>
      <c r="K131" s="11">
        <v>0.25</v>
      </c>
      <c r="L131" s="11">
        <v>0.25</v>
      </c>
      <c r="M131" s="11">
        <v>0.25</v>
      </c>
      <c r="N131" s="11">
        <v>0.25</v>
      </c>
      <c r="O131" s="11">
        <v>0.25</v>
      </c>
      <c r="P131" s="11">
        <v>0.25</v>
      </c>
      <c r="Q131" s="12">
        <v>0.25</v>
      </c>
      <c r="R131" s="11"/>
      <c r="S131" t="s">
        <v>36</v>
      </c>
      <c r="T131" s="17">
        <f>T118+T119+T123</f>
        <v>13.466666666666667</v>
      </c>
      <c r="U131" s="17">
        <f t="shared" ref="U131:AC131" si="150">U118+U119+U123</f>
        <v>13.333333333333336</v>
      </c>
      <c r="V131" s="17">
        <f t="shared" si="150"/>
        <v>16.333333333333332</v>
      </c>
      <c r="W131" s="17">
        <f t="shared" si="150"/>
        <v>15.533333333333333</v>
      </c>
      <c r="X131" s="17">
        <f t="shared" si="150"/>
        <v>18.333333333333336</v>
      </c>
      <c r="Y131" s="17">
        <f t="shared" si="150"/>
        <v>15.8</v>
      </c>
      <c r="Z131" s="17">
        <f t="shared" si="150"/>
        <v>11.933333333333334</v>
      </c>
      <c r="AA131" s="17">
        <f t="shared" si="150"/>
        <v>10.133333333333333</v>
      </c>
      <c r="AB131" s="17">
        <f t="shared" si="150"/>
        <v>9.7333333333333325</v>
      </c>
      <c r="AC131" s="17">
        <f t="shared" si="150"/>
        <v>8.4</v>
      </c>
      <c r="AD131" s="11"/>
      <c r="AE131" s="11"/>
      <c r="AF131" s="11"/>
      <c r="AG131" s="11"/>
      <c r="AH131" s="11"/>
      <c r="AI131" s="11"/>
      <c r="AJ131" s="11"/>
    </row>
    <row r="132" spans="1:36" x14ac:dyDescent="0.25">
      <c r="G132">
        <v>3</v>
      </c>
      <c r="H132" s="10">
        <v>0.25</v>
      </c>
      <c r="I132" s="11">
        <v>0.25</v>
      </c>
      <c r="J132" s="11">
        <v>0.25</v>
      </c>
      <c r="K132" s="11">
        <v>0.25</v>
      </c>
      <c r="L132" s="11">
        <v>0.25</v>
      </c>
      <c r="M132" s="11">
        <v>0.25</v>
      </c>
      <c r="N132" s="11">
        <v>0.25</v>
      </c>
      <c r="O132" s="11">
        <v>0.25</v>
      </c>
      <c r="P132" s="11">
        <v>0.25</v>
      </c>
      <c r="Q132" s="12">
        <v>0.25</v>
      </c>
      <c r="R132" s="11"/>
      <c r="S132" t="s">
        <v>37</v>
      </c>
      <c r="T132" s="17">
        <f>T116+T117+T124</f>
        <v>9.2666666666666657</v>
      </c>
      <c r="U132" s="17">
        <f t="shared" ref="U132:AC132" si="151">U116+U117+U124</f>
        <v>9.1333333333333329</v>
      </c>
      <c r="V132" s="17">
        <f t="shared" si="151"/>
        <v>10.199999999999999</v>
      </c>
      <c r="W132" s="17">
        <f t="shared" si="151"/>
        <v>10</v>
      </c>
      <c r="X132" s="17">
        <f t="shared" si="151"/>
        <v>10.333333333333334</v>
      </c>
      <c r="Y132" s="17">
        <f t="shared" si="151"/>
        <v>9.9333333333333336</v>
      </c>
      <c r="Z132" s="17">
        <f t="shared" si="151"/>
        <v>9.0666666666666664</v>
      </c>
      <c r="AA132" s="17">
        <f t="shared" si="151"/>
        <v>7.8000000000000007</v>
      </c>
      <c r="AB132" s="17">
        <f t="shared" si="151"/>
        <v>7.2666666666666666</v>
      </c>
      <c r="AC132" s="17">
        <f t="shared" si="151"/>
        <v>7</v>
      </c>
      <c r="AD132" s="11"/>
      <c r="AE132" s="11"/>
      <c r="AF132" s="11"/>
      <c r="AG132" s="11"/>
      <c r="AH132" s="11"/>
      <c r="AI132" s="11"/>
      <c r="AJ132" s="11"/>
    </row>
    <row r="133" spans="1:36" ht="15.75" thickBot="1" x14ac:dyDescent="0.3">
      <c r="G133">
        <v>4</v>
      </c>
      <c r="H133" s="13">
        <v>0.25</v>
      </c>
      <c r="I133" s="14">
        <v>0.25</v>
      </c>
      <c r="J133" s="14">
        <v>0.25</v>
      </c>
      <c r="K133" s="14">
        <v>0.25</v>
      </c>
      <c r="L133" s="14">
        <v>0.25</v>
      </c>
      <c r="M133" s="14">
        <v>0.25</v>
      </c>
      <c r="N133" s="14">
        <v>0.25</v>
      </c>
      <c r="O133" s="14">
        <v>0.25</v>
      </c>
      <c r="P133" s="14">
        <v>0.25</v>
      </c>
      <c r="Q133" s="15">
        <v>0.25</v>
      </c>
      <c r="R133" s="11"/>
      <c r="S133" t="s">
        <v>38</v>
      </c>
      <c r="T133" s="17">
        <f>T120+T121+T125</f>
        <v>13.933333333333334</v>
      </c>
      <c r="U133" s="17">
        <f t="shared" ref="U133:AC133" si="152">U120+U121+U125</f>
        <v>14.399999999999999</v>
      </c>
      <c r="V133" s="17">
        <f t="shared" si="152"/>
        <v>17.133333333333333</v>
      </c>
      <c r="W133" s="17">
        <f t="shared" si="152"/>
        <v>17.600000000000001</v>
      </c>
      <c r="X133" s="17">
        <f t="shared" si="152"/>
        <v>19.666666666666668</v>
      </c>
      <c r="Y133" s="17">
        <f t="shared" si="152"/>
        <v>19.466666666666665</v>
      </c>
      <c r="Z133" s="17">
        <f t="shared" si="152"/>
        <v>15.733333333333333</v>
      </c>
      <c r="AA133" s="17">
        <f t="shared" si="152"/>
        <v>12.466666666666667</v>
      </c>
      <c r="AB133" s="17">
        <f t="shared" si="152"/>
        <v>10.8</v>
      </c>
      <c r="AC133" s="17">
        <f t="shared" si="152"/>
        <v>9.7999999999999989</v>
      </c>
      <c r="AD133" s="11"/>
      <c r="AE133" s="11"/>
      <c r="AF133" s="11"/>
      <c r="AG133" s="11"/>
      <c r="AH133" s="11"/>
      <c r="AI133" s="11"/>
      <c r="AJ133" s="11"/>
    </row>
    <row r="134" spans="1:36" x14ac:dyDescent="0.25">
      <c r="G134" t="s">
        <v>25</v>
      </c>
      <c r="H134" s="5">
        <f>SUM(H130:H133)</f>
        <v>1</v>
      </c>
      <c r="I134" s="5">
        <f t="shared" ref="I134:Q134" si="153">SUM(I130:I133)</f>
        <v>1</v>
      </c>
      <c r="J134" s="5">
        <f t="shared" si="153"/>
        <v>1</v>
      </c>
      <c r="K134" s="5">
        <f t="shared" si="153"/>
        <v>1</v>
      </c>
      <c r="L134" s="5">
        <f t="shared" si="153"/>
        <v>1</v>
      </c>
      <c r="M134" s="5">
        <f t="shared" si="153"/>
        <v>1</v>
      </c>
      <c r="N134" s="5">
        <f t="shared" si="153"/>
        <v>1</v>
      </c>
      <c r="O134" s="5">
        <f t="shared" si="153"/>
        <v>1</v>
      </c>
      <c r="P134" s="5">
        <f t="shared" si="153"/>
        <v>1</v>
      </c>
      <c r="Q134" s="5">
        <f t="shared" si="153"/>
        <v>1</v>
      </c>
      <c r="R134" s="5"/>
      <c r="S134" t="s">
        <v>39</v>
      </c>
      <c r="T134">
        <f t="shared" ref="T134" si="154">SUM(T130:T133)</f>
        <v>48.666666666666671</v>
      </c>
      <c r="U134">
        <f t="shared" ref="U134" si="155">SUM(U130:U133)</f>
        <v>47.666666666666664</v>
      </c>
      <c r="V134">
        <f t="shared" ref="V134" si="156">SUM(V130:V133)</f>
        <v>57.8</v>
      </c>
      <c r="W134">
        <f t="shared" ref="W134" si="157">SUM(W130:W133)</f>
        <v>55.733333333333334</v>
      </c>
      <c r="X134">
        <f t="shared" ref="X134" si="158">SUM(X130:X133)</f>
        <v>62.666666666666671</v>
      </c>
      <c r="Y134">
        <f t="shared" ref="Y134" si="159">SUM(Y130:Y133)</f>
        <v>58.600000000000009</v>
      </c>
      <c r="Z134">
        <f t="shared" ref="Z134" si="160">SUM(Z130:Z133)</f>
        <v>49.533333333333331</v>
      </c>
      <c r="AA134">
        <f t="shared" ref="AA134" si="161">SUM(AA130:AA133)</f>
        <v>41.266666666666666</v>
      </c>
      <c r="AB134">
        <f t="shared" ref="AB134" si="162">SUM(AB130:AB133)</f>
        <v>38.133333333333333</v>
      </c>
      <c r="AC134">
        <f t="shared" ref="AC134" si="163">SUM(AC130:AC133)</f>
        <v>36.533333333333331</v>
      </c>
      <c r="AD134" s="5"/>
      <c r="AE134" s="5"/>
      <c r="AF134" s="5"/>
      <c r="AG134" s="5"/>
      <c r="AH134" s="5"/>
      <c r="AI134" s="5"/>
      <c r="AJ134" s="5"/>
    </row>
    <row r="135" spans="1:36" x14ac:dyDescent="0.25">
      <c r="H135" s="4" t="s">
        <v>26</v>
      </c>
      <c r="I135" s="4" t="s">
        <v>26</v>
      </c>
      <c r="J135" s="4" t="s">
        <v>26</v>
      </c>
      <c r="K135" s="4" t="s">
        <v>26</v>
      </c>
      <c r="L135" s="4" t="s">
        <v>26</v>
      </c>
      <c r="M135" s="4" t="s">
        <v>26</v>
      </c>
      <c r="N135" s="4" t="s">
        <v>26</v>
      </c>
      <c r="O135" s="4" t="s">
        <v>26</v>
      </c>
      <c r="P135" s="4" t="s">
        <v>26</v>
      </c>
      <c r="Q135" s="4" t="s">
        <v>26</v>
      </c>
      <c r="R135" s="4"/>
      <c r="AD135" s="4"/>
      <c r="AE135" s="4"/>
      <c r="AF135" s="4"/>
      <c r="AG135" s="4"/>
      <c r="AH135" s="4"/>
      <c r="AI135" s="4"/>
      <c r="AJ135" s="4"/>
    </row>
    <row r="136" spans="1:36" x14ac:dyDescent="0.25">
      <c r="H136" s="5">
        <v>1</v>
      </c>
      <c r="I136" s="5">
        <v>1</v>
      </c>
      <c r="J136" s="5">
        <v>1</v>
      </c>
      <c r="K136" s="5">
        <v>1</v>
      </c>
      <c r="L136" s="5">
        <v>1</v>
      </c>
      <c r="M136" s="5">
        <v>1</v>
      </c>
      <c r="N136" s="5">
        <v>1</v>
      </c>
      <c r="O136" s="5">
        <v>1</v>
      </c>
      <c r="P136" s="5">
        <v>1</v>
      </c>
      <c r="Q136" s="5">
        <v>1</v>
      </c>
      <c r="R136" s="5"/>
      <c r="S136" s="5"/>
      <c r="T136" s="5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F136" s="5"/>
      <c r="AG136" s="5"/>
      <c r="AH136" s="5"/>
      <c r="AI136" s="5"/>
      <c r="AJ136" s="5"/>
    </row>
    <row r="138" spans="1:36" x14ac:dyDescent="0.25">
      <c r="F138" t="s">
        <v>30</v>
      </c>
      <c r="G138" t="s">
        <v>34</v>
      </c>
      <c r="S138" t="s">
        <v>41</v>
      </c>
    </row>
    <row r="139" spans="1:36" x14ac:dyDescent="0.25">
      <c r="G139">
        <v>0</v>
      </c>
      <c r="H139">
        <v>1</v>
      </c>
      <c r="I139">
        <v>2</v>
      </c>
      <c r="J139">
        <v>3</v>
      </c>
      <c r="K139">
        <v>4</v>
      </c>
      <c r="L139">
        <v>5</v>
      </c>
      <c r="M139">
        <v>6</v>
      </c>
      <c r="N139">
        <v>7</v>
      </c>
      <c r="O139">
        <v>8</v>
      </c>
      <c r="P139">
        <v>9</v>
      </c>
      <c r="Q139">
        <v>10</v>
      </c>
      <c r="T139">
        <v>1</v>
      </c>
      <c r="U139">
        <v>2</v>
      </c>
      <c r="V139">
        <v>3</v>
      </c>
      <c r="W139">
        <v>4</v>
      </c>
      <c r="X139">
        <v>5</v>
      </c>
      <c r="Y139">
        <v>6</v>
      </c>
      <c r="Z139">
        <v>7</v>
      </c>
      <c r="AA139">
        <v>8</v>
      </c>
      <c r="AB139">
        <v>9</v>
      </c>
      <c r="AC139">
        <v>10</v>
      </c>
    </row>
    <row r="140" spans="1:36" x14ac:dyDescent="0.25">
      <c r="A140" t="s">
        <v>10</v>
      </c>
      <c r="F140" s="6">
        <f>AVERAGE(H140:Q140)</f>
        <v>0</v>
      </c>
      <c r="G140">
        <v>0</v>
      </c>
      <c r="H140" s="6">
        <f>MAX(G140+(H114*$B$23)-(VLOOKUP($B114,$G$130:$Q$133,H$139+1)*$B$24*$D114), 0)</f>
        <v>0</v>
      </c>
      <c r="I140" s="6">
        <f t="shared" ref="I140:Q140" si="164">MAX(H140+(I114*$B$23)-(VLOOKUP($B114,$G$130:$Q$133,I$139+1)*$B$24*$D114), 0)</f>
        <v>0</v>
      </c>
      <c r="J140" s="6">
        <f t="shared" si="164"/>
        <v>0</v>
      </c>
      <c r="K140" s="6">
        <f t="shared" si="164"/>
        <v>0</v>
      </c>
      <c r="L140" s="6">
        <f t="shared" si="164"/>
        <v>0</v>
      </c>
      <c r="M140" s="6">
        <f t="shared" si="164"/>
        <v>0</v>
      </c>
      <c r="N140" s="6">
        <f t="shared" si="164"/>
        <v>0</v>
      </c>
      <c r="O140" s="6">
        <f t="shared" si="164"/>
        <v>0</v>
      </c>
      <c r="P140" s="6">
        <f t="shared" si="164"/>
        <v>0</v>
      </c>
      <c r="Q140" s="6">
        <f t="shared" si="164"/>
        <v>0</v>
      </c>
      <c r="R140" s="6"/>
      <c r="S140" t="s">
        <v>35</v>
      </c>
      <c r="T140" s="17">
        <f t="shared" ref="T140:AC140" si="165">H181+H182+H189</f>
        <v>1</v>
      </c>
      <c r="U140" s="17">
        <f t="shared" si="165"/>
        <v>1</v>
      </c>
      <c r="V140" s="17">
        <f t="shared" si="165"/>
        <v>1</v>
      </c>
      <c r="W140" s="17">
        <f t="shared" si="165"/>
        <v>1</v>
      </c>
      <c r="X140" s="17">
        <f t="shared" si="165"/>
        <v>1</v>
      </c>
      <c r="Y140" s="17">
        <f t="shared" si="165"/>
        <v>1</v>
      </c>
      <c r="Z140" s="17">
        <f t="shared" si="165"/>
        <v>0.99999999999999989</v>
      </c>
      <c r="AA140" s="17">
        <f t="shared" si="165"/>
        <v>1</v>
      </c>
      <c r="AB140" s="17">
        <f t="shared" si="165"/>
        <v>1</v>
      </c>
      <c r="AC140" s="17">
        <f t="shared" si="165"/>
        <v>1.0000000000000002</v>
      </c>
      <c r="AE140" s="6"/>
      <c r="AF140" s="6"/>
      <c r="AG140" s="6"/>
      <c r="AH140" s="6"/>
      <c r="AI140" s="6"/>
      <c r="AJ140" s="6"/>
    </row>
    <row r="141" spans="1:36" x14ac:dyDescent="0.25">
      <c r="A141" t="s">
        <v>18</v>
      </c>
      <c r="F141" s="6">
        <f t="shared" ref="F141:F152" si="166">AVERAGE(H141:Q141)</f>
        <v>45.128874005743192</v>
      </c>
      <c r="G141">
        <v>0</v>
      </c>
      <c r="H141" s="6">
        <f t="shared" ref="H141:Q141" si="167">MAX(G141+(H115*$B$23)-(VLOOKUP($B115,$G$130:$Q$133,H$139+1)*$B$24*$D115), 0)</f>
        <v>0</v>
      </c>
      <c r="I141" s="6">
        <f t="shared" si="167"/>
        <v>13.974074074074075</v>
      </c>
      <c r="J141" s="6">
        <f t="shared" si="167"/>
        <v>24.416212438853954</v>
      </c>
      <c r="K141" s="6">
        <f t="shared" si="167"/>
        <v>34.102279458254309</v>
      </c>
      <c r="L141" s="6">
        <f t="shared" si="167"/>
        <v>42.060108915618649</v>
      </c>
      <c r="M141" s="6">
        <f t="shared" si="167"/>
        <v>51.174536776315172</v>
      </c>
      <c r="N141" s="6">
        <f t="shared" si="167"/>
        <v>58.869675665204063</v>
      </c>
      <c r="O141" s="6">
        <f t="shared" si="167"/>
        <v>67.244726789948459</v>
      </c>
      <c r="P141" s="6">
        <f t="shared" si="167"/>
        <v>75.960425714679644</v>
      </c>
      <c r="Q141" s="6">
        <f t="shared" si="167"/>
        <v>83.48670022448357</v>
      </c>
      <c r="R141" s="6"/>
      <c r="S141" t="s">
        <v>36</v>
      </c>
      <c r="T141" s="17">
        <f t="shared" ref="T141:AC141" si="168">H183+H184+H191</f>
        <v>1.0000000000000002</v>
      </c>
      <c r="U141" s="17">
        <f t="shared" si="168"/>
        <v>1</v>
      </c>
      <c r="V141" s="17">
        <f t="shared" si="168"/>
        <v>1</v>
      </c>
      <c r="W141" s="17">
        <f t="shared" si="168"/>
        <v>1</v>
      </c>
      <c r="X141" s="17">
        <f t="shared" si="168"/>
        <v>1</v>
      </c>
      <c r="Y141" s="17">
        <f t="shared" si="168"/>
        <v>1</v>
      </c>
      <c r="Z141" s="17">
        <f t="shared" si="168"/>
        <v>1</v>
      </c>
      <c r="AA141" s="17">
        <f t="shared" si="168"/>
        <v>1</v>
      </c>
      <c r="AB141" s="17">
        <f t="shared" si="168"/>
        <v>1</v>
      </c>
      <c r="AC141" s="17">
        <f t="shared" si="168"/>
        <v>1</v>
      </c>
      <c r="AE141" s="6"/>
      <c r="AF141" s="6"/>
      <c r="AG141" s="6"/>
      <c r="AH141" s="6"/>
      <c r="AI141" s="6"/>
      <c r="AJ141" s="6"/>
    </row>
    <row r="142" spans="1:36" x14ac:dyDescent="0.25">
      <c r="A142" t="s">
        <v>11</v>
      </c>
      <c r="F142" s="6">
        <f t="shared" si="166"/>
        <v>0</v>
      </c>
      <c r="G142">
        <v>0</v>
      </c>
      <c r="H142" s="6">
        <f t="shared" ref="H142:Q142" si="169">MAX(G142+(H116*$B$23)-(VLOOKUP($B116,$G$130:$Q$133,H$139+1)*$B$24*$D116), 0)</f>
        <v>0</v>
      </c>
      <c r="I142" s="6">
        <f t="shared" si="169"/>
        <v>0</v>
      </c>
      <c r="J142" s="6">
        <f t="shared" si="169"/>
        <v>0</v>
      </c>
      <c r="K142" s="6">
        <f t="shared" si="169"/>
        <v>0</v>
      </c>
      <c r="L142" s="6">
        <f>MAX(K142+(L116*$B$23)-(VLOOKUP($B116,$G$130:$Q$133,L$139+1)*$B$24*$D116), 0)</f>
        <v>0</v>
      </c>
      <c r="M142" s="6">
        <f t="shared" si="169"/>
        <v>0</v>
      </c>
      <c r="N142" s="6">
        <f t="shared" si="169"/>
        <v>0</v>
      </c>
      <c r="O142" s="6">
        <f t="shared" si="169"/>
        <v>0</v>
      </c>
      <c r="P142" s="6">
        <f t="shared" si="169"/>
        <v>0</v>
      </c>
      <c r="Q142" s="6">
        <f t="shared" si="169"/>
        <v>0</v>
      </c>
      <c r="R142" s="6"/>
      <c r="S142" t="s">
        <v>37</v>
      </c>
      <c r="T142" s="17">
        <f t="shared" ref="T142:AC142" si="170">H185+H186+H190</f>
        <v>0.99999999999999989</v>
      </c>
      <c r="U142" s="17">
        <f t="shared" si="170"/>
        <v>0.99999999999999989</v>
      </c>
      <c r="V142" s="17">
        <f t="shared" si="170"/>
        <v>1</v>
      </c>
      <c r="W142" s="17">
        <f t="shared" si="170"/>
        <v>0.99999999999999989</v>
      </c>
      <c r="X142" s="17">
        <f t="shared" si="170"/>
        <v>0.99999999999999989</v>
      </c>
      <c r="Y142" s="17">
        <f t="shared" si="170"/>
        <v>0.99999999999999989</v>
      </c>
      <c r="Z142" s="17">
        <f t="shared" si="170"/>
        <v>1</v>
      </c>
      <c r="AA142" s="17">
        <f t="shared" si="170"/>
        <v>1</v>
      </c>
      <c r="AB142" s="17">
        <f t="shared" si="170"/>
        <v>1</v>
      </c>
      <c r="AC142" s="17">
        <f t="shared" si="170"/>
        <v>1</v>
      </c>
      <c r="AE142" s="6"/>
      <c r="AF142" s="6"/>
      <c r="AG142" s="6"/>
      <c r="AH142" s="6"/>
      <c r="AI142" s="6"/>
      <c r="AJ142" s="6"/>
    </row>
    <row r="143" spans="1:36" x14ac:dyDescent="0.25">
      <c r="A143" t="s">
        <v>22</v>
      </c>
      <c r="F143" s="6">
        <f t="shared" si="166"/>
        <v>0</v>
      </c>
      <c r="G143">
        <v>0</v>
      </c>
      <c r="H143" s="6">
        <f t="shared" ref="H143:Q143" si="171">MAX(G143+(H117*$B$23)-(VLOOKUP($B117,$G$130:$Q$133,H$139+1)*$B$24*$D117), 0)</f>
        <v>0</v>
      </c>
      <c r="I143" s="6">
        <f t="shared" si="171"/>
        <v>0</v>
      </c>
      <c r="J143" s="6">
        <f t="shared" si="171"/>
        <v>0</v>
      </c>
      <c r="K143" s="6">
        <f t="shared" si="171"/>
        <v>0</v>
      </c>
      <c r="L143" s="6">
        <f t="shared" si="171"/>
        <v>0</v>
      </c>
      <c r="M143" s="6">
        <f t="shared" si="171"/>
        <v>0</v>
      </c>
      <c r="N143" s="6">
        <f t="shared" si="171"/>
        <v>0</v>
      </c>
      <c r="O143" s="6">
        <f t="shared" si="171"/>
        <v>0</v>
      </c>
      <c r="P143" s="6">
        <f t="shared" si="171"/>
        <v>0</v>
      </c>
      <c r="Q143" s="6">
        <f t="shared" si="171"/>
        <v>0</v>
      </c>
      <c r="R143" s="6"/>
      <c r="S143" t="s">
        <v>38</v>
      </c>
      <c r="T143" s="17">
        <f t="shared" ref="T143:AC143" si="172">H187+H188+H192</f>
        <v>1</v>
      </c>
      <c r="U143" s="17">
        <f t="shared" si="172"/>
        <v>1</v>
      </c>
      <c r="V143" s="17">
        <f t="shared" si="172"/>
        <v>1</v>
      </c>
      <c r="W143" s="17">
        <f t="shared" si="172"/>
        <v>1</v>
      </c>
      <c r="X143" s="17">
        <f t="shared" si="172"/>
        <v>0.99999999999999989</v>
      </c>
      <c r="Y143" s="17">
        <f t="shared" si="172"/>
        <v>1</v>
      </c>
      <c r="Z143" s="17">
        <f t="shared" si="172"/>
        <v>1</v>
      </c>
      <c r="AA143" s="17">
        <f t="shared" si="172"/>
        <v>1</v>
      </c>
      <c r="AB143" s="17">
        <f t="shared" si="172"/>
        <v>1</v>
      </c>
      <c r="AC143" s="17">
        <f t="shared" si="172"/>
        <v>1</v>
      </c>
      <c r="AE143" s="6"/>
      <c r="AF143" s="6"/>
      <c r="AG143" s="6"/>
      <c r="AH143" s="6"/>
      <c r="AI143" s="6"/>
      <c r="AJ143" s="6"/>
    </row>
    <row r="144" spans="1:36" x14ac:dyDescent="0.25">
      <c r="A144" t="s">
        <v>12</v>
      </c>
      <c r="F144" s="6">
        <f t="shared" si="166"/>
        <v>0</v>
      </c>
      <c r="G144">
        <v>0</v>
      </c>
      <c r="H144" s="6">
        <f t="shared" ref="H144:Q144" si="173">MAX(G144+(H118*$B$23)-(VLOOKUP($B118,$G$130:$Q$133,H$139+1)*$B$24*$D118), 0)</f>
        <v>0</v>
      </c>
      <c r="I144" s="6">
        <f t="shared" si="173"/>
        <v>0</v>
      </c>
      <c r="J144" s="6">
        <f t="shared" si="173"/>
        <v>0</v>
      </c>
      <c r="K144" s="6">
        <f t="shared" si="173"/>
        <v>0</v>
      </c>
      <c r="L144" s="6">
        <f t="shared" si="173"/>
        <v>0</v>
      </c>
      <c r="M144" s="6">
        <f t="shared" si="173"/>
        <v>0</v>
      </c>
      <c r="N144" s="6">
        <f t="shared" si="173"/>
        <v>0</v>
      </c>
      <c r="O144" s="6">
        <f t="shared" si="173"/>
        <v>0</v>
      </c>
      <c r="P144" s="6">
        <f t="shared" si="173"/>
        <v>0</v>
      </c>
      <c r="Q144" s="6">
        <f t="shared" si="173"/>
        <v>0</v>
      </c>
      <c r="R144" s="6"/>
      <c r="S144" t="s">
        <v>39</v>
      </c>
      <c r="T144">
        <f t="shared" ref="T144" si="174">SUM(T140:T143)</f>
        <v>4</v>
      </c>
      <c r="U144">
        <f t="shared" ref="U144" si="175">SUM(U140:U143)</f>
        <v>4</v>
      </c>
      <c r="V144">
        <f t="shared" ref="V144" si="176">SUM(V140:V143)</f>
        <v>4</v>
      </c>
      <c r="W144">
        <f t="shared" ref="W144" si="177">SUM(W140:W143)</f>
        <v>4</v>
      </c>
      <c r="X144">
        <f t="shared" ref="X144" si="178">SUM(X140:X143)</f>
        <v>4</v>
      </c>
      <c r="Y144">
        <f t="shared" ref="Y144" si="179">SUM(Y140:Y143)</f>
        <v>4</v>
      </c>
      <c r="Z144">
        <f t="shared" ref="Z144" si="180">SUM(Z140:Z143)</f>
        <v>4</v>
      </c>
      <c r="AA144">
        <f t="shared" ref="AA144" si="181">SUM(AA140:AA143)</f>
        <v>4</v>
      </c>
      <c r="AB144">
        <f t="shared" ref="AB144" si="182">SUM(AB140:AB143)</f>
        <v>4</v>
      </c>
      <c r="AC144">
        <f t="shared" ref="AC144" si="183">SUM(AC140:AC143)</f>
        <v>4</v>
      </c>
      <c r="AE144" s="6"/>
      <c r="AF144" s="6"/>
      <c r="AG144" s="6"/>
      <c r="AH144" s="6"/>
      <c r="AI144" s="6"/>
      <c r="AJ144" s="6"/>
    </row>
    <row r="145" spans="1:36" x14ac:dyDescent="0.25">
      <c r="A145" t="s">
        <v>20</v>
      </c>
      <c r="F145" s="6">
        <f t="shared" si="166"/>
        <v>0.56000000000000083</v>
      </c>
      <c r="G145">
        <v>0</v>
      </c>
      <c r="H145" s="6">
        <f t="shared" ref="H145:Q145" si="184">MAX(G145+(H119*$B$23)-(VLOOKUP($B119,$G$130:$Q$133,H$139+1)*$B$24*$D119), 0)</f>
        <v>0</v>
      </c>
      <c r="I145" s="6">
        <f t="shared" si="184"/>
        <v>0</v>
      </c>
      <c r="J145" s="6">
        <f t="shared" si="184"/>
        <v>0.20000000000000284</v>
      </c>
      <c r="K145" s="6">
        <f t="shared" si="184"/>
        <v>0</v>
      </c>
      <c r="L145" s="6">
        <f t="shared" si="184"/>
        <v>2.4666666666666686</v>
      </c>
      <c r="M145" s="6">
        <f t="shared" si="184"/>
        <v>2.9333333333333371</v>
      </c>
      <c r="N145" s="6">
        <f t="shared" si="184"/>
        <v>0</v>
      </c>
      <c r="O145" s="6">
        <f t="shared" si="184"/>
        <v>0</v>
      </c>
      <c r="P145" s="6">
        <f t="shared" si="184"/>
        <v>0</v>
      </c>
      <c r="Q145" s="6">
        <f t="shared" si="184"/>
        <v>0</v>
      </c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</row>
    <row r="146" spans="1:36" x14ac:dyDescent="0.25">
      <c r="A146" t="s">
        <v>13</v>
      </c>
      <c r="F146" s="6">
        <f t="shared" si="166"/>
        <v>0</v>
      </c>
      <c r="G146">
        <v>0</v>
      </c>
      <c r="H146" s="6">
        <f t="shared" ref="H146:Q146" si="185">MAX(G146+(H120*$B$23)-(VLOOKUP($B120,$G$130:$Q$133,H$139+1)*$B$24*$D120), 0)</f>
        <v>0</v>
      </c>
      <c r="I146" s="6">
        <f t="shared" si="185"/>
        <v>0</v>
      </c>
      <c r="J146" s="6">
        <f t="shared" si="185"/>
        <v>0</v>
      </c>
      <c r="K146" s="6">
        <f t="shared" si="185"/>
        <v>0</v>
      </c>
      <c r="L146" s="6">
        <f t="shared" si="185"/>
        <v>0</v>
      </c>
      <c r="M146" s="6">
        <f t="shared" si="185"/>
        <v>0</v>
      </c>
      <c r="N146" s="6">
        <f t="shared" si="185"/>
        <v>0</v>
      </c>
      <c r="O146" s="6">
        <f t="shared" si="185"/>
        <v>0</v>
      </c>
      <c r="P146" s="6">
        <f t="shared" si="185"/>
        <v>0</v>
      </c>
      <c r="Q146" s="6">
        <f t="shared" si="185"/>
        <v>0</v>
      </c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</row>
    <row r="147" spans="1:36" x14ac:dyDescent="0.25">
      <c r="A147" t="s">
        <v>21</v>
      </c>
      <c r="F147" s="6">
        <f t="shared" si="166"/>
        <v>89.346158436134061</v>
      </c>
      <c r="G147">
        <v>0</v>
      </c>
      <c r="H147" s="6">
        <f t="shared" ref="H147:Q147" si="186">MAX(G147+(H121*$B$23)-(VLOOKUP($B121,$G$130:$Q$133,H$139+1)*$B$24*$D121), 0)</f>
        <v>0</v>
      </c>
      <c r="I147" s="6">
        <f t="shared" si="186"/>
        <v>17.160493827160494</v>
      </c>
      <c r="J147" s="6">
        <f t="shared" si="186"/>
        <v>37.2593265119854</v>
      </c>
      <c r="K147" s="6">
        <f t="shared" si="186"/>
        <v>58.450740653399542</v>
      </c>
      <c r="L147" s="6">
        <f t="shared" si="186"/>
        <v>82.411870596902361</v>
      </c>
      <c r="M147" s="6">
        <f t="shared" si="186"/>
        <v>106.69383406722199</v>
      </c>
      <c r="N147" s="6">
        <f t="shared" si="186"/>
        <v>127.47970977343667</v>
      </c>
      <c r="O147" s="6">
        <f t="shared" si="186"/>
        <v>142.96455825828517</v>
      </c>
      <c r="P147" s="6">
        <f t="shared" si="186"/>
        <v>155.0427475586967</v>
      </c>
      <c r="Q147" s="6">
        <f t="shared" si="186"/>
        <v>165.99830311425225</v>
      </c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</row>
    <row r="148" spans="1:36" x14ac:dyDescent="0.25">
      <c r="A148" t="s">
        <v>14</v>
      </c>
      <c r="F148" s="6">
        <f t="shared" si="166"/>
        <v>0</v>
      </c>
      <c r="G148">
        <v>0</v>
      </c>
      <c r="H148" s="6">
        <f>MAX(G148+(H122*$B$23)-((1 - (VLOOKUP($B122,$G$130:$Q$133,H$139+1) + VLOOKUP($C122,$G$130:$Q$133,H$139+1))) *$B$24*$D122), 0)</f>
        <v>0</v>
      </c>
      <c r="I148" s="6">
        <f t="shared" ref="I148:Q148" si="187">MAX(H148+(I122*$B$23)-((1 - (VLOOKUP($B122,$G$130:$Q$133,I$139+1) + VLOOKUP($C122,$G$130:$Q$133,I$139+1))) *$B$24*$D122), 0)</f>
        <v>0</v>
      </c>
      <c r="J148" s="6">
        <f t="shared" si="187"/>
        <v>0</v>
      </c>
      <c r="K148" s="6">
        <f t="shared" si="187"/>
        <v>0</v>
      </c>
      <c r="L148" s="6">
        <f t="shared" si="187"/>
        <v>0</v>
      </c>
      <c r="M148" s="6">
        <f t="shared" si="187"/>
        <v>0</v>
      </c>
      <c r="N148" s="6">
        <f t="shared" si="187"/>
        <v>0</v>
      </c>
      <c r="O148" s="6">
        <f t="shared" si="187"/>
        <v>0</v>
      </c>
      <c r="P148" s="6">
        <f t="shared" si="187"/>
        <v>0</v>
      </c>
      <c r="Q148" s="6">
        <f t="shared" si="187"/>
        <v>0</v>
      </c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</row>
    <row r="149" spans="1:36" x14ac:dyDescent="0.25">
      <c r="A149" t="s">
        <v>15</v>
      </c>
      <c r="F149" s="6">
        <f t="shared" si="166"/>
        <v>0</v>
      </c>
      <c r="G149">
        <v>0</v>
      </c>
      <c r="H149" s="6">
        <f t="shared" ref="H149:Q149" si="188">MAX(G149+(H123*$B$23)-((1 - (VLOOKUP($B123,$G$130:$Q$133,H$139+1) + VLOOKUP($C123,$G$130:$Q$133,H$139+1))) *$B$24*$D123), 0)</f>
        <v>0</v>
      </c>
      <c r="I149" s="6">
        <f t="shared" si="188"/>
        <v>0</v>
      </c>
      <c r="J149" s="6">
        <f t="shared" si="188"/>
        <v>0</v>
      </c>
      <c r="K149" s="6">
        <f>MAX(J149+(K123*$B$23)-((1 - (VLOOKUP($B123,$G$130:$Q$133,K$139+1) + VLOOKUP($C123,$G$130:$Q$133,K$139+1))) *$B$24*$D123), 0)</f>
        <v>0</v>
      </c>
      <c r="L149" s="6">
        <f t="shared" si="188"/>
        <v>0</v>
      </c>
      <c r="M149" s="6">
        <f t="shared" si="188"/>
        <v>0</v>
      </c>
      <c r="N149" s="6">
        <f t="shared" si="188"/>
        <v>0</v>
      </c>
      <c r="O149" s="6">
        <f t="shared" si="188"/>
        <v>0</v>
      </c>
      <c r="P149" s="6">
        <f t="shared" si="188"/>
        <v>0</v>
      </c>
      <c r="Q149" s="6">
        <f t="shared" si="188"/>
        <v>0</v>
      </c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</row>
    <row r="150" spans="1:36" x14ac:dyDescent="0.25">
      <c r="A150" t="s">
        <v>16</v>
      </c>
      <c r="F150" s="6">
        <f t="shared" si="166"/>
        <v>0</v>
      </c>
      <c r="G150">
        <v>0</v>
      </c>
      <c r="H150" s="6">
        <f t="shared" ref="H150:Q150" si="189">MAX(G150+(H124*$B$23)-((1 - (VLOOKUP($B124,$G$130:$Q$133,H$139+1) + VLOOKUP($C124,$G$130:$Q$133,H$139+1))) *$B$24*$D124), 0)</f>
        <v>0</v>
      </c>
      <c r="I150" s="6">
        <f t="shared" si="189"/>
        <v>0</v>
      </c>
      <c r="J150" s="6">
        <f t="shared" si="189"/>
        <v>0</v>
      </c>
      <c r="K150" s="6">
        <f t="shared" si="189"/>
        <v>0</v>
      </c>
      <c r="L150" s="6">
        <f t="shared" si="189"/>
        <v>0</v>
      </c>
      <c r="M150" s="6">
        <f t="shared" si="189"/>
        <v>0</v>
      </c>
      <c r="N150" s="6">
        <f t="shared" si="189"/>
        <v>0</v>
      </c>
      <c r="O150" s="6">
        <f t="shared" si="189"/>
        <v>0</v>
      </c>
      <c r="P150" s="6">
        <f t="shared" si="189"/>
        <v>0</v>
      </c>
      <c r="Q150" s="6">
        <f t="shared" si="189"/>
        <v>0</v>
      </c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</row>
    <row r="151" spans="1:36" x14ac:dyDescent="0.25">
      <c r="A151" t="s">
        <v>17</v>
      </c>
      <c r="F151" s="6">
        <f t="shared" si="166"/>
        <v>0</v>
      </c>
      <c r="G151">
        <v>0</v>
      </c>
      <c r="H151" s="6">
        <f t="shared" ref="H151:Q151" si="190">MAX(G151+(H125*$B$23)-((1 - (VLOOKUP($B125,$G$130:$Q$133,H$139+1) + VLOOKUP($C125,$G$130:$Q$133,H$139+1))) *$B$24*$D125), 0)</f>
        <v>0</v>
      </c>
      <c r="I151" s="6">
        <f t="shared" si="190"/>
        <v>0</v>
      </c>
      <c r="J151" s="6">
        <f t="shared" si="190"/>
        <v>0</v>
      </c>
      <c r="K151" s="6">
        <f t="shared" si="190"/>
        <v>0</v>
      </c>
      <c r="L151" s="6">
        <f t="shared" si="190"/>
        <v>0</v>
      </c>
      <c r="M151" s="6">
        <f t="shared" si="190"/>
        <v>0</v>
      </c>
      <c r="N151" s="6">
        <f t="shared" si="190"/>
        <v>0</v>
      </c>
      <c r="O151" s="6">
        <f t="shared" si="190"/>
        <v>0</v>
      </c>
      <c r="P151" s="6">
        <f t="shared" si="190"/>
        <v>0</v>
      </c>
      <c r="Q151" s="6">
        <f t="shared" si="190"/>
        <v>0</v>
      </c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</row>
    <row r="152" spans="1:36" x14ac:dyDescent="0.25">
      <c r="F152" s="6">
        <f t="shared" si="166"/>
        <v>135.03503244187726</v>
      </c>
      <c r="G152">
        <f>SUM(G140:G151)</f>
        <v>0</v>
      </c>
      <c r="H152">
        <f t="shared" ref="H152:Q152" si="191">SUM(H140:H151)</f>
        <v>0</v>
      </c>
      <c r="I152">
        <f t="shared" si="191"/>
        <v>31.134567901234568</v>
      </c>
      <c r="J152">
        <f t="shared" si="191"/>
        <v>61.875538950839356</v>
      </c>
      <c r="K152">
        <f t="shared" si="191"/>
        <v>92.553020111653851</v>
      </c>
      <c r="L152">
        <f t="shared" si="191"/>
        <v>126.93864617918769</v>
      </c>
      <c r="M152">
        <f t="shared" si="191"/>
        <v>160.80170417687049</v>
      </c>
      <c r="N152">
        <f t="shared" si="191"/>
        <v>186.34938543864072</v>
      </c>
      <c r="O152">
        <f t="shared" si="191"/>
        <v>210.20928504823362</v>
      </c>
      <c r="P152">
        <f t="shared" si="191"/>
        <v>231.00317327337635</v>
      </c>
      <c r="Q152">
        <f t="shared" si="191"/>
        <v>249.48500333873582</v>
      </c>
    </row>
    <row r="154" spans="1:36" x14ac:dyDescent="0.25">
      <c r="F154" t="s">
        <v>33</v>
      </c>
      <c r="G154" t="s">
        <v>32</v>
      </c>
    </row>
    <row r="155" spans="1:36" x14ac:dyDescent="0.25">
      <c r="G155">
        <v>0</v>
      </c>
      <c r="H155">
        <v>1</v>
      </c>
      <c r="I155">
        <v>2</v>
      </c>
      <c r="J155">
        <v>3</v>
      </c>
      <c r="K155">
        <v>4</v>
      </c>
      <c r="L155">
        <v>5</v>
      </c>
      <c r="M155">
        <v>6</v>
      </c>
      <c r="N155">
        <v>7</v>
      </c>
      <c r="O155">
        <v>8</v>
      </c>
      <c r="P155">
        <v>9</v>
      </c>
      <c r="Q155">
        <v>10</v>
      </c>
    </row>
    <row r="156" spans="1:36" x14ac:dyDescent="0.25">
      <c r="A156" t="s">
        <v>10</v>
      </c>
      <c r="F156" s="6">
        <f t="shared" ref="F156:F168" si="192">AVERAGE(H156:AJ156)</f>
        <v>3.5846817287344814</v>
      </c>
      <c r="G156">
        <v>0</v>
      </c>
      <c r="H156" s="6">
        <f t="shared" ref="H156:Q156" si="193">MIN(G140+(H114*$B$23), VLOOKUP($B114,$G$46:$Q$49,H$55+1)*$B$24*$D114)/$B$23</f>
        <v>1.6</v>
      </c>
      <c r="I156" s="6">
        <f t="shared" si="193"/>
        <v>3.7981481481481478</v>
      </c>
      <c r="J156" s="6">
        <f t="shared" si="193"/>
        <v>3.9940251572327048</v>
      </c>
      <c r="K156" s="6">
        <f t="shared" si="193"/>
        <v>4.1225749559082887</v>
      </c>
      <c r="L156" s="6">
        <f t="shared" si="193"/>
        <v>4.9662015503875967</v>
      </c>
      <c r="M156" s="6">
        <f t="shared" si="193"/>
        <v>4.2039800995024876</v>
      </c>
      <c r="N156" s="6">
        <f t="shared" si="193"/>
        <v>4.0041666666666664</v>
      </c>
      <c r="O156" s="6">
        <f t="shared" si="193"/>
        <v>3.2355828220858891</v>
      </c>
      <c r="P156" s="6">
        <f t="shared" si="193"/>
        <v>3.1331182795698922</v>
      </c>
      <c r="Q156" s="6">
        <f t="shared" si="193"/>
        <v>2.7890196078431373</v>
      </c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</row>
    <row r="157" spans="1:36" x14ac:dyDescent="0.25">
      <c r="A157" t="s">
        <v>18</v>
      </c>
      <c r="F157" s="6">
        <f t="shared" si="192"/>
        <v>9.4566666666666634</v>
      </c>
      <c r="G157">
        <v>0</v>
      </c>
      <c r="H157" s="6">
        <f t="shared" ref="H157:Q157" si="194">MIN(G141+(H115*$B$23), VLOOKUP($B115,$G$46:$Q$49,H$55+1)*$B$24*$D115)/$B$23</f>
        <v>6.0666666666666664</v>
      </c>
      <c r="I157" s="6">
        <f t="shared" si="194"/>
        <v>9.8333333333333321</v>
      </c>
      <c r="J157" s="6">
        <f t="shared" si="194"/>
        <v>9.8333333333333321</v>
      </c>
      <c r="K157" s="6">
        <f t="shared" si="194"/>
        <v>9.8333333333333321</v>
      </c>
      <c r="L157" s="6">
        <f t="shared" si="194"/>
        <v>9.8333333333333321</v>
      </c>
      <c r="M157" s="6">
        <f t="shared" si="194"/>
        <v>9.8333333333333321</v>
      </c>
      <c r="N157" s="6">
        <f t="shared" si="194"/>
        <v>9.8333333333333321</v>
      </c>
      <c r="O157" s="6">
        <f t="shared" si="194"/>
        <v>9.8333333333333321</v>
      </c>
      <c r="P157" s="6">
        <f t="shared" si="194"/>
        <v>9.8333333333333321</v>
      </c>
      <c r="Q157" s="6">
        <f t="shared" si="194"/>
        <v>9.8333333333333321</v>
      </c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</row>
    <row r="158" spans="1:36" x14ac:dyDescent="0.25">
      <c r="A158" t="s">
        <v>11</v>
      </c>
      <c r="F158" s="6">
        <f t="shared" si="192"/>
        <v>2.226666666666667</v>
      </c>
      <c r="G158">
        <v>0</v>
      </c>
      <c r="H158" s="6">
        <f t="shared" ref="H158:Q158" si="195">MIN(G142+(H116*$B$23), VLOOKUP($B116,$G$46:$Q$49,H$55+1)*$B$24*$D116)/$B$23</f>
        <v>2.4666666666666668</v>
      </c>
      <c r="I158" s="6">
        <f t="shared" si="195"/>
        <v>2.4</v>
      </c>
      <c r="J158" s="6">
        <f t="shared" si="195"/>
        <v>2.4</v>
      </c>
      <c r="K158" s="6">
        <f t="shared" si="195"/>
        <v>2.4</v>
      </c>
      <c r="L158" s="6">
        <f t="shared" si="195"/>
        <v>2.3333333333333335</v>
      </c>
      <c r="M158" s="6">
        <f t="shared" si="195"/>
        <v>2.5333333333333332</v>
      </c>
      <c r="N158" s="6">
        <f t="shared" si="195"/>
        <v>2.2666666666666666</v>
      </c>
      <c r="O158" s="6">
        <f t="shared" si="195"/>
        <v>1.8666666666666667</v>
      </c>
      <c r="P158" s="6">
        <f t="shared" si="195"/>
        <v>1.8</v>
      </c>
      <c r="Q158" s="6">
        <f t="shared" si="195"/>
        <v>1.8</v>
      </c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</row>
    <row r="159" spans="1:36" x14ac:dyDescent="0.25">
      <c r="A159" t="s">
        <v>22</v>
      </c>
      <c r="F159" s="6">
        <f t="shared" si="192"/>
        <v>6.7733333333333334</v>
      </c>
      <c r="G159">
        <v>0</v>
      </c>
      <c r="H159" s="6">
        <f t="shared" ref="H159:Q159" si="196">MIN(G143+(H117*$B$23), VLOOKUP($B117,$G$46:$Q$49,H$55+1)*$B$24*$D117)/$B$23</f>
        <v>6.8</v>
      </c>
      <c r="I159" s="6">
        <f t="shared" si="196"/>
        <v>6.7333333333333334</v>
      </c>
      <c r="J159" s="6">
        <f t="shared" si="196"/>
        <v>7.8</v>
      </c>
      <c r="K159" s="6">
        <f t="shared" si="196"/>
        <v>7.6</v>
      </c>
      <c r="L159" s="6">
        <f t="shared" si="196"/>
        <v>8</v>
      </c>
      <c r="M159" s="6">
        <f t="shared" si="196"/>
        <v>7.4</v>
      </c>
      <c r="N159" s="6">
        <f t="shared" si="196"/>
        <v>6.8</v>
      </c>
      <c r="O159" s="6">
        <f t="shared" si="196"/>
        <v>5.9333333333333336</v>
      </c>
      <c r="P159" s="6">
        <f t="shared" si="196"/>
        <v>5.4666666666666668</v>
      </c>
      <c r="Q159" s="6">
        <f t="shared" si="196"/>
        <v>5.2</v>
      </c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</row>
    <row r="160" spans="1:36" x14ac:dyDescent="0.25">
      <c r="A160" t="s">
        <v>12</v>
      </c>
      <c r="F160" s="6">
        <f t="shared" si="192"/>
        <v>1.8</v>
      </c>
      <c r="G160">
        <v>0</v>
      </c>
      <c r="H160" s="6">
        <f t="shared" ref="H160:Q160" si="197">MIN(G144+(H118*$B$23), VLOOKUP($B118,$G$46:$Q$49,H$55+1)*$B$24*$D118)/$B$23</f>
        <v>1.8666666666666667</v>
      </c>
      <c r="I160" s="6">
        <f t="shared" si="197"/>
        <v>1.8</v>
      </c>
      <c r="J160" s="6">
        <f t="shared" si="197"/>
        <v>2.4666666666666668</v>
      </c>
      <c r="K160" s="6">
        <f t="shared" si="197"/>
        <v>2.2000000000000002</v>
      </c>
      <c r="L160" s="6">
        <f t="shared" si="197"/>
        <v>2.8666666666666667</v>
      </c>
      <c r="M160" s="6">
        <f t="shared" si="197"/>
        <v>1.9333333333333333</v>
      </c>
      <c r="N160" s="6">
        <f t="shared" si="197"/>
        <v>1.6666666666666667</v>
      </c>
      <c r="O160" s="6">
        <f t="shared" si="197"/>
        <v>1.2666666666666666</v>
      </c>
      <c r="P160" s="6">
        <f t="shared" si="197"/>
        <v>1.1333333333333333</v>
      </c>
      <c r="Q160" s="6">
        <f t="shared" si="197"/>
        <v>0.8</v>
      </c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</row>
    <row r="161" spans="1:36" x14ac:dyDescent="0.25">
      <c r="A161" t="s">
        <v>20</v>
      </c>
      <c r="F161" s="6">
        <f t="shared" si="192"/>
        <v>8.5333333333333332</v>
      </c>
      <c r="G161">
        <v>0</v>
      </c>
      <c r="H161" s="6">
        <f t="shared" ref="H161:Q161" si="198">MIN(G145+(H119*$B$23), VLOOKUP($B119,$G$46:$Q$49,H$55+1)*$B$24*$D119)/$B$23</f>
        <v>8.7333333333333325</v>
      </c>
      <c r="I161" s="6">
        <f t="shared" si="198"/>
        <v>8.8000000000000007</v>
      </c>
      <c r="J161" s="6">
        <f t="shared" si="198"/>
        <v>9.8333333333333321</v>
      </c>
      <c r="K161" s="6">
        <f t="shared" si="198"/>
        <v>9.7666666666666675</v>
      </c>
      <c r="L161" s="6">
        <f t="shared" si="198"/>
        <v>9.8333333333333321</v>
      </c>
      <c r="M161" s="6">
        <f t="shared" si="198"/>
        <v>9.8333333333333321</v>
      </c>
      <c r="N161" s="6">
        <f t="shared" si="198"/>
        <v>9.2000000000000028</v>
      </c>
      <c r="O161" s="6">
        <f t="shared" si="198"/>
        <v>6.8</v>
      </c>
      <c r="P161" s="6">
        <f t="shared" si="198"/>
        <v>6.6</v>
      </c>
      <c r="Q161" s="6">
        <f t="shared" si="198"/>
        <v>5.9333333333333336</v>
      </c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</row>
    <row r="162" spans="1:36" x14ac:dyDescent="0.25">
      <c r="A162" t="s">
        <v>13</v>
      </c>
      <c r="F162" s="6">
        <f t="shared" si="192"/>
        <v>2.6534271525843942</v>
      </c>
      <c r="G162">
        <v>0</v>
      </c>
      <c r="H162" s="6">
        <f t="shared" ref="H162:Q162" si="199">MIN(G146+(H120*$B$23), VLOOKUP($B120,$G$46:$Q$49,H$55+1)*$B$24*$D120)/$B$23</f>
        <v>1.5333333333333334</v>
      </c>
      <c r="I162" s="6">
        <f t="shared" si="199"/>
        <v>2.9074074074074074</v>
      </c>
      <c r="J162" s="6">
        <f t="shared" si="199"/>
        <v>2.5983138780804151</v>
      </c>
      <c r="K162" s="6">
        <f t="shared" si="199"/>
        <v>3.1429292929292929</v>
      </c>
      <c r="L162" s="6">
        <f t="shared" si="199"/>
        <v>2.9013559322033897</v>
      </c>
      <c r="M162" s="6">
        <f t="shared" si="199"/>
        <v>3.3229452054794524</v>
      </c>
      <c r="N162" s="6">
        <f t="shared" si="199"/>
        <v>2.9060734463276838</v>
      </c>
      <c r="O162" s="6">
        <f t="shared" si="199"/>
        <v>2.5846702317290551</v>
      </c>
      <c r="P162" s="6">
        <f t="shared" si="199"/>
        <v>2.326131687242798</v>
      </c>
      <c r="Q162" s="6">
        <f t="shared" si="199"/>
        <v>2.3111111111111109</v>
      </c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</row>
    <row r="163" spans="1:36" x14ac:dyDescent="0.25">
      <c r="A163" t="s">
        <v>21</v>
      </c>
      <c r="F163" s="6">
        <f t="shared" si="192"/>
        <v>9.803333333333331</v>
      </c>
      <c r="G163">
        <v>0</v>
      </c>
      <c r="H163" s="6">
        <f t="shared" ref="H163:Q163" si="200">MIN(G147+(H121*$B$23), VLOOKUP($B121,$G$46:$Q$49,H$55+1)*$B$24*$D121)/$B$23</f>
        <v>9.5333333333333332</v>
      </c>
      <c r="I163" s="6">
        <f t="shared" si="200"/>
        <v>9.8333333333333321</v>
      </c>
      <c r="J163" s="6">
        <f t="shared" si="200"/>
        <v>9.8333333333333321</v>
      </c>
      <c r="K163" s="6">
        <f t="shared" si="200"/>
        <v>9.8333333333333321</v>
      </c>
      <c r="L163" s="6">
        <f t="shared" si="200"/>
        <v>9.8333333333333321</v>
      </c>
      <c r="M163" s="6">
        <f t="shared" si="200"/>
        <v>9.8333333333333321</v>
      </c>
      <c r="N163" s="6">
        <f t="shared" si="200"/>
        <v>9.8333333333333321</v>
      </c>
      <c r="O163" s="6">
        <f t="shared" si="200"/>
        <v>9.8333333333333321</v>
      </c>
      <c r="P163" s="6">
        <f t="shared" si="200"/>
        <v>9.8333333333333321</v>
      </c>
      <c r="Q163" s="6">
        <f t="shared" si="200"/>
        <v>9.8333333333333321</v>
      </c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</row>
    <row r="164" spans="1:36" x14ac:dyDescent="0.25">
      <c r="A164" t="s">
        <v>14</v>
      </c>
      <c r="F164" s="6">
        <f t="shared" si="192"/>
        <v>11.827649926708009</v>
      </c>
      <c r="G164">
        <v>0</v>
      </c>
      <c r="H164" s="6">
        <f t="shared" ref="H164:Q164" si="201">MIN(G148+(H122*$B$23), (1 - (VLOOKUP($B122,$G$46:$Q$49,H$55+1) + VLOOKUP($C122,$G$46:$Q$49,H$55+1))) *$B$24*$D122)/$B$23</f>
        <v>4.333333333333333</v>
      </c>
      <c r="I164" s="6">
        <f t="shared" si="201"/>
        <v>8.6814814814814802</v>
      </c>
      <c r="J164" s="6">
        <f t="shared" si="201"/>
        <v>13.518238993710691</v>
      </c>
      <c r="K164" s="6">
        <f t="shared" si="201"/>
        <v>12.367724867724867</v>
      </c>
      <c r="L164" s="6">
        <f t="shared" si="201"/>
        <v>14.588217054263566</v>
      </c>
      <c r="M164" s="6">
        <f t="shared" si="201"/>
        <v>13.905472636815919</v>
      </c>
      <c r="N164" s="6">
        <f t="shared" si="201"/>
        <v>14.348263888888887</v>
      </c>
      <c r="O164" s="6">
        <f t="shared" si="201"/>
        <v>12.04355828220859</v>
      </c>
      <c r="P164" s="6">
        <f t="shared" si="201"/>
        <v>11.242365591397848</v>
      </c>
      <c r="Q164" s="6">
        <f t="shared" si="201"/>
        <v>13.247843137254902</v>
      </c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</row>
    <row r="165" spans="1:36" x14ac:dyDescent="0.25">
      <c r="A165" t="s">
        <v>15</v>
      </c>
      <c r="F165" s="6">
        <f t="shared" si="192"/>
        <v>2.9666666666666672</v>
      </c>
      <c r="G165">
        <v>0</v>
      </c>
      <c r="H165" s="6">
        <f t="shared" ref="H165:Q165" si="202">MIN(G149+(H123*$B$23), (1 - (VLOOKUP($B123,$G$46:$Q$49,H$55+1) + VLOOKUP($C123,$G$46:$Q$49,H$55+1))) *$B$24*$D123)/$B$23</f>
        <v>2.8666666666666667</v>
      </c>
      <c r="I165" s="6">
        <f t="shared" si="202"/>
        <v>2.7333333333333334</v>
      </c>
      <c r="J165" s="6">
        <f t="shared" si="202"/>
        <v>3.9333333333333331</v>
      </c>
      <c r="K165" s="6">
        <f t="shared" si="202"/>
        <v>3.6666666666666665</v>
      </c>
      <c r="L165" s="6">
        <f t="shared" si="202"/>
        <v>4.4000000000000004</v>
      </c>
      <c r="M165" s="6">
        <f t="shared" si="202"/>
        <v>3.8</v>
      </c>
      <c r="N165" s="6">
        <f t="shared" si="202"/>
        <v>2.5333333333333332</v>
      </c>
      <c r="O165" s="6">
        <f t="shared" si="202"/>
        <v>2.0666666666666669</v>
      </c>
      <c r="P165" s="6">
        <f t="shared" si="202"/>
        <v>2</v>
      </c>
      <c r="Q165" s="6">
        <f t="shared" si="202"/>
        <v>1.6666666666666667</v>
      </c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</row>
    <row r="166" spans="1:36" x14ac:dyDescent="0.25">
      <c r="A166" t="s">
        <v>16</v>
      </c>
      <c r="F166" s="6">
        <f t="shared" si="192"/>
        <v>0</v>
      </c>
      <c r="G166">
        <v>0</v>
      </c>
      <c r="H166" s="6">
        <f t="shared" ref="H166:Q166" si="203">MIN(G150+(H124*$B$23), (1 - (VLOOKUP($B124,$G$46:$Q$49,H$55+1) + VLOOKUP($C124,$G$46:$Q$49,H$55+1))) *$B$24*$D124)/$B$23</f>
        <v>0</v>
      </c>
      <c r="I166" s="6">
        <f t="shared" si="203"/>
        <v>0</v>
      </c>
      <c r="J166" s="6">
        <f t="shared" si="203"/>
        <v>0</v>
      </c>
      <c r="K166" s="6">
        <f t="shared" si="203"/>
        <v>0</v>
      </c>
      <c r="L166" s="6">
        <f t="shared" si="203"/>
        <v>0</v>
      </c>
      <c r="M166" s="6">
        <f t="shared" si="203"/>
        <v>0</v>
      </c>
      <c r="N166" s="6">
        <f t="shared" si="203"/>
        <v>0</v>
      </c>
      <c r="O166" s="6">
        <f t="shared" si="203"/>
        <v>0</v>
      </c>
      <c r="P166" s="6">
        <f t="shared" si="203"/>
        <v>0</v>
      </c>
      <c r="Q166" s="6">
        <f t="shared" si="203"/>
        <v>0</v>
      </c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</row>
    <row r="167" spans="1:36" x14ac:dyDescent="0.25">
      <c r="A167" t="s">
        <v>17</v>
      </c>
      <c r="F167" s="6">
        <f t="shared" si="192"/>
        <v>4.9199910250363272</v>
      </c>
      <c r="G167">
        <v>0</v>
      </c>
      <c r="H167" s="6">
        <f t="shared" ref="H167:Q167" si="204">MIN(G151+(H125*$B$23), (1 - (VLOOKUP($B125,$G$46:$Q$49,H$55+1) + VLOOKUP($C125,$G$46:$Q$49,H$55+1))) *$B$24*$D125)/$B$23</f>
        <v>2.8666666666666667</v>
      </c>
      <c r="I167" s="6">
        <f t="shared" si="204"/>
        <v>4.8456790123456788</v>
      </c>
      <c r="J167" s="6">
        <f t="shared" si="204"/>
        <v>6.5522697795071334</v>
      </c>
      <c r="K167" s="6">
        <f t="shared" si="204"/>
        <v>6.0613636363636356</v>
      </c>
      <c r="L167" s="6">
        <f t="shared" si="204"/>
        <v>6.9847457627118636</v>
      </c>
      <c r="M167" s="6">
        <f t="shared" si="204"/>
        <v>6.0027397260273974</v>
      </c>
      <c r="N167" s="6">
        <f t="shared" si="204"/>
        <v>4.3009887005649716</v>
      </c>
      <c r="O167" s="6">
        <f t="shared" si="204"/>
        <v>4.0062388591800362</v>
      </c>
      <c r="P167" s="6">
        <f t="shared" si="204"/>
        <v>3.9681069958847734</v>
      </c>
      <c r="Q167" s="6">
        <f t="shared" si="204"/>
        <v>3.6111111111111112</v>
      </c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</row>
    <row r="168" spans="1:36" x14ac:dyDescent="0.25">
      <c r="F168" s="6">
        <f t="shared" si="192"/>
        <v>64.545749833063212</v>
      </c>
      <c r="G168">
        <f t="shared" ref="G168:Q168" si="205">SUM(G156:G167)</f>
        <v>0</v>
      </c>
      <c r="H168">
        <f t="shared" si="205"/>
        <v>48.666666666666671</v>
      </c>
      <c r="I168">
        <f t="shared" si="205"/>
        <v>62.366049382716049</v>
      </c>
      <c r="J168">
        <f t="shared" si="205"/>
        <v>72.762847808530935</v>
      </c>
      <c r="K168">
        <f t="shared" si="205"/>
        <v>70.994592752926081</v>
      </c>
      <c r="L168">
        <f t="shared" si="205"/>
        <v>76.540520299566424</v>
      </c>
      <c r="M168">
        <f t="shared" si="205"/>
        <v>72.601804334491916</v>
      </c>
      <c r="N168">
        <f t="shared" si="205"/>
        <v>67.692826035781536</v>
      </c>
      <c r="O168">
        <f t="shared" si="205"/>
        <v>59.470050195203569</v>
      </c>
      <c r="P168">
        <f t="shared" si="205"/>
        <v>57.336389220761987</v>
      </c>
      <c r="Q168">
        <f t="shared" si="205"/>
        <v>57.025751633986928</v>
      </c>
    </row>
    <row r="169" spans="1:36" x14ac:dyDescent="0.25">
      <c r="F169" s="6"/>
    </row>
    <row r="170" spans="1:36" x14ac:dyDescent="0.25">
      <c r="F170" t="s">
        <v>40</v>
      </c>
    </row>
    <row r="171" spans="1:36" x14ac:dyDescent="0.25">
      <c r="G171">
        <v>0</v>
      </c>
      <c r="H171">
        <v>1</v>
      </c>
      <c r="I171">
        <v>2</v>
      </c>
      <c r="J171">
        <v>3</v>
      </c>
      <c r="K171">
        <v>4</v>
      </c>
      <c r="L171">
        <v>5</v>
      </c>
      <c r="M171">
        <v>6</v>
      </c>
      <c r="N171">
        <v>7</v>
      </c>
      <c r="O171">
        <v>8</v>
      </c>
      <c r="P171">
        <v>9</v>
      </c>
      <c r="Q171">
        <v>10</v>
      </c>
    </row>
    <row r="172" spans="1:36" x14ac:dyDescent="0.25">
      <c r="F172" t="s">
        <v>35</v>
      </c>
      <c r="G172">
        <f t="shared" ref="G172:Q172" si="206">G156+G157+G164</f>
        <v>0</v>
      </c>
      <c r="H172" s="6">
        <f t="shared" si="206"/>
        <v>12</v>
      </c>
      <c r="I172">
        <f t="shared" si="206"/>
        <v>22.31296296296296</v>
      </c>
      <c r="J172" s="6">
        <f t="shared" si="206"/>
        <v>27.34559748427673</v>
      </c>
      <c r="K172">
        <f t="shared" si="206"/>
        <v>26.323633156966487</v>
      </c>
      <c r="L172">
        <f t="shared" si="206"/>
        <v>29.387751937984497</v>
      </c>
      <c r="M172">
        <f t="shared" si="206"/>
        <v>27.942786069651739</v>
      </c>
      <c r="N172">
        <f t="shared" si="206"/>
        <v>28.185763888888886</v>
      </c>
      <c r="O172">
        <f t="shared" si="206"/>
        <v>25.11247443762781</v>
      </c>
      <c r="P172">
        <f t="shared" si="206"/>
        <v>24.20881720430107</v>
      </c>
      <c r="Q172">
        <f t="shared" si="206"/>
        <v>25.87019607843137</v>
      </c>
    </row>
    <row r="173" spans="1:36" x14ac:dyDescent="0.25">
      <c r="F173" t="s">
        <v>36</v>
      </c>
      <c r="G173">
        <f t="shared" ref="G173:Q173" si="207">G160+G161+G165</f>
        <v>0</v>
      </c>
      <c r="H173" s="6">
        <f t="shared" si="207"/>
        <v>13.466666666666667</v>
      </c>
      <c r="I173">
        <f t="shared" si="207"/>
        <v>13.333333333333336</v>
      </c>
      <c r="J173">
        <f t="shared" si="207"/>
        <v>16.233333333333331</v>
      </c>
      <c r="K173">
        <f t="shared" si="207"/>
        <v>15.633333333333335</v>
      </c>
      <c r="L173">
        <f t="shared" si="207"/>
        <v>17.100000000000001</v>
      </c>
      <c r="M173">
        <f t="shared" si="207"/>
        <v>15.566666666666666</v>
      </c>
      <c r="N173">
        <f t="shared" si="207"/>
        <v>13.400000000000002</v>
      </c>
      <c r="O173">
        <f t="shared" si="207"/>
        <v>10.133333333333333</v>
      </c>
      <c r="P173">
        <f t="shared" si="207"/>
        <v>9.7333333333333325</v>
      </c>
      <c r="Q173">
        <f t="shared" si="207"/>
        <v>8.4</v>
      </c>
    </row>
    <row r="174" spans="1:36" x14ac:dyDescent="0.25">
      <c r="F174" t="s">
        <v>37</v>
      </c>
      <c r="G174">
        <f t="shared" ref="G174:Q174" si="208">G158+G159+G166</f>
        <v>0</v>
      </c>
      <c r="H174">
        <f t="shared" si="208"/>
        <v>9.2666666666666657</v>
      </c>
      <c r="I174">
        <f t="shared" si="208"/>
        <v>9.1333333333333329</v>
      </c>
      <c r="J174">
        <f t="shared" si="208"/>
        <v>10.199999999999999</v>
      </c>
      <c r="K174">
        <f t="shared" si="208"/>
        <v>10</v>
      </c>
      <c r="L174">
        <f t="shared" si="208"/>
        <v>10.333333333333334</v>
      </c>
      <c r="M174">
        <f t="shared" si="208"/>
        <v>9.9333333333333336</v>
      </c>
      <c r="N174">
        <f t="shared" si="208"/>
        <v>9.0666666666666664</v>
      </c>
      <c r="O174">
        <f t="shared" si="208"/>
        <v>7.8000000000000007</v>
      </c>
      <c r="P174">
        <f t="shared" si="208"/>
        <v>7.2666666666666666</v>
      </c>
      <c r="Q174">
        <f t="shared" si="208"/>
        <v>7</v>
      </c>
    </row>
    <row r="175" spans="1:36" x14ac:dyDescent="0.25">
      <c r="F175" t="s">
        <v>38</v>
      </c>
      <c r="G175">
        <f t="shared" ref="G175:Q175" si="209">G162+G163+G167</f>
        <v>0</v>
      </c>
      <c r="H175">
        <f t="shared" si="209"/>
        <v>13.933333333333334</v>
      </c>
      <c r="I175">
        <f t="shared" si="209"/>
        <v>17.586419753086417</v>
      </c>
      <c r="J175">
        <f t="shared" si="209"/>
        <v>18.983916990920882</v>
      </c>
      <c r="K175">
        <f t="shared" si="209"/>
        <v>19.037626262626262</v>
      </c>
      <c r="L175">
        <f t="shared" si="209"/>
        <v>19.719435028248586</v>
      </c>
      <c r="M175">
        <f t="shared" si="209"/>
        <v>19.159018264840181</v>
      </c>
      <c r="N175">
        <f t="shared" si="209"/>
        <v>17.040395480225989</v>
      </c>
      <c r="O175">
        <f t="shared" si="209"/>
        <v>16.424242424242422</v>
      </c>
      <c r="P175">
        <f t="shared" si="209"/>
        <v>16.127572016460903</v>
      </c>
      <c r="Q175">
        <f t="shared" si="209"/>
        <v>15.755555555555553</v>
      </c>
    </row>
    <row r="176" spans="1:36" x14ac:dyDescent="0.25">
      <c r="F176" t="s">
        <v>39</v>
      </c>
      <c r="G176">
        <f>SUM(G172:G175)</f>
        <v>0</v>
      </c>
      <c r="H176">
        <f t="shared" ref="H176" si="210">SUM(H172:H175)</f>
        <v>48.666666666666671</v>
      </c>
      <c r="I176">
        <f t="shared" ref="I176" si="211">SUM(I172:I175)</f>
        <v>62.366049382716049</v>
      </c>
      <c r="J176">
        <f t="shared" ref="J176" si="212">SUM(J172:J175)</f>
        <v>72.76284780853095</v>
      </c>
      <c r="K176">
        <f t="shared" ref="K176" si="213">SUM(K172:K175)</f>
        <v>70.994592752926081</v>
      </c>
      <c r="L176">
        <f t="shared" ref="L176" si="214">SUM(L172:L175)</f>
        <v>76.540520299566424</v>
      </c>
      <c r="M176">
        <f t="shared" ref="M176" si="215">SUM(M172:M175)</f>
        <v>72.601804334491931</v>
      </c>
      <c r="N176">
        <f t="shared" ref="N176" si="216">SUM(N172:N175)</f>
        <v>67.692826035781536</v>
      </c>
      <c r="O176">
        <f t="shared" ref="O176" si="217">SUM(O172:O175)</f>
        <v>59.470050195203569</v>
      </c>
      <c r="P176">
        <f t="shared" ref="P176" si="218">SUM(P172:P175)</f>
        <v>57.336389220761973</v>
      </c>
      <c r="Q176">
        <f t="shared" ref="Q176" si="219">SUM(Q172:Q175)</f>
        <v>57.025751633986921</v>
      </c>
    </row>
    <row r="179" spans="2:36" x14ac:dyDescent="0.25">
      <c r="F179" t="s">
        <v>9</v>
      </c>
      <c r="H179">
        <v>1</v>
      </c>
      <c r="I179">
        <v>2</v>
      </c>
      <c r="J179">
        <v>3</v>
      </c>
      <c r="K179">
        <v>4</v>
      </c>
      <c r="L179">
        <v>5</v>
      </c>
      <c r="M179">
        <v>6</v>
      </c>
      <c r="N179">
        <v>7</v>
      </c>
      <c r="O179">
        <v>8</v>
      </c>
      <c r="P179">
        <v>9</v>
      </c>
      <c r="Q179">
        <v>10</v>
      </c>
    </row>
    <row r="181" spans="2:36" x14ac:dyDescent="0.25">
      <c r="F181" t="s">
        <v>10</v>
      </c>
      <c r="H181" s="18">
        <f>T114/T130</f>
        <v>0.13333333333333333</v>
      </c>
      <c r="I181" s="18">
        <f t="shared" ref="I181" si="220">U114/U130</f>
        <v>0.12962962962962962</v>
      </c>
      <c r="J181" s="18">
        <f t="shared" ref="J181" si="221">V114/V130</f>
        <v>0.12264150943396228</v>
      </c>
      <c r="K181" s="18">
        <f t="shared" ref="K181" si="222">W114/W130</f>
        <v>0.13227513227513227</v>
      </c>
      <c r="L181" s="18">
        <f t="shared" ref="L181" si="223">X114/X130</f>
        <v>0.14883720930232558</v>
      </c>
      <c r="M181" s="18">
        <f t="shared" ref="M181" si="224">Y114/Y130</f>
        <v>0.12935323383084577</v>
      </c>
      <c r="N181" s="18">
        <f t="shared" ref="N181" si="225">Z114/Z130</f>
        <v>0.125</v>
      </c>
      <c r="O181" s="18">
        <f t="shared" ref="O181" si="226">AA114/AA130</f>
        <v>0.11042944785276072</v>
      </c>
      <c r="P181" s="18">
        <f t="shared" ref="P181" si="227">AB114/AB130</f>
        <v>0.1096774193548387</v>
      </c>
      <c r="Q181" s="18">
        <f t="shared" ref="Q181" si="228">AC114/AC130</f>
        <v>9.4117647058823542E-2</v>
      </c>
      <c r="R181" s="17"/>
      <c r="S181" s="17"/>
      <c r="T181" s="17"/>
      <c r="U181" s="17"/>
      <c r="V181" s="17"/>
      <c r="W181" s="17"/>
      <c r="X181" s="17"/>
      <c r="Y181" s="17"/>
      <c r="Z181" s="17"/>
      <c r="AA181" s="17"/>
      <c r="AB181" s="17"/>
      <c r="AC181" s="17"/>
      <c r="AD181" s="17"/>
      <c r="AE181" s="17"/>
      <c r="AF181" s="17"/>
      <c r="AG181" s="17"/>
      <c r="AH181" s="17"/>
      <c r="AI181" s="17"/>
      <c r="AJ181" s="17"/>
    </row>
    <row r="182" spans="2:36" x14ac:dyDescent="0.25">
      <c r="F182" t="s">
        <v>18</v>
      </c>
      <c r="H182" s="18">
        <f>T115/T130</f>
        <v>0.50555555555555554</v>
      </c>
      <c r="I182" s="18">
        <f t="shared" ref="I182" si="229">U115/U130</f>
        <v>0.57407407407407407</v>
      </c>
      <c r="J182" s="18">
        <f t="shared" ref="J182" si="230">V115/V130</f>
        <v>0.46226415094339623</v>
      </c>
      <c r="K182" s="18">
        <f t="shared" ref="K182" si="231">W115/W130</f>
        <v>0.47089947089947087</v>
      </c>
      <c r="L182" s="18">
        <f t="shared" ref="L182" si="232">X115/X130</f>
        <v>0.41395348837209306</v>
      </c>
      <c r="M182" s="18">
        <f t="shared" ref="M182" si="233">Y115/Y130</f>
        <v>0.44278606965174128</v>
      </c>
      <c r="N182" s="18">
        <f t="shared" ref="N182" si="234">Z115/Z130</f>
        <v>0.42708333333333331</v>
      </c>
      <c r="O182" s="18">
        <f t="shared" ref="O182" si="235">AA115/AA130</f>
        <v>0.4785276073619632</v>
      </c>
      <c r="P182" s="18">
        <f t="shared" ref="P182" si="236">AB115/AB130</f>
        <v>0.49677419354838709</v>
      </c>
      <c r="Q182" s="18">
        <f t="shared" ref="Q182" si="237">AC115/AC130</f>
        <v>0.4588235294117648</v>
      </c>
      <c r="R182" s="17"/>
      <c r="S182" s="17"/>
      <c r="T182" s="17"/>
      <c r="U182" s="17"/>
      <c r="V182" s="17"/>
      <c r="W182" s="17"/>
      <c r="X182" s="17"/>
      <c r="Y182" s="17"/>
      <c r="Z182" s="17"/>
      <c r="AA182" s="17"/>
      <c r="AB182" s="17"/>
      <c r="AC182" s="17"/>
      <c r="AD182" s="17"/>
      <c r="AE182" s="17"/>
      <c r="AF182" s="17"/>
      <c r="AG182" s="17"/>
      <c r="AH182" s="17"/>
      <c r="AI182" s="17"/>
      <c r="AJ182" s="17"/>
    </row>
    <row r="183" spans="2:36" x14ac:dyDescent="0.25">
      <c r="F183" t="s">
        <v>11</v>
      </c>
      <c r="H183" s="18">
        <f>T116/T132</f>
        <v>0.2661870503597123</v>
      </c>
      <c r="I183" s="18">
        <f t="shared" ref="I183" si="238">U116/U132</f>
        <v>0.26277372262773724</v>
      </c>
      <c r="J183" s="18">
        <f t="shared" ref="J183" si="239">V116/V132</f>
        <v>0.23529411764705882</v>
      </c>
      <c r="K183" s="18">
        <f t="shared" ref="K183" si="240">W116/W132</f>
        <v>0.24</v>
      </c>
      <c r="L183" s="18">
        <f t="shared" ref="L183" si="241">X116/X132</f>
        <v>0.22580645161290322</v>
      </c>
      <c r="M183" s="18">
        <f t="shared" ref="M183" si="242">Y116/Y132</f>
        <v>0.25503355704697983</v>
      </c>
      <c r="N183" s="18">
        <f t="shared" ref="N183" si="243">Z116/Z132</f>
        <v>0.25</v>
      </c>
      <c r="O183" s="18">
        <f t="shared" ref="O183" si="244">AA116/AA132</f>
        <v>0.2393162393162393</v>
      </c>
      <c r="P183" s="18">
        <f t="shared" ref="P183" si="245">AB116/AB132</f>
        <v>0.24770642201834864</v>
      </c>
      <c r="Q183" s="18">
        <f t="shared" ref="Q183" si="246">AC116/AC132</f>
        <v>0.25714285714285717</v>
      </c>
      <c r="R183" s="17"/>
      <c r="S183" s="17"/>
      <c r="T183" s="17"/>
      <c r="U183" s="17"/>
      <c r="V183" s="17"/>
      <c r="W183" s="17"/>
      <c r="X183" s="17"/>
      <c r="Y183" s="17"/>
      <c r="Z183" s="17"/>
      <c r="AA183" s="17"/>
      <c r="AB183" s="17"/>
      <c r="AC183" s="17"/>
      <c r="AD183" s="17"/>
      <c r="AE183" s="17"/>
      <c r="AF183" s="17"/>
      <c r="AG183" s="17"/>
      <c r="AH183" s="17"/>
      <c r="AI183" s="17"/>
      <c r="AJ183" s="17"/>
    </row>
    <row r="184" spans="2:36" x14ac:dyDescent="0.25">
      <c r="F184" t="s">
        <v>22</v>
      </c>
      <c r="H184" s="18">
        <f>T117/T132</f>
        <v>0.73381294964028787</v>
      </c>
      <c r="I184" s="18">
        <f t="shared" ref="I184" si="247">U117/U132</f>
        <v>0.73722627737226287</v>
      </c>
      <c r="J184" s="18">
        <f t="shared" ref="J184" si="248">V117/V132</f>
        <v>0.76470588235294124</v>
      </c>
      <c r="K184" s="18">
        <f t="shared" ref="K184" si="249">W117/W132</f>
        <v>0.76</v>
      </c>
      <c r="L184" s="18">
        <f t="shared" ref="L184" si="250">X117/X132</f>
        <v>0.77419354838709675</v>
      </c>
      <c r="M184" s="18">
        <f t="shared" ref="M184" si="251">Y117/Y132</f>
        <v>0.74496644295302017</v>
      </c>
      <c r="N184" s="18">
        <f t="shared" ref="N184" si="252">Z117/Z132</f>
        <v>0.75</v>
      </c>
      <c r="O184" s="18">
        <f t="shared" ref="O184" si="253">AA117/AA132</f>
        <v>0.76068376068376065</v>
      </c>
      <c r="P184" s="18">
        <f t="shared" ref="P184" si="254">AB117/AB132</f>
        <v>0.75229357798165142</v>
      </c>
      <c r="Q184" s="18">
        <f t="shared" ref="Q184" si="255">AC117/AC132</f>
        <v>0.74285714285714288</v>
      </c>
      <c r="R184" s="17"/>
      <c r="S184" s="17"/>
      <c r="T184" s="17"/>
      <c r="U184" s="17"/>
      <c r="V184" s="17"/>
      <c r="W184" s="17"/>
      <c r="X184" s="17"/>
      <c r="Y184" s="17"/>
      <c r="Z184" s="17"/>
      <c r="AA184" s="17"/>
      <c r="AB184" s="17"/>
      <c r="AC184" s="17"/>
      <c r="AD184" s="17"/>
      <c r="AE184" s="17"/>
      <c r="AF184" s="17"/>
      <c r="AG184" s="17"/>
      <c r="AH184" s="17"/>
      <c r="AI184" s="17"/>
      <c r="AJ184" s="17"/>
    </row>
    <row r="185" spans="2:36" x14ac:dyDescent="0.25">
      <c r="F185" t="s">
        <v>12</v>
      </c>
      <c r="H185" s="18">
        <f>T118/T131</f>
        <v>0.13861386138613863</v>
      </c>
      <c r="I185" s="18">
        <f t="shared" ref="I185" si="256">U118/U131</f>
        <v>0.13499999999999998</v>
      </c>
      <c r="J185" s="18">
        <f t="shared" ref="J185" si="257">V118/V131</f>
        <v>0.15102040816326531</v>
      </c>
      <c r="K185" s="18">
        <f t="shared" ref="K185" si="258">W118/W131</f>
        <v>0.14163090128755365</v>
      </c>
      <c r="L185" s="18">
        <f t="shared" ref="L185" si="259">X118/X131</f>
        <v>0.15636363636363634</v>
      </c>
      <c r="M185" s="18">
        <f t="shared" ref="M185" si="260">Y118/Y131</f>
        <v>0.12236286919831223</v>
      </c>
      <c r="N185" s="18">
        <f t="shared" ref="N185" si="261">Z118/Z131</f>
        <v>0.13966480446927373</v>
      </c>
      <c r="O185" s="18">
        <f t="shared" ref="O185" si="262">AA118/AA131</f>
        <v>0.125</v>
      </c>
      <c r="P185" s="18">
        <f t="shared" ref="P185" si="263">AB118/AB131</f>
        <v>0.11643835616438357</v>
      </c>
      <c r="Q185" s="18">
        <f t="shared" ref="Q185" si="264">AC118/AC131</f>
        <v>9.5238095238095233E-2</v>
      </c>
      <c r="R185" s="17"/>
      <c r="S185" s="17"/>
      <c r="T185" s="17"/>
      <c r="U185" s="17"/>
      <c r="V185" s="17"/>
      <c r="W185" s="17"/>
      <c r="X185" s="17"/>
      <c r="Y185" s="17"/>
      <c r="Z185" s="17"/>
      <c r="AA185" s="17"/>
      <c r="AB185" s="17"/>
      <c r="AC185" s="17"/>
      <c r="AD185" s="17"/>
      <c r="AE185" s="17"/>
      <c r="AF185" s="17"/>
      <c r="AG185" s="17"/>
      <c r="AH185" s="17"/>
      <c r="AI185" s="17"/>
      <c r="AJ185" s="17"/>
    </row>
    <row r="186" spans="2:36" x14ac:dyDescent="0.25">
      <c r="F186" t="s">
        <v>20</v>
      </c>
      <c r="H186" s="18">
        <f>T119/T131</f>
        <v>0.64851485148514842</v>
      </c>
      <c r="I186" s="18">
        <f t="shared" ref="I186" si="265">U119/U131</f>
        <v>0.65999999999999992</v>
      </c>
      <c r="J186" s="18">
        <f t="shared" ref="J186" si="266">V119/V131</f>
        <v>0.60816326530612252</v>
      </c>
      <c r="K186" s="18">
        <f t="shared" ref="K186" si="267">W119/W131</f>
        <v>0.62231759656652352</v>
      </c>
      <c r="L186" s="18">
        <f t="shared" ref="L186" si="268">X119/X131</f>
        <v>0.60363636363636353</v>
      </c>
      <c r="M186" s="18">
        <f t="shared" ref="M186" si="269">Y119/Y131</f>
        <v>0.6371308016877637</v>
      </c>
      <c r="N186" s="18">
        <f t="shared" ref="N186" si="270">Z119/Z131</f>
        <v>0.64804469273743015</v>
      </c>
      <c r="O186" s="18">
        <f t="shared" ref="O186" si="271">AA119/AA131</f>
        <v>0.67105263157894735</v>
      </c>
      <c r="P186" s="18">
        <f t="shared" ref="P186" si="272">AB119/AB131</f>
        <v>0.67808219178082196</v>
      </c>
      <c r="Q186" s="18">
        <f t="shared" ref="Q186" si="273">AC119/AC131</f>
        <v>0.70634920634920639</v>
      </c>
      <c r="R186" s="17"/>
      <c r="S186" s="17"/>
      <c r="T186" s="17"/>
      <c r="U186" s="17"/>
      <c r="V186" s="17"/>
      <c r="W186" s="17"/>
      <c r="X186" s="17"/>
      <c r="Y186" s="17"/>
      <c r="Z186" s="17"/>
      <c r="AA186" s="17"/>
      <c r="AB186" s="17"/>
      <c r="AC186" s="17"/>
      <c r="AD186" s="17"/>
      <c r="AE186" s="17"/>
      <c r="AF186" s="17"/>
      <c r="AG186" s="17"/>
      <c r="AH186" s="17"/>
      <c r="AI186" s="17"/>
      <c r="AJ186" s="17"/>
    </row>
    <row r="187" spans="2:36" x14ac:dyDescent="0.25">
      <c r="F187" t="s">
        <v>13</v>
      </c>
      <c r="H187" s="18">
        <f>T120/T133</f>
        <v>0.11004784688995216</v>
      </c>
      <c r="I187" s="18">
        <f t="shared" ref="I187" si="274">U120/U133</f>
        <v>0.11111111111111113</v>
      </c>
      <c r="J187" s="18">
        <f t="shared" ref="J187" si="275">V120/V133</f>
        <v>8.9494163424124529E-2</v>
      </c>
      <c r="K187" s="18">
        <f t="shared" ref="K187" si="276">W120/W133</f>
        <v>0.10606060606060605</v>
      </c>
      <c r="L187" s="18">
        <f t="shared" ref="L187" si="277">X120/X133</f>
        <v>9.152542372881356E-2</v>
      </c>
      <c r="M187" s="18">
        <f t="shared" ref="M187" si="278">Y120/Y133</f>
        <v>0.10616438356164386</v>
      </c>
      <c r="N187" s="18">
        <f t="shared" ref="N187" si="279">Z120/Z133</f>
        <v>0.10593220338983052</v>
      </c>
      <c r="O187" s="18">
        <f t="shared" ref="O187" si="280">AA120/AA133</f>
        <v>0.10695187165775401</v>
      </c>
      <c r="P187" s="18">
        <f t="shared" ref="P187" si="281">AB120/AB133</f>
        <v>0.10493827160493827</v>
      </c>
      <c r="Q187" s="18">
        <f t="shared" ref="Q187" si="282">AC120/AC133</f>
        <v>0.108843537414966</v>
      </c>
      <c r="R187" s="17"/>
      <c r="S187" s="17"/>
      <c r="T187" s="17"/>
      <c r="U187" s="17"/>
      <c r="V187" s="17"/>
      <c r="W187" s="17"/>
      <c r="X187" s="17"/>
      <c r="Y187" s="17"/>
      <c r="Z187" s="17"/>
      <c r="AA187" s="17"/>
      <c r="AB187" s="17"/>
      <c r="AC187" s="17"/>
      <c r="AD187" s="17"/>
      <c r="AE187" s="17"/>
      <c r="AF187" s="17"/>
      <c r="AG187" s="17"/>
      <c r="AH187" s="17"/>
      <c r="AI187" s="17"/>
      <c r="AJ187" s="17"/>
    </row>
    <row r="188" spans="2:36" x14ac:dyDescent="0.25">
      <c r="F188" t="s">
        <v>21</v>
      </c>
      <c r="H188" s="18">
        <f>T121/T133</f>
        <v>0.68421052631578949</v>
      </c>
      <c r="I188" s="18">
        <f t="shared" ref="I188" si="283">U121/U133</f>
        <v>0.70370370370370372</v>
      </c>
      <c r="J188" s="18">
        <f t="shared" ref="J188" si="284">V121/V133</f>
        <v>0.68482490272373542</v>
      </c>
      <c r="K188" s="18">
        <f t="shared" ref="K188" si="285">W121/W133</f>
        <v>0.68939393939393934</v>
      </c>
      <c r="L188" s="18">
        <f t="shared" ref="L188" si="286">X121/X133</f>
        <v>0.6881355932203389</v>
      </c>
      <c r="M188" s="18">
        <f t="shared" ref="M188" si="287">Y121/Y133</f>
        <v>0.70205479452054798</v>
      </c>
      <c r="N188" s="18">
        <f t="shared" ref="N188" si="288">Z121/Z133</f>
        <v>0.73728813559322037</v>
      </c>
      <c r="O188" s="18">
        <f t="shared" ref="O188" si="289">AA121/AA133</f>
        <v>0.72727272727272729</v>
      </c>
      <c r="P188" s="18">
        <f t="shared" ref="P188" si="290">AB121/AB133</f>
        <v>0.71604938271604934</v>
      </c>
      <c r="Q188" s="18">
        <f t="shared" ref="Q188" si="291">AC121/AC133</f>
        <v>0.72108843537414968</v>
      </c>
      <c r="R188" s="17"/>
      <c r="S188" s="17"/>
      <c r="T188" s="17"/>
      <c r="U188" s="17"/>
      <c r="V188" s="17"/>
      <c r="W188" s="17"/>
      <c r="X188" s="17"/>
      <c r="Y188" s="17"/>
      <c r="Z188" s="17"/>
      <c r="AA188" s="17"/>
      <c r="AB188" s="17"/>
      <c r="AC188" s="17"/>
      <c r="AD188" s="17"/>
      <c r="AE188" s="17"/>
      <c r="AF188" s="17"/>
      <c r="AG188" s="17"/>
      <c r="AH188" s="17"/>
      <c r="AI188" s="17"/>
      <c r="AJ188" s="17"/>
    </row>
    <row r="189" spans="2:36" x14ac:dyDescent="0.25">
      <c r="B189" s="4"/>
      <c r="F189" t="s">
        <v>14</v>
      </c>
      <c r="H189" s="18">
        <f>T122/T130</f>
        <v>0.3611111111111111</v>
      </c>
      <c r="I189" s="18">
        <f t="shared" ref="I189:I192" si="292">U122/U130</f>
        <v>0.29629629629629628</v>
      </c>
      <c r="J189" s="18">
        <f t="shared" ref="J189:J192" si="293">V122/V130</f>
        <v>0.41509433962264147</v>
      </c>
      <c r="K189" s="18">
        <f t="shared" ref="K189:K192" si="294">W122/W130</f>
        <v>0.3968253968253968</v>
      </c>
      <c r="L189" s="18">
        <f t="shared" ref="L189:L192" si="295">X122/X130</f>
        <v>0.43720930232558142</v>
      </c>
      <c r="M189" s="18">
        <f t="shared" ref="M189:M192" si="296">Y122/Y130</f>
        <v>0.42786069651741293</v>
      </c>
      <c r="N189" s="18">
        <f t="shared" ref="N189:N192" si="297">Z122/Z130</f>
        <v>0.44791666666666663</v>
      </c>
      <c r="O189" s="18">
        <f t="shared" ref="O189:O192" si="298">AA122/AA130</f>
        <v>0.41104294478527609</v>
      </c>
      <c r="P189" s="18">
        <f t="shared" ref="P189:P192" si="299">AB122/AB130</f>
        <v>0.39354838709677414</v>
      </c>
      <c r="Q189" s="18">
        <f t="shared" ref="Q189:Q192" si="300">AC122/AC130</f>
        <v>0.44705882352941179</v>
      </c>
      <c r="R189" s="17"/>
      <c r="S189" s="17"/>
      <c r="T189" s="17"/>
      <c r="U189" s="17"/>
      <c r="V189" s="17"/>
      <c r="W189" s="17"/>
      <c r="X189" s="17"/>
      <c r="Y189" s="17"/>
      <c r="Z189" s="17"/>
      <c r="AA189" s="17"/>
      <c r="AB189" s="17"/>
      <c r="AC189" s="17"/>
      <c r="AD189" s="17"/>
      <c r="AE189" s="17"/>
      <c r="AF189" s="17"/>
      <c r="AG189" s="17"/>
      <c r="AH189" s="17"/>
      <c r="AI189" s="17"/>
      <c r="AJ189" s="17"/>
    </row>
    <row r="190" spans="2:36" x14ac:dyDescent="0.25">
      <c r="B190" s="4"/>
      <c r="F190" t="s">
        <v>15</v>
      </c>
      <c r="H190" s="18">
        <f>T123/T131</f>
        <v>0.21287128712871287</v>
      </c>
      <c r="I190" s="18">
        <f t="shared" si="292"/>
        <v>0.20499999999999996</v>
      </c>
      <c r="J190" s="18">
        <f t="shared" si="293"/>
        <v>0.24081632653061225</v>
      </c>
      <c r="K190" s="18">
        <f t="shared" si="294"/>
        <v>0.23605150214592274</v>
      </c>
      <c r="L190" s="18">
        <f t="shared" si="295"/>
        <v>0.24</v>
      </c>
      <c r="M190" s="18">
        <f t="shared" si="296"/>
        <v>0.24050632911392403</v>
      </c>
      <c r="N190" s="18">
        <f t="shared" si="297"/>
        <v>0.21229050279329609</v>
      </c>
      <c r="O190" s="18">
        <f t="shared" si="298"/>
        <v>0.20394736842105265</v>
      </c>
      <c r="P190" s="18">
        <f t="shared" si="299"/>
        <v>0.20547945205479454</v>
      </c>
      <c r="Q190" s="18">
        <f t="shared" si="300"/>
        <v>0.1984126984126984</v>
      </c>
      <c r="R190" s="17"/>
      <c r="S190" s="17"/>
      <c r="T190" s="17"/>
      <c r="U190" s="17"/>
      <c r="V190" s="17"/>
      <c r="W190" s="17"/>
      <c r="X190" s="17"/>
      <c r="Y190" s="17"/>
      <c r="Z190" s="17"/>
      <c r="AA190" s="17"/>
      <c r="AB190" s="17"/>
      <c r="AC190" s="17"/>
      <c r="AD190" s="17"/>
      <c r="AE190" s="17"/>
      <c r="AF190" s="17"/>
      <c r="AG190" s="17"/>
      <c r="AH190" s="17"/>
      <c r="AI190" s="17"/>
      <c r="AJ190" s="17"/>
    </row>
    <row r="191" spans="2:36" x14ac:dyDescent="0.25">
      <c r="B191" s="4"/>
      <c r="F191" t="s">
        <v>16</v>
      </c>
      <c r="H191" s="18">
        <f>T124/T132</f>
        <v>0</v>
      </c>
      <c r="I191" s="18">
        <f t="shared" si="292"/>
        <v>0</v>
      </c>
      <c r="J191" s="18">
        <f t="shared" si="293"/>
        <v>0</v>
      </c>
      <c r="K191" s="18">
        <f t="shared" si="294"/>
        <v>0</v>
      </c>
      <c r="L191" s="18">
        <f t="shared" si="295"/>
        <v>0</v>
      </c>
      <c r="M191" s="18">
        <f t="shared" si="296"/>
        <v>0</v>
      </c>
      <c r="N191" s="18">
        <f t="shared" si="297"/>
        <v>0</v>
      </c>
      <c r="O191" s="18">
        <f t="shared" si="298"/>
        <v>0</v>
      </c>
      <c r="P191" s="18">
        <f t="shared" si="299"/>
        <v>0</v>
      </c>
      <c r="Q191" s="18">
        <f t="shared" si="300"/>
        <v>0</v>
      </c>
      <c r="R191" s="17"/>
      <c r="S191" s="17"/>
      <c r="T191" s="17"/>
      <c r="U191" s="17"/>
      <c r="V191" s="17"/>
      <c r="W191" s="17"/>
      <c r="X191" s="17"/>
      <c r="Y191" s="17"/>
      <c r="Z191" s="17"/>
      <c r="AA191" s="17"/>
      <c r="AB191" s="17"/>
      <c r="AC191" s="17"/>
      <c r="AD191" s="17"/>
      <c r="AE191" s="17"/>
      <c r="AF191" s="17"/>
      <c r="AG191" s="17"/>
      <c r="AH191" s="17"/>
      <c r="AI191" s="17"/>
      <c r="AJ191" s="17"/>
    </row>
    <row r="192" spans="2:36" x14ac:dyDescent="0.25">
      <c r="B192" s="4"/>
      <c r="F192" t="s">
        <v>17</v>
      </c>
      <c r="H192" s="18">
        <f>T125/T133</f>
        <v>0.20574162679425836</v>
      </c>
      <c r="I192" s="18">
        <f t="shared" si="292"/>
        <v>0.1851851851851852</v>
      </c>
      <c r="J192" s="18">
        <f t="shared" si="293"/>
        <v>0.22568093385214008</v>
      </c>
      <c r="K192" s="18">
        <f t="shared" si="294"/>
        <v>0.20454545454545453</v>
      </c>
      <c r="L192" s="18">
        <f t="shared" si="295"/>
        <v>0.22033898305084743</v>
      </c>
      <c r="M192" s="18">
        <f t="shared" si="296"/>
        <v>0.19178082191780824</v>
      </c>
      <c r="N192" s="18">
        <f t="shared" si="297"/>
        <v>0.15677966101694918</v>
      </c>
      <c r="O192" s="18">
        <f t="shared" si="298"/>
        <v>0.16577540106951874</v>
      </c>
      <c r="P192" s="18">
        <f t="shared" si="299"/>
        <v>0.17901234567901234</v>
      </c>
      <c r="Q192" s="18">
        <f t="shared" si="300"/>
        <v>0.17006802721088438</v>
      </c>
      <c r="R192" s="17"/>
      <c r="S192" s="17"/>
      <c r="T192" s="17"/>
      <c r="U192" s="17"/>
      <c r="V192" s="17"/>
      <c r="W192" s="17"/>
      <c r="X192" s="17"/>
      <c r="Y192" s="17"/>
      <c r="Z192" s="17"/>
      <c r="AA192" s="17"/>
      <c r="AB192" s="17"/>
      <c r="AC192" s="17"/>
      <c r="AD192" s="17"/>
      <c r="AE192" s="17"/>
      <c r="AF192" s="17"/>
      <c r="AG192" s="17"/>
      <c r="AH192" s="17"/>
      <c r="AI192" s="17"/>
      <c r="AJ192" s="17"/>
    </row>
    <row r="193" spans="1:42" x14ac:dyDescent="0.25">
      <c r="B193" s="4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7"/>
      <c r="S193" s="17"/>
      <c r="T193" s="17"/>
      <c r="U193" s="17"/>
      <c r="V193" s="17"/>
      <c r="W193" s="17"/>
      <c r="X193" s="17"/>
      <c r="Y193" s="17"/>
      <c r="Z193" s="17"/>
      <c r="AA193" s="17"/>
      <c r="AB193" s="17"/>
      <c r="AC193" s="17"/>
      <c r="AD193" s="17"/>
      <c r="AE193" s="17"/>
      <c r="AF193" s="17"/>
      <c r="AG193" s="17"/>
      <c r="AH193" s="17"/>
      <c r="AI193" s="17"/>
      <c r="AJ193" s="17"/>
    </row>
    <row r="194" spans="1:42" x14ac:dyDescent="0.25">
      <c r="A194" s="19" t="s">
        <v>42</v>
      </c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</row>
    <row r="195" spans="1:42" x14ac:dyDescent="0.25">
      <c r="H195" t="s">
        <v>28</v>
      </c>
      <c r="T195" t="s">
        <v>28</v>
      </c>
      <c r="AG195" t="s">
        <v>44</v>
      </c>
    </row>
    <row r="196" spans="1:42" x14ac:dyDescent="0.25">
      <c r="A196" t="s">
        <v>9</v>
      </c>
      <c r="B196" t="s">
        <v>19</v>
      </c>
      <c r="D196" t="s">
        <v>23</v>
      </c>
      <c r="F196" t="s">
        <v>27</v>
      </c>
      <c r="H196">
        <v>1</v>
      </c>
      <c r="I196">
        <v>2</v>
      </c>
      <c r="J196">
        <v>3</v>
      </c>
      <c r="K196">
        <v>4</v>
      </c>
      <c r="L196">
        <v>5</v>
      </c>
      <c r="M196">
        <v>6</v>
      </c>
      <c r="N196">
        <v>7</v>
      </c>
      <c r="O196">
        <v>8</v>
      </c>
      <c r="P196">
        <v>9</v>
      </c>
      <c r="Q196">
        <v>10</v>
      </c>
      <c r="T196">
        <v>1</v>
      </c>
      <c r="U196">
        <v>2</v>
      </c>
      <c r="V196">
        <v>3</v>
      </c>
      <c r="W196">
        <v>4</v>
      </c>
      <c r="X196">
        <v>5</v>
      </c>
      <c r="Y196">
        <v>6</v>
      </c>
      <c r="Z196">
        <v>7</v>
      </c>
      <c r="AA196">
        <v>8</v>
      </c>
      <c r="AB196">
        <v>9</v>
      </c>
      <c r="AC196">
        <v>10</v>
      </c>
      <c r="AG196">
        <v>1</v>
      </c>
      <c r="AH196">
        <v>2</v>
      </c>
      <c r="AI196">
        <v>3</v>
      </c>
      <c r="AJ196">
        <v>4</v>
      </c>
      <c r="AK196">
        <v>5</v>
      </c>
      <c r="AL196">
        <v>6</v>
      </c>
      <c r="AM196">
        <v>7</v>
      </c>
      <c r="AN196">
        <v>8</v>
      </c>
      <c r="AO196">
        <v>9</v>
      </c>
      <c r="AP196">
        <v>10</v>
      </c>
    </row>
    <row r="198" spans="1:42" x14ac:dyDescent="0.25">
      <c r="A198" t="s">
        <v>10</v>
      </c>
      <c r="B198">
        <v>1</v>
      </c>
      <c r="D198">
        <v>25</v>
      </c>
      <c r="F198" s="17">
        <f t="shared" ref="F198:F209" si="301">AVERAGE(H198:AJ198)</f>
        <v>4.0980438222821753</v>
      </c>
      <c r="H198" s="17">
        <f t="shared" ref="H198:H209" si="302">T198</f>
        <v>1.8666666666666667</v>
      </c>
      <c r="I198" s="17">
        <f>U198+I265*H172</f>
        <v>4.311627906976744</v>
      </c>
      <c r="J198" s="17">
        <f t="shared" ref="J198:Q198" si="303">V198+J265*I172</f>
        <v>6.4342307692307683</v>
      </c>
      <c r="K198" s="17">
        <f t="shared" si="303"/>
        <v>8.359441275413193</v>
      </c>
      <c r="L198" s="17">
        <f t="shared" si="303"/>
        <v>7.5054892570707654</v>
      </c>
      <c r="M198" s="17">
        <f t="shared" si="303"/>
        <v>8.6971810015996063</v>
      </c>
      <c r="N198" s="17">
        <f t="shared" si="303"/>
        <v>8.1062494544819756</v>
      </c>
      <c r="O198" s="17">
        <f t="shared" si="303"/>
        <v>8.7126653439153436</v>
      </c>
      <c r="P198" s="17">
        <f t="shared" si="303"/>
        <v>6.8367212700018971</v>
      </c>
      <c r="Q198" s="17">
        <f t="shared" si="303"/>
        <v>6.4841455044612202</v>
      </c>
      <c r="R198" s="17"/>
      <c r="S198" t="s">
        <v>10</v>
      </c>
      <c r="T198" s="17">
        <v>1.8666666666666667</v>
      </c>
      <c r="U198" s="17">
        <v>1.8</v>
      </c>
      <c r="V198" s="17">
        <v>1.8</v>
      </c>
      <c r="W198" s="17">
        <v>2</v>
      </c>
      <c r="X198" s="17">
        <v>1.9333333333333333</v>
      </c>
      <c r="Y198" s="17">
        <v>1.9333333333333333</v>
      </c>
      <c r="Z198" s="17">
        <v>1.7333333333333334</v>
      </c>
      <c r="AA198" s="17">
        <v>1.7333333333333334</v>
      </c>
      <c r="AB198" s="17">
        <v>1.4</v>
      </c>
      <c r="AC198" s="17">
        <v>1.3333333333333333</v>
      </c>
      <c r="AD198" s="17"/>
      <c r="AE198" s="17"/>
      <c r="AF198" t="s">
        <v>10</v>
      </c>
      <c r="AG198" s="17">
        <f>H198-T198</f>
        <v>0</v>
      </c>
      <c r="AH198" s="17">
        <f t="shared" ref="AH198:AH209" si="304">I198-U198</f>
        <v>2.5116279069767442</v>
      </c>
      <c r="AI198" s="17">
        <f t="shared" ref="AI198:AI209" si="305">J198-V198</f>
        <v>4.6342307692307685</v>
      </c>
      <c r="AJ198" s="17">
        <f t="shared" ref="AJ198:AJ209" si="306">K198-W198</f>
        <v>6.359441275413193</v>
      </c>
      <c r="AK198" s="17">
        <f t="shared" ref="AK198:AK209" si="307">L198-X198</f>
        <v>5.5721559237374318</v>
      </c>
      <c r="AL198" s="17">
        <f t="shared" ref="AL198:AL209" si="308">M198-Y198</f>
        <v>6.7638476682662727</v>
      </c>
      <c r="AM198" s="17">
        <f t="shared" ref="AM198:AM209" si="309">N198-Z198</f>
        <v>6.3729161211486423</v>
      </c>
      <c r="AN198" s="17">
        <f t="shared" ref="AN198:AN209" si="310">O198-AA198</f>
        <v>6.9793320105820102</v>
      </c>
      <c r="AO198" s="17">
        <f t="shared" ref="AO198:AO209" si="311">P198-AB198</f>
        <v>5.4367212700018968</v>
      </c>
      <c r="AP198" s="17">
        <f t="shared" ref="AP198:AP209" si="312">Q198-AC198</f>
        <v>5.1508121711278871</v>
      </c>
    </row>
    <row r="199" spans="1:42" x14ac:dyDescent="0.25">
      <c r="A199" t="s">
        <v>18</v>
      </c>
      <c r="B199">
        <v>2</v>
      </c>
      <c r="D199">
        <v>40</v>
      </c>
      <c r="F199" s="17">
        <f t="shared" si="301"/>
        <v>10.435773080818377</v>
      </c>
      <c r="H199" s="17">
        <f t="shared" si="302"/>
        <v>7.2666666666666666</v>
      </c>
      <c r="I199" s="17">
        <f>U199+I266*H340</f>
        <v>17.395348837209301</v>
      </c>
      <c r="J199" s="17">
        <f t="shared" ref="J199:Q199" si="313">V199+J266*I340</f>
        <v>17.430769230769229</v>
      </c>
      <c r="K199" s="17">
        <f t="shared" si="313"/>
        <v>17.088372093023256</v>
      </c>
      <c r="L199" s="17">
        <f t="shared" si="313"/>
        <v>17.92116788321168</v>
      </c>
      <c r="M199" s="17">
        <f t="shared" si="313"/>
        <v>16.833862433862436</v>
      </c>
      <c r="N199" s="17">
        <f t="shared" si="313"/>
        <v>16.54502923976608</v>
      </c>
      <c r="O199" s="17">
        <f t="shared" si="313"/>
        <v>15.473968253968252</v>
      </c>
      <c r="P199" s="17">
        <f t="shared" si="313"/>
        <v>15.748453608247422</v>
      </c>
      <c r="Q199" s="17">
        <f t="shared" si="313"/>
        <v>14.773758865248229</v>
      </c>
      <c r="R199" s="17"/>
      <c r="S199" t="s">
        <v>18</v>
      </c>
      <c r="T199" s="17">
        <v>7.2666666666666666</v>
      </c>
      <c r="U199" s="17">
        <v>6.8</v>
      </c>
      <c r="V199" s="17">
        <v>6.8666666666666663</v>
      </c>
      <c r="W199" s="17">
        <v>6.6</v>
      </c>
      <c r="X199" s="17">
        <v>7.2</v>
      </c>
      <c r="Y199" s="17">
        <v>6.4666666666666668</v>
      </c>
      <c r="Z199" s="17">
        <v>5.8666666666666663</v>
      </c>
      <c r="AA199" s="17">
        <v>5.2666666666666666</v>
      </c>
      <c r="AB199" s="17">
        <v>5.0666666666666664</v>
      </c>
      <c r="AC199" s="17">
        <v>4.9333333333333336</v>
      </c>
      <c r="AD199" s="17"/>
      <c r="AE199" s="17"/>
      <c r="AF199" t="s">
        <v>18</v>
      </c>
      <c r="AG199" s="17">
        <f t="shared" ref="AG199:AG209" si="314">H199-T199</f>
        <v>0</v>
      </c>
      <c r="AH199" s="17">
        <f t="shared" si="304"/>
        <v>10.595348837209301</v>
      </c>
      <c r="AI199" s="17">
        <f t="shared" si="305"/>
        <v>10.564102564102562</v>
      </c>
      <c r="AJ199" s="17">
        <f t="shared" si="306"/>
        <v>10.488372093023257</v>
      </c>
      <c r="AK199" s="17">
        <f t="shared" si="307"/>
        <v>10.721167883211681</v>
      </c>
      <c r="AL199" s="17">
        <f t="shared" si="308"/>
        <v>10.367195767195769</v>
      </c>
      <c r="AM199" s="17">
        <f t="shared" si="309"/>
        <v>10.678362573099413</v>
      </c>
      <c r="AN199" s="17">
        <f t="shared" si="310"/>
        <v>10.207301587301586</v>
      </c>
      <c r="AO199" s="17">
        <f t="shared" si="311"/>
        <v>10.681786941580755</v>
      </c>
      <c r="AP199" s="17">
        <f t="shared" si="312"/>
        <v>9.8404255319148959</v>
      </c>
    </row>
    <row r="200" spans="1:42" x14ac:dyDescent="0.25">
      <c r="A200" t="s">
        <v>11</v>
      </c>
      <c r="B200">
        <v>3</v>
      </c>
      <c r="D200">
        <v>25</v>
      </c>
      <c r="F200" s="17">
        <f t="shared" si="301"/>
        <v>2.5539335645987538</v>
      </c>
      <c r="H200" s="17">
        <f t="shared" si="302"/>
        <v>2.2000000000000002</v>
      </c>
      <c r="I200" s="17">
        <f>U200+I267*H174</f>
        <v>4.1150641025641024</v>
      </c>
      <c r="J200" s="17">
        <f t="shared" ref="J200:Q200" si="315">V200+J267*I174</f>
        <v>3.988405797101449</v>
      </c>
      <c r="K200" s="17">
        <f t="shared" si="315"/>
        <v>4.2483775811209439</v>
      </c>
      <c r="L200" s="17">
        <f t="shared" si="315"/>
        <v>4.1999999999999993</v>
      </c>
      <c r="M200" s="17">
        <f t="shared" si="315"/>
        <v>3.9698340874811464</v>
      </c>
      <c r="N200" s="17">
        <f t="shared" si="315"/>
        <v>3.3305263157894736</v>
      </c>
      <c r="O200" s="17">
        <f t="shared" si="315"/>
        <v>3.3009416195856875</v>
      </c>
      <c r="P200" s="17">
        <f t="shared" si="315"/>
        <v>2.7277108433734942</v>
      </c>
      <c r="Q200" s="17">
        <f t="shared" si="315"/>
        <v>2.7950310559006213</v>
      </c>
      <c r="R200" s="17"/>
      <c r="S200" t="s">
        <v>11</v>
      </c>
      <c r="T200" s="17">
        <v>2.2000000000000002</v>
      </c>
      <c r="U200" s="17">
        <v>2.4666666666666668</v>
      </c>
      <c r="V200" s="17">
        <v>2.4</v>
      </c>
      <c r="W200" s="17">
        <v>2.5333333333333332</v>
      </c>
      <c r="X200" s="17">
        <v>2.5333333333333332</v>
      </c>
      <c r="Y200" s="17">
        <v>2.3333333333333335</v>
      </c>
      <c r="Z200" s="17">
        <v>1.8666666666666667</v>
      </c>
      <c r="AA200" s="17">
        <v>1.8666666666666667</v>
      </c>
      <c r="AB200" s="17">
        <v>1.6</v>
      </c>
      <c r="AC200" s="17">
        <v>1.6666666666666667</v>
      </c>
      <c r="AD200" s="17"/>
      <c r="AE200" s="17"/>
      <c r="AF200" t="s">
        <v>11</v>
      </c>
      <c r="AG200" s="17">
        <f t="shared" si="314"/>
        <v>0</v>
      </c>
      <c r="AH200" s="17">
        <f t="shared" si="304"/>
        <v>1.6483974358974356</v>
      </c>
      <c r="AI200" s="17">
        <f t="shared" si="305"/>
        <v>1.5884057971014491</v>
      </c>
      <c r="AJ200" s="17">
        <f t="shared" si="306"/>
        <v>1.7150442477876107</v>
      </c>
      <c r="AK200" s="17">
        <f t="shared" si="307"/>
        <v>1.6666666666666661</v>
      </c>
      <c r="AL200" s="17">
        <f t="shared" si="308"/>
        <v>1.6365007541478129</v>
      </c>
      <c r="AM200" s="17">
        <f t="shared" si="309"/>
        <v>1.4638596491228069</v>
      </c>
      <c r="AN200" s="17">
        <f t="shared" si="310"/>
        <v>1.4342749529190209</v>
      </c>
      <c r="AO200" s="17">
        <f t="shared" si="311"/>
        <v>1.1277108433734941</v>
      </c>
      <c r="AP200" s="17">
        <f t="shared" si="312"/>
        <v>1.1283643892339545</v>
      </c>
    </row>
    <row r="201" spans="1:42" x14ac:dyDescent="0.25">
      <c r="A201" t="s">
        <v>22</v>
      </c>
      <c r="B201">
        <v>4</v>
      </c>
      <c r="D201">
        <v>40</v>
      </c>
      <c r="F201" s="17">
        <f t="shared" si="301"/>
        <v>13.027568489159215</v>
      </c>
      <c r="H201" s="17">
        <f t="shared" si="302"/>
        <v>10.8</v>
      </c>
      <c r="I201" s="17">
        <f>U201+I174*H268</f>
        <v>18.987692307692306</v>
      </c>
      <c r="J201" s="17">
        <f t="shared" ref="J201:Q201" si="316">V201+J174*I268</f>
        <v>19.785576923076924</v>
      </c>
      <c r="K201" s="17">
        <f t="shared" si="316"/>
        <v>20.794202898550722</v>
      </c>
      <c r="L201" s="17">
        <f t="shared" si="316"/>
        <v>21.262536873156343</v>
      </c>
      <c r="M201" s="17">
        <f t="shared" si="316"/>
        <v>20.677777777777777</v>
      </c>
      <c r="N201" s="17">
        <f t="shared" si="316"/>
        <v>18.430769230769229</v>
      </c>
      <c r="O201" s="17">
        <f t="shared" si="316"/>
        <v>16.583859649122807</v>
      </c>
      <c r="P201" s="17">
        <f t="shared" si="316"/>
        <v>15.583804143126176</v>
      </c>
      <c r="Q201" s="17">
        <f t="shared" si="316"/>
        <v>15.054618473895582</v>
      </c>
      <c r="R201" s="17"/>
      <c r="S201" t="s">
        <v>22</v>
      </c>
      <c r="T201" s="17">
        <v>10.8</v>
      </c>
      <c r="U201" s="17">
        <v>11.4</v>
      </c>
      <c r="V201" s="17">
        <v>11.4</v>
      </c>
      <c r="W201" s="17">
        <v>12.533333333333333</v>
      </c>
      <c r="X201" s="17">
        <v>12.666666666666666</v>
      </c>
      <c r="Y201" s="17">
        <v>12.4</v>
      </c>
      <c r="Z201" s="17">
        <v>10.8</v>
      </c>
      <c r="AA201" s="17">
        <v>9.9333333333333336</v>
      </c>
      <c r="AB201" s="17">
        <v>9.4666666666666668</v>
      </c>
      <c r="AC201" s="17">
        <v>9.0666666666666664</v>
      </c>
      <c r="AD201" s="17"/>
      <c r="AE201" s="17"/>
      <c r="AF201" t="s">
        <v>22</v>
      </c>
      <c r="AG201" s="17">
        <f t="shared" si="314"/>
        <v>0</v>
      </c>
      <c r="AH201" s="17">
        <f t="shared" si="304"/>
        <v>7.587692307692306</v>
      </c>
      <c r="AI201" s="17">
        <f t="shared" si="305"/>
        <v>8.3855769230769237</v>
      </c>
      <c r="AJ201" s="17">
        <f t="shared" si="306"/>
        <v>8.2608695652173889</v>
      </c>
      <c r="AK201" s="17">
        <f t="shared" si="307"/>
        <v>8.5958702064896766</v>
      </c>
      <c r="AL201" s="17">
        <f t="shared" si="308"/>
        <v>8.2777777777777768</v>
      </c>
      <c r="AM201" s="17">
        <f t="shared" si="309"/>
        <v>7.6307692307692285</v>
      </c>
      <c r="AN201" s="17">
        <f t="shared" si="310"/>
        <v>6.6505263157894738</v>
      </c>
      <c r="AO201" s="17">
        <f t="shared" si="311"/>
        <v>6.1171374764595097</v>
      </c>
      <c r="AP201" s="17">
        <f t="shared" si="312"/>
        <v>5.9879518072289155</v>
      </c>
    </row>
    <row r="202" spans="1:42" x14ac:dyDescent="0.25">
      <c r="A202" t="s">
        <v>12</v>
      </c>
      <c r="B202">
        <v>1</v>
      </c>
      <c r="D202">
        <v>25</v>
      </c>
      <c r="F202" s="17">
        <f t="shared" si="301"/>
        <v>1.0166666666666668</v>
      </c>
      <c r="H202" s="17">
        <f t="shared" si="302"/>
        <v>1.3333333333333333</v>
      </c>
      <c r="I202" s="17">
        <f t="shared" ref="I202:Q203" si="317">U202</f>
        <v>1.0666666666666667</v>
      </c>
      <c r="J202" s="17">
        <f t="shared" si="317"/>
        <v>1.8666666666666667</v>
      </c>
      <c r="K202" s="17">
        <f t="shared" si="317"/>
        <v>1.4</v>
      </c>
      <c r="L202" s="17">
        <f t="shared" si="317"/>
        <v>1.7333333333333334</v>
      </c>
      <c r="M202" s="17">
        <f t="shared" si="317"/>
        <v>1.6</v>
      </c>
      <c r="N202" s="17">
        <f t="shared" si="317"/>
        <v>1.1333333333333333</v>
      </c>
      <c r="O202" s="17">
        <f t="shared" si="317"/>
        <v>0.73333333333333328</v>
      </c>
      <c r="P202" s="17">
        <f t="shared" si="317"/>
        <v>0.73333333333333328</v>
      </c>
      <c r="Q202" s="17">
        <f t="shared" si="317"/>
        <v>0.6</v>
      </c>
      <c r="R202" s="17"/>
      <c r="S202" t="s">
        <v>12</v>
      </c>
      <c r="T202" s="17">
        <v>1.3333333333333333</v>
      </c>
      <c r="U202" s="17">
        <v>1.0666666666666667</v>
      </c>
      <c r="V202" s="17">
        <v>1.8666666666666667</v>
      </c>
      <c r="W202" s="17">
        <v>1.4</v>
      </c>
      <c r="X202" s="17">
        <v>1.7333333333333334</v>
      </c>
      <c r="Y202" s="17">
        <v>1.6</v>
      </c>
      <c r="Z202" s="17">
        <v>1.1333333333333333</v>
      </c>
      <c r="AA202" s="17">
        <v>0.73333333333333328</v>
      </c>
      <c r="AB202" s="17">
        <v>0.73333333333333328</v>
      </c>
      <c r="AC202" s="17">
        <v>0.6</v>
      </c>
      <c r="AD202" s="17"/>
      <c r="AE202" s="17"/>
      <c r="AF202" t="s">
        <v>12</v>
      </c>
      <c r="AG202" s="17">
        <f t="shared" si="314"/>
        <v>0</v>
      </c>
      <c r="AH202" s="17">
        <f t="shared" si="304"/>
        <v>0</v>
      </c>
      <c r="AI202" s="17">
        <f t="shared" si="305"/>
        <v>0</v>
      </c>
      <c r="AJ202" s="17">
        <f t="shared" si="306"/>
        <v>0</v>
      </c>
      <c r="AK202" s="17">
        <f t="shared" si="307"/>
        <v>0</v>
      </c>
      <c r="AL202" s="17">
        <f t="shared" si="308"/>
        <v>0</v>
      </c>
      <c r="AM202" s="17">
        <f t="shared" si="309"/>
        <v>0</v>
      </c>
      <c r="AN202" s="17">
        <f t="shared" si="310"/>
        <v>0</v>
      </c>
      <c r="AO202" s="17">
        <f t="shared" si="311"/>
        <v>0</v>
      </c>
      <c r="AP202" s="17">
        <f t="shared" si="312"/>
        <v>0</v>
      </c>
    </row>
    <row r="203" spans="1:42" x14ac:dyDescent="0.25">
      <c r="A203" t="s">
        <v>20</v>
      </c>
      <c r="B203">
        <v>2</v>
      </c>
      <c r="D203">
        <v>40</v>
      </c>
      <c r="F203" s="17">
        <f t="shared" si="301"/>
        <v>9.2388888888888889</v>
      </c>
      <c r="H203" s="17">
        <f t="shared" si="302"/>
        <v>11.6</v>
      </c>
      <c r="I203" s="17">
        <f t="shared" si="317"/>
        <v>10.533333333333333</v>
      </c>
      <c r="J203" s="17">
        <f t="shared" si="317"/>
        <v>14.6</v>
      </c>
      <c r="K203" s="17">
        <f t="shared" si="317"/>
        <v>12.466666666666667</v>
      </c>
      <c r="L203" s="17">
        <f t="shared" si="317"/>
        <v>15.8</v>
      </c>
      <c r="M203" s="17">
        <f t="shared" si="317"/>
        <v>13.533333333333333</v>
      </c>
      <c r="N203" s="17">
        <f t="shared" si="317"/>
        <v>11.266666666666667</v>
      </c>
      <c r="O203" s="17">
        <f t="shared" si="317"/>
        <v>8.1333333333333329</v>
      </c>
      <c r="P203" s="17">
        <f t="shared" si="317"/>
        <v>6.9333333333333336</v>
      </c>
      <c r="Q203" s="17">
        <f t="shared" si="317"/>
        <v>6</v>
      </c>
      <c r="R203" s="17"/>
      <c r="S203" t="s">
        <v>20</v>
      </c>
      <c r="T203" s="17">
        <v>11.6</v>
      </c>
      <c r="U203" s="17">
        <v>10.533333333333333</v>
      </c>
      <c r="V203" s="17">
        <v>14.6</v>
      </c>
      <c r="W203" s="17">
        <v>12.466666666666667</v>
      </c>
      <c r="X203" s="17">
        <v>15.8</v>
      </c>
      <c r="Y203" s="17">
        <v>13.533333333333333</v>
      </c>
      <c r="Z203" s="17">
        <v>11.266666666666667</v>
      </c>
      <c r="AA203" s="17">
        <v>8.1333333333333329</v>
      </c>
      <c r="AB203" s="17">
        <v>6.9333333333333336</v>
      </c>
      <c r="AC203" s="17">
        <v>6</v>
      </c>
      <c r="AD203" s="17"/>
      <c r="AE203" s="17"/>
      <c r="AF203" t="s">
        <v>20</v>
      </c>
      <c r="AG203" s="17">
        <f t="shared" si="314"/>
        <v>0</v>
      </c>
      <c r="AH203" s="17">
        <f t="shared" si="304"/>
        <v>0</v>
      </c>
      <c r="AI203" s="17">
        <f t="shared" si="305"/>
        <v>0</v>
      </c>
      <c r="AJ203" s="17">
        <f t="shared" si="306"/>
        <v>0</v>
      </c>
      <c r="AK203" s="17">
        <f t="shared" si="307"/>
        <v>0</v>
      </c>
      <c r="AL203" s="17">
        <f t="shared" si="308"/>
        <v>0</v>
      </c>
      <c r="AM203" s="17">
        <f t="shared" si="309"/>
        <v>0</v>
      </c>
      <c r="AN203" s="17">
        <f t="shared" si="310"/>
        <v>0</v>
      </c>
      <c r="AO203" s="17">
        <f t="shared" si="311"/>
        <v>0</v>
      </c>
      <c r="AP203" s="17">
        <f t="shared" si="312"/>
        <v>0</v>
      </c>
    </row>
    <row r="204" spans="1:42" x14ac:dyDescent="0.25">
      <c r="A204" t="s">
        <v>13</v>
      </c>
      <c r="B204">
        <v>3</v>
      </c>
      <c r="D204">
        <v>25</v>
      </c>
      <c r="F204" s="17">
        <f t="shared" si="301"/>
        <v>1.5666666666666667</v>
      </c>
      <c r="H204" s="17">
        <f t="shared" si="302"/>
        <v>1.9333333333333333</v>
      </c>
      <c r="I204" s="17">
        <f t="shared" ref="I204:Q205" si="318">U204</f>
        <v>2.0666666666666669</v>
      </c>
      <c r="J204" s="17">
        <f t="shared" si="318"/>
        <v>2.2000000000000002</v>
      </c>
      <c r="K204" s="17">
        <f t="shared" si="318"/>
        <v>2.2000000000000002</v>
      </c>
      <c r="L204" s="17">
        <f t="shared" si="318"/>
        <v>2</v>
      </c>
      <c r="M204" s="17">
        <f t="shared" si="318"/>
        <v>1.8666666666666667</v>
      </c>
      <c r="N204" s="17">
        <f t="shared" si="318"/>
        <v>1.8666666666666667</v>
      </c>
      <c r="O204" s="17">
        <f t="shared" si="318"/>
        <v>1.5333333333333334</v>
      </c>
      <c r="P204" s="17">
        <f t="shared" si="318"/>
        <v>1.6</v>
      </c>
      <c r="Q204" s="17">
        <f t="shared" si="318"/>
        <v>1.5333333333333334</v>
      </c>
      <c r="R204" s="17"/>
      <c r="S204" t="s">
        <v>13</v>
      </c>
      <c r="T204" s="17">
        <v>1.9333333333333333</v>
      </c>
      <c r="U204" s="17">
        <v>2.0666666666666669</v>
      </c>
      <c r="V204" s="17">
        <v>2.2000000000000002</v>
      </c>
      <c r="W204" s="17">
        <v>2.2000000000000002</v>
      </c>
      <c r="X204" s="17">
        <v>2</v>
      </c>
      <c r="Y204" s="17">
        <v>1.8666666666666667</v>
      </c>
      <c r="Z204" s="17">
        <v>1.8666666666666667</v>
      </c>
      <c r="AA204" s="17">
        <v>1.5333333333333334</v>
      </c>
      <c r="AB204" s="17">
        <v>1.6</v>
      </c>
      <c r="AC204" s="17">
        <v>1.5333333333333334</v>
      </c>
      <c r="AD204" s="17"/>
      <c r="AE204" s="17"/>
      <c r="AF204" t="s">
        <v>13</v>
      </c>
      <c r="AG204" s="17">
        <f t="shared" si="314"/>
        <v>0</v>
      </c>
      <c r="AH204" s="17">
        <f t="shared" si="304"/>
        <v>0</v>
      </c>
      <c r="AI204" s="17">
        <f t="shared" si="305"/>
        <v>0</v>
      </c>
      <c r="AJ204" s="17">
        <f t="shared" si="306"/>
        <v>0</v>
      </c>
      <c r="AK204" s="17">
        <f t="shared" si="307"/>
        <v>0</v>
      </c>
      <c r="AL204" s="17">
        <f t="shared" si="308"/>
        <v>0</v>
      </c>
      <c r="AM204" s="17">
        <f t="shared" si="309"/>
        <v>0</v>
      </c>
      <c r="AN204" s="17">
        <f t="shared" si="310"/>
        <v>0</v>
      </c>
      <c r="AO204" s="17">
        <f t="shared" si="311"/>
        <v>0</v>
      </c>
      <c r="AP204" s="17">
        <f t="shared" si="312"/>
        <v>0</v>
      </c>
    </row>
    <row r="205" spans="1:42" x14ac:dyDescent="0.25">
      <c r="A205" t="s">
        <v>21</v>
      </c>
      <c r="B205">
        <v>4</v>
      </c>
      <c r="D205">
        <v>40</v>
      </c>
      <c r="F205" s="17">
        <f t="shared" si="301"/>
        <v>14.044444444444444</v>
      </c>
      <c r="H205" s="17">
        <f t="shared" si="302"/>
        <v>17</v>
      </c>
      <c r="I205" s="17">
        <f t="shared" si="318"/>
        <v>17.8</v>
      </c>
      <c r="J205" s="17">
        <f t="shared" si="318"/>
        <v>18.600000000000001</v>
      </c>
      <c r="K205" s="17">
        <f t="shared" si="318"/>
        <v>19.866666666666667</v>
      </c>
      <c r="L205" s="17">
        <f t="shared" si="318"/>
        <v>21.2</v>
      </c>
      <c r="M205" s="17">
        <f t="shared" si="318"/>
        <v>19.600000000000001</v>
      </c>
      <c r="N205" s="17">
        <f t="shared" si="318"/>
        <v>16.466666666666665</v>
      </c>
      <c r="O205" s="17">
        <f t="shared" si="318"/>
        <v>13.666666666666666</v>
      </c>
      <c r="P205" s="17">
        <f t="shared" si="318"/>
        <v>12.333333333333334</v>
      </c>
      <c r="Q205" s="17">
        <f t="shared" si="318"/>
        <v>12</v>
      </c>
      <c r="R205" s="17"/>
      <c r="S205" t="s">
        <v>21</v>
      </c>
      <c r="T205" s="17">
        <v>17</v>
      </c>
      <c r="U205" s="17">
        <v>17.8</v>
      </c>
      <c r="V205" s="17">
        <v>18.600000000000001</v>
      </c>
      <c r="W205" s="17">
        <v>19.866666666666667</v>
      </c>
      <c r="X205" s="17">
        <v>21.2</v>
      </c>
      <c r="Y205" s="17">
        <v>19.600000000000001</v>
      </c>
      <c r="Z205" s="17">
        <v>16.466666666666665</v>
      </c>
      <c r="AA205" s="17">
        <v>13.666666666666666</v>
      </c>
      <c r="AB205" s="17">
        <v>12.333333333333334</v>
      </c>
      <c r="AC205" s="17">
        <v>12</v>
      </c>
      <c r="AD205" s="17"/>
      <c r="AE205" s="17"/>
      <c r="AF205" t="s">
        <v>21</v>
      </c>
      <c r="AG205" s="17">
        <f t="shared" si="314"/>
        <v>0</v>
      </c>
      <c r="AH205" s="17">
        <f t="shared" si="304"/>
        <v>0</v>
      </c>
      <c r="AI205" s="17">
        <f t="shared" si="305"/>
        <v>0</v>
      </c>
      <c r="AJ205" s="17">
        <f t="shared" si="306"/>
        <v>0</v>
      </c>
      <c r="AK205" s="17">
        <f t="shared" si="307"/>
        <v>0</v>
      </c>
      <c r="AL205" s="17">
        <f t="shared" si="308"/>
        <v>0</v>
      </c>
      <c r="AM205" s="17">
        <f t="shared" si="309"/>
        <v>0</v>
      </c>
      <c r="AN205" s="17">
        <f t="shared" si="310"/>
        <v>0</v>
      </c>
      <c r="AO205" s="17">
        <f t="shared" si="311"/>
        <v>0</v>
      </c>
      <c r="AP205" s="17">
        <f t="shared" si="312"/>
        <v>0</v>
      </c>
    </row>
    <row r="206" spans="1:42" x14ac:dyDescent="0.25">
      <c r="A206" t="s">
        <v>14</v>
      </c>
      <c r="B206" s="4">
        <v>2</v>
      </c>
      <c r="C206">
        <v>3</v>
      </c>
      <c r="D206">
        <v>60</v>
      </c>
      <c r="F206" s="17">
        <f t="shared" si="301"/>
        <v>0</v>
      </c>
      <c r="H206" s="17">
        <f t="shared" si="302"/>
        <v>0</v>
      </c>
      <c r="I206" s="17">
        <f>U206+I273*H340</f>
        <v>0</v>
      </c>
      <c r="J206" s="17">
        <f t="shared" ref="J206:Q206" si="319">V206+J273*I340</f>
        <v>0</v>
      </c>
      <c r="K206" s="17">
        <f t="shared" si="319"/>
        <v>0</v>
      </c>
      <c r="L206" s="17">
        <f t="shared" si="319"/>
        <v>0</v>
      </c>
      <c r="M206" s="17">
        <f t="shared" si="319"/>
        <v>0</v>
      </c>
      <c r="N206" s="17">
        <f t="shared" si="319"/>
        <v>0</v>
      </c>
      <c r="O206" s="17">
        <f t="shared" si="319"/>
        <v>0</v>
      </c>
      <c r="P206" s="17">
        <f t="shared" si="319"/>
        <v>0</v>
      </c>
      <c r="Q206" s="17">
        <f t="shared" si="319"/>
        <v>0</v>
      </c>
      <c r="R206" s="17"/>
      <c r="S206" t="s">
        <v>14</v>
      </c>
      <c r="T206" s="17">
        <v>0</v>
      </c>
      <c r="U206" s="17">
        <v>0</v>
      </c>
      <c r="V206" s="17">
        <v>0</v>
      </c>
      <c r="W206" s="17">
        <v>0</v>
      </c>
      <c r="X206" s="17">
        <v>0</v>
      </c>
      <c r="Y206" s="17">
        <v>0</v>
      </c>
      <c r="Z206" s="17">
        <v>0</v>
      </c>
      <c r="AA206" s="17">
        <v>0</v>
      </c>
      <c r="AB206" s="17">
        <v>0</v>
      </c>
      <c r="AC206" s="17">
        <v>0</v>
      </c>
      <c r="AD206" s="17"/>
      <c r="AE206" s="17"/>
      <c r="AF206" t="s">
        <v>14</v>
      </c>
      <c r="AG206" s="17">
        <f t="shared" si="314"/>
        <v>0</v>
      </c>
      <c r="AH206" s="17">
        <f t="shared" si="304"/>
        <v>0</v>
      </c>
      <c r="AI206" s="17">
        <f t="shared" si="305"/>
        <v>0</v>
      </c>
      <c r="AJ206" s="17">
        <f t="shared" si="306"/>
        <v>0</v>
      </c>
      <c r="AK206" s="17">
        <f t="shared" si="307"/>
        <v>0</v>
      </c>
      <c r="AL206" s="17">
        <f t="shared" si="308"/>
        <v>0</v>
      </c>
      <c r="AM206" s="17">
        <f t="shared" si="309"/>
        <v>0</v>
      </c>
      <c r="AN206" s="17">
        <f t="shared" si="310"/>
        <v>0</v>
      </c>
      <c r="AO206" s="17">
        <f t="shared" si="311"/>
        <v>0</v>
      </c>
      <c r="AP206" s="17">
        <f t="shared" si="312"/>
        <v>0</v>
      </c>
    </row>
    <row r="207" spans="1:42" x14ac:dyDescent="0.25">
      <c r="A207" t="s">
        <v>15</v>
      </c>
      <c r="B207" s="4">
        <v>2</v>
      </c>
      <c r="C207">
        <v>3</v>
      </c>
      <c r="D207">
        <v>60</v>
      </c>
      <c r="F207" s="17">
        <f t="shared" si="301"/>
        <v>0</v>
      </c>
      <c r="H207" s="17">
        <f t="shared" si="302"/>
        <v>0</v>
      </c>
      <c r="I207" s="17">
        <f t="shared" ref="I207:Q207" si="320">U207</f>
        <v>0</v>
      </c>
      <c r="J207" s="17">
        <f t="shared" si="320"/>
        <v>0</v>
      </c>
      <c r="K207" s="17">
        <f t="shared" si="320"/>
        <v>0</v>
      </c>
      <c r="L207" s="17">
        <f t="shared" si="320"/>
        <v>0</v>
      </c>
      <c r="M207" s="17">
        <f t="shared" si="320"/>
        <v>0</v>
      </c>
      <c r="N207" s="17">
        <f t="shared" si="320"/>
        <v>0</v>
      </c>
      <c r="O207" s="17">
        <f t="shared" si="320"/>
        <v>0</v>
      </c>
      <c r="P207" s="17">
        <f t="shared" si="320"/>
        <v>0</v>
      </c>
      <c r="Q207" s="17">
        <f t="shared" si="320"/>
        <v>0</v>
      </c>
      <c r="R207" s="17"/>
      <c r="S207" t="s">
        <v>15</v>
      </c>
      <c r="T207" s="17">
        <v>0</v>
      </c>
      <c r="U207" s="17">
        <v>0</v>
      </c>
      <c r="V207" s="17">
        <v>0</v>
      </c>
      <c r="W207" s="17">
        <v>0</v>
      </c>
      <c r="X207" s="17">
        <v>0</v>
      </c>
      <c r="Y207" s="17">
        <v>0</v>
      </c>
      <c r="Z207" s="17">
        <v>0</v>
      </c>
      <c r="AA207" s="17">
        <v>0</v>
      </c>
      <c r="AB207" s="17">
        <v>0</v>
      </c>
      <c r="AC207" s="17">
        <v>0</v>
      </c>
      <c r="AD207" s="17"/>
      <c r="AE207" s="17"/>
      <c r="AF207" t="s">
        <v>15</v>
      </c>
      <c r="AG207" s="17">
        <f t="shared" si="314"/>
        <v>0</v>
      </c>
      <c r="AH207" s="17">
        <f t="shared" si="304"/>
        <v>0</v>
      </c>
      <c r="AI207" s="17">
        <f t="shared" si="305"/>
        <v>0</v>
      </c>
      <c r="AJ207" s="17">
        <f t="shared" si="306"/>
        <v>0</v>
      </c>
      <c r="AK207" s="17">
        <f t="shared" si="307"/>
        <v>0</v>
      </c>
      <c r="AL207" s="17">
        <f t="shared" si="308"/>
        <v>0</v>
      </c>
      <c r="AM207" s="17">
        <f t="shared" si="309"/>
        <v>0</v>
      </c>
      <c r="AN207" s="17">
        <f t="shared" si="310"/>
        <v>0</v>
      </c>
      <c r="AO207" s="17">
        <f t="shared" si="311"/>
        <v>0</v>
      </c>
      <c r="AP207" s="17">
        <f t="shared" si="312"/>
        <v>0</v>
      </c>
    </row>
    <row r="208" spans="1:42" x14ac:dyDescent="0.25">
      <c r="A208" t="s">
        <v>16</v>
      </c>
      <c r="B208" s="4">
        <v>1</v>
      </c>
      <c r="C208">
        <v>4</v>
      </c>
      <c r="D208">
        <v>60</v>
      </c>
      <c r="F208" s="17">
        <f t="shared" si="301"/>
        <v>0</v>
      </c>
      <c r="H208" s="17">
        <f t="shared" si="302"/>
        <v>0</v>
      </c>
      <c r="I208" s="17">
        <f>U208+I174*H275</f>
        <v>0</v>
      </c>
      <c r="J208" s="17">
        <f t="shared" ref="J208:Q208" si="321">V208+J174*I275</f>
        <v>0</v>
      </c>
      <c r="K208" s="17">
        <f t="shared" si="321"/>
        <v>0</v>
      </c>
      <c r="L208" s="17">
        <f t="shared" si="321"/>
        <v>0</v>
      </c>
      <c r="M208" s="17">
        <f t="shared" si="321"/>
        <v>0</v>
      </c>
      <c r="N208" s="17">
        <f t="shared" si="321"/>
        <v>0</v>
      </c>
      <c r="O208" s="17">
        <f t="shared" si="321"/>
        <v>0</v>
      </c>
      <c r="P208" s="17">
        <f t="shared" si="321"/>
        <v>0</v>
      </c>
      <c r="Q208" s="17">
        <f t="shared" si="321"/>
        <v>0</v>
      </c>
      <c r="R208" s="17"/>
      <c r="S208" t="s">
        <v>16</v>
      </c>
      <c r="T208" s="17">
        <v>0</v>
      </c>
      <c r="U208" s="17">
        <v>0</v>
      </c>
      <c r="V208" s="17">
        <v>0</v>
      </c>
      <c r="W208" s="17">
        <v>0</v>
      </c>
      <c r="X208" s="17">
        <v>0</v>
      </c>
      <c r="Y208" s="17">
        <v>0</v>
      </c>
      <c r="Z208" s="17">
        <v>0</v>
      </c>
      <c r="AA208" s="17">
        <v>0</v>
      </c>
      <c r="AB208" s="17">
        <v>0</v>
      </c>
      <c r="AC208" s="17">
        <v>0</v>
      </c>
      <c r="AD208" s="17"/>
      <c r="AE208" s="17"/>
      <c r="AF208" t="s">
        <v>16</v>
      </c>
      <c r="AG208" s="17">
        <f t="shared" si="314"/>
        <v>0</v>
      </c>
      <c r="AH208" s="17">
        <f t="shared" si="304"/>
        <v>0</v>
      </c>
      <c r="AI208" s="17">
        <f t="shared" si="305"/>
        <v>0</v>
      </c>
      <c r="AJ208" s="17">
        <f t="shared" si="306"/>
        <v>0</v>
      </c>
      <c r="AK208" s="17">
        <f t="shared" si="307"/>
        <v>0</v>
      </c>
      <c r="AL208" s="17">
        <f t="shared" si="308"/>
        <v>0</v>
      </c>
      <c r="AM208" s="17">
        <f t="shared" si="309"/>
        <v>0</v>
      </c>
      <c r="AN208" s="17">
        <f t="shared" si="310"/>
        <v>0</v>
      </c>
      <c r="AO208" s="17">
        <f t="shared" si="311"/>
        <v>0</v>
      </c>
      <c r="AP208" s="17">
        <f t="shared" si="312"/>
        <v>0</v>
      </c>
    </row>
    <row r="209" spans="1:42" x14ac:dyDescent="0.25">
      <c r="A209" t="s">
        <v>17</v>
      </c>
      <c r="B209" s="4">
        <v>1</v>
      </c>
      <c r="C209">
        <v>4</v>
      </c>
      <c r="D209">
        <v>60</v>
      </c>
      <c r="F209" s="17">
        <f t="shared" si="301"/>
        <v>0</v>
      </c>
      <c r="H209" s="17">
        <f t="shared" si="302"/>
        <v>0</v>
      </c>
      <c r="I209" s="17">
        <f t="shared" ref="I209:Q209" si="322">U209</f>
        <v>0</v>
      </c>
      <c r="J209" s="17">
        <f t="shared" si="322"/>
        <v>0</v>
      </c>
      <c r="K209" s="17">
        <f t="shared" si="322"/>
        <v>0</v>
      </c>
      <c r="L209" s="17">
        <f t="shared" si="322"/>
        <v>0</v>
      </c>
      <c r="M209" s="17">
        <f t="shared" si="322"/>
        <v>0</v>
      </c>
      <c r="N209" s="17">
        <f t="shared" si="322"/>
        <v>0</v>
      </c>
      <c r="O209" s="17">
        <f t="shared" si="322"/>
        <v>0</v>
      </c>
      <c r="P209" s="17">
        <f t="shared" si="322"/>
        <v>0</v>
      </c>
      <c r="Q209" s="17">
        <f t="shared" si="322"/>
        <v>0</v>
      </c>
      <c r="R209" s="17"/>
      <c r="S209" t="s">
        <v>17</v>
      </c>
      <c r="T209" s="17">
        <v>0</v>
      </c>
      <c r="U209" s="17">
        <v>0</v>
      </c>
      <c r="V209" s="17">
        <v>0</v>
      </c>
      <c r="W209" s="17">
        <v>0</v>
      </c>
      <c r="X209" s="17">
        <v>0</v>
      </c>
      <c r="Y209" s="17">
        <v>0</v>
      </c>
      <c r="Z209" s="17">
        <v>0</v>
      </c>
      <c r="AA209" s="17">
        <v>0</v>
      </c>
      <c r="AB209" s="17">
        <v>0</v>
      </c>
      <c r="AC209" s="17">
        <v>0</v>
      </c>
      <c r="AD209" s="17"/>
      <c r="AE209" s="17"/>
      <c r="AF209" t="s">
        <v>17</v>
      </c>
      <c r="AG209" s="17">
        <f t="shared" si="314"/>
        <v>0</v>
      </c>
      <c r="AH209" s="17">
        <f t="shared" si="304"/>
        <v>0</v>
      </c>
      <c r="AI209" s="17">
        <f t="shared" si="305"/>
        <v>0</v>
      </c>
      <c r="AJ209" s="17">
        <f t="shared" si="306"/>
        <v>0</v>
      </c>
      <c r="AK209" s="17">
        <f t="shared" si="307"/>
        <v>0</v>
      </c>
      <c r="AL209" s="17">
        <f t="shared" si="308"/>
        <v>0</v>
      </c>
      <c r="AM209" s="17">
        <f t="shared" si="309"/>
        <v>0</v>
      </c>
      <c r="AN209" s="17">
        <f t="shared" si="310"/>
        <v>0</v>
      </c>
      <c r="AO209" s="17">
        <f t="shared" si="311"/>
        <v>0</v>
      </c>
      <c r="AP209" s="17">
        <f t="shared" si="312"/>
        <v>0</v>
      </c>
    </row>
    <row r="210" spans="1:42" x14ac:dyDescent="0.25">
      <c r="G210" t="s">
        <v>39</v>
      </c>
      <c r="H210" s="17">
        <f>SUM(H198:H209)</f>
        <v>53.999999999999993</v>
      </c>
      <c r="I210" s="17">
        <f t="shared" ref="I210" si="323">SUM(I198:I209)</f>
        <v>76.276399821109123</v>
      </c>
      <c r="J210" s="17">
        <f t="shared" ref="J210" si="324">SUM(J198:J209)</f>
        <v>84.905649386845056</v>
      </c>
      <c r="K210" s="17">
        <f t="shared" ref="K210" si="325">SUM(K198:K209)</f>
        <v>86.42372718144145</v>
      </c>
      <c r="L210" s="17">
        <f t="shared" ref="L210" si="326">SUM(L198:L209)</f>
        <v>91.622527346772117</v>
      </c>
      <c r="M210" s="17">
        <f t="shared" ref="M210" si="327">SUM(M198:M209)</f>
        <v>86.77865530072097</v>
      </c>
      <c r="N210" s="17">
        <f t="shared" ref="N210" si="328">SUM(N198:N209)</f>
        <v>77.145907574140097</v>
      </c>
      <c r="O210" s="17">
        <f t="shared" ref="O210" si="329">SUM(O198:O209)</f>
        <v>68.138101533258762</v>
      </c>
      <c r="P210" s="17">
        <f t="shared" ref="P210" si="330">SUM(P198:P209)</f>
        <v>62.496689864749001</v>
      </c>
      <c r="Q210" s="17">
        <f t="shared" ref="Q210" si="331">SUM(Q198:Q209)</f>
        <v>59.240887232838986</v>
      </c>
      <c r="T210" s="17">
        <f>SUM(T198:T209)</f>
        <v>53.999999999999993</v>
      </c>
      <c r="U210" s="17">
        <f t="shared" ref="U210" si="332">SUM(U198:U209)</f>
        <v>53.933333333333337</v>
      </c>
      <c r="V210" s="17">
        <f t="shared" ref="V210" si="333">SUM(V198:V209)</f>
        <v>59.733333333333341</v>
      </c>
      <c r="W210" s="17">
        <f t="shared" ref="W210" si="334">SUM(W198:W209)</f>
        <v>59.6</v>
      </c>
      <c r="X210" s="17">
        <f t="shared" ref="X210" si="335">SUM(X198:X209)</f>
        <v>65.066666666666663</v>
      </c>
      <c r="Y210" s="17">
        <f t="shared" ref="Y210" si="336">SUM(Y198:Y209)</f>
        <v>59.733333333333334</v>
      </c>
      <c r="Z210" s="17">
        <f t="shared" ref="Z210" si="337">SUM(Z198:Z209)</f>
        <v>51</v>
      </c>
      <c r="AA210" s="17">
        <f t="shared" ref="AA210" si="338">SUM(AA198:AA209)</f>
        <v>42.866666666666667</v>
      </c>
      <c r="AB210" s="17">
        <f t="shared" ref="AB210" si="339">SUM(AB198:AB209)</f>
        <v>39.133333333333333</v>
      </c>
      <c r="AC210" s="17">
        <f t="shared" ref="AC210" si="340">SUM(AC198:AC209)</f>
        <v>37.13333333333334</v>
      </c>
    </row>
    <row r="212" spans="1:42" x14ac:dyDescent="0.25">
      <c r="G212" t="s">
        <v>19</v>
      </c>
      <c r="H212" t="s">
        <v>24</v>
      </c>
      <c r="S212" t="s">
        <v>41</v>
      </c>
    </row>
    <row r="213" spans="1:42" ht="15.75" thickBot="1" x14ac:dyDescent="0.3">
      <c r="H213">
        <v>1</v>
      </c>
      <c r="I213">
        <v>2</v>
      </c>
      <c r="J213">
        <v>3</v>
      </c>
      <c r="K213">
        <v>4</v>
      </c>
      <c r="L213">
        <v>5</v>
      </c>
      <c r="M213">
        <v>6</v>
      </c>
      <c r="N213">
        <v>7</v>
      </c>
      <c r="O213">
        <v>8</v>
      </c>
      <c r="P213">
        <v>9</v>
      </c>
      <c r="Q213">
        <v>10</v>
      </c>
      <c r="T213">
        <v>1</v>
      </c>
      <c r="U213">
        <v>2</v>
      </c>
      <c r="V213">
        <v>3</v>
      </c>
      <c r="W213">
        <v>4</v>
      </c>
      <c r="X213">
        <v>5</v>
      </c>
      <c r="Y213">
        <v>6</v>
      </c>
      <c r="Z213">
        <v>7</v>
      </c>
      <c r="AA213">
        <v>8</v>
      </c>
      <c r="AB213">
        <v>9</v>
      </c>
      <c r="AC213">
        <v>10</v>
      </c>
    </row>
    <row r="214" spans="1:42" x14ac:dyDescent="0.25">
      <c r="G214">
        <v>1</v>
      </c>
      <c r="H214" s="7">
        <v>0.25</v>
      </c>
      <c r="I214" s="8">
        <v>0.25</v>
      </c>
      <c r="J214" s="8">
        <v>0.25</v>
      </c>
      <c r="K214" s="8">
        <v>0.25</v>
      </c>
      <c r="L214" s="8">
        <v>0.25</v>
      </c>
      <c r="M214" s="8">
        <v>0.25</v>
      </c>
      <c r="N214" s="8">
        <v>0.25</v>
      </c>
      <c r="O214" s="8">
        <v>0.25</v>
      </c>
      <c r="P214" s="8">
        <v>0.25</v>
      </c>
      <c r="Q214" s="9">
        <v>0.25</v>
      </c>
      <c r="R214" s="11"/>
      <c r="S214" t="s">
        <v>35</v>
      </c>
      <c r="T214" s="17">
        <f>T198+T199+T206</f>
        <v>9.1333333333333329</v>
      </c>
      <c r="U214" s="17">
        <f t="shared" ref="U214:AC214" si="341">U198+U199+U206</f>
        <v>8.6</v>
      </c>
      <c r="V214" s="17">
        <f t="shared" si="341"/>
        <v>8.6666666666666661</v>
      </c>
      <c r="W214" s="17">
        <f t="shared" si="341"/>
        <v>8.6</v>
      </c>
      <c r="X214" s="17">
        <f t="shared" si="341"/>
        <v>9.1333333333333329</v>
      </c>
      <c r="Y214" s="17">
        <f t="shared" si="341"/>
        <v>8.4</v>
      </c>
      <c r="Z214" s="17">
        <f t="shared" si="341"/>
        <v>7.6</v>
      </c>
      <c r="AA214" s="17">
        <f t="shared" si="341"/>
        <v>7</v>
      </c>
      <c r="AB214" s="17">
        <f t="shared" si="341"/>
        <v>6.4666666666666668</v>
      </c>
      <c r="AC214" s="17">
        <f t="shared" si="341"/>
        <v>6.2666666666666666</v>
      </c>
      <c r="AD214" s="11"/>
      <c r="AE214" s="11"/>
      <c r="AF214" s="11"/>
      <c r="AG214" s="11"/>
      <c r="AH214" s="11"/>
      <c r="AI214" s="11"/>
      <c r="AJ214" s="11"/>
    </row>
    <row r="215" spans="1:42" x14ac:dyDescent="0.25">
      <c r="G215">
        <v>2</v>
      </c>
      <c r="H215" s="10">
        <v>0.25</v>
      </c>
      <c r="I215" s="11">
        <v>0.25</v>
      </c>
      <c r="J215" s="11">
        <v>0.25</v>
      </c>
      <c r="K215" s="11">
        <v>0.25</v>
      </c>
      <c r="L215" s="11">
        <v>0.25</v>
      </c>
      <c r="M215" s="11">
        <v>0.25</v>
      </c>
      <c r="N215" s="11">
        <v>0.25</v>
      </c>
      <c r="O215" s="11">
        <v>0.25</v>
      </c>
      <c r="P215" s="11">
        <v>0.25</v>
      </c>
      <c r="Q215" s="12">
        <v>0.25</v>
      </c>
      <c r="R215" s="11"/>
      <c r="S215" t="s">
        <v>36</v>
      </c>
      <c r="T215" s="17">
        <f>T202+T203+T207</f>
        <v>12.933333333333334</v>
      </c>
      <c r="U215" s="17">
        <f t="shared" ref="U215:AC215" si="342">U202+U203+U207</f>
        <v>11.6</v>
      </c>
      <c r="V215" s="17">
        <f t="shared" si="342"/>
        <v>16.466666666666665</v>
      </c>
      <c r="W215" s="17">
        <f t="shared" si="342"/>
        <v>13.866666666666667</v>
      </c>
      <c r="X215" s="17">
        <f t="shared" si="342"/>
        <v>17.533333333333335</v>
      </c>
      <c r="Y215" s="17">
        <f t="shared" si="342"/>
        <v>15.133333333333333</v>
      </c>
      <c r="Z215" s="17">
        <f t="shared" si="342"/>
        <v>12.4</v>
      </c>
      <c r="AA215" s="17">
        <f t="shared" si="342"/>
        <v>8.8666666666666654</v>
      </c>
      <c r="AB215" s="17">
        <f t="shared" si="342"/>
        <v>7.666666666666667</v>
      </c>
      <c r="AC215" s="17">
        <f t="shared" si="342"/>
        <v>6.6</v>
      </c>
      <c r="AD215" s="11"/>
      <c r="AE215" s="11"/>
      <c r="AF215" s="11"/>
      <c r="AG215" s="11"/>
      <c r="AH215" s="11"/>
      <c r="AI215" s="11"/>
      <c r="AJ215" s="11"/>
    </row>
    <row r="216" spans="1:42" x14ac:dyDescent="0.25">
      <c r="G216">
        <v>3</v>
      </c>
      <c r="H216" s="10">
        <v>0.25</v>
      </c>
      <c r="I216" s="11">
        <v>0.25</v>
      </c>
      <c r="J216" s="11">
        <v>0.25</v>
      </c>
      <c r="K216" s="11">
        <v>0.25</v>
      </c>
      <c r="L216" s="11">
        <v>0.25</v>
      </c>
      <c r="M216" s="11">
        <v>0.25</v>
      </c>
      <c r="N216" s="11">
        <v>0.25</v>
      </c>
      <c r="O216" s="11">
        <v>0.25</v>
      </c>
      <c r="P216" s="11">
        <v>0.25</v>
      </c>
      <c r="Q216" s="12">
        <v>0.25</v>
      </c>
      <c r="R216" s="11"/>
      <c r="S216" t="s">
        <v>37</v>
      </c>
      <c r="T216" s="17">
        <f>T200+T201+T208</f>
        <v>13</v>
      </c>
      <c r="U216" s="17">
        <f t="shared" ref="U216:AC216" si="343">U200+U201+U208</f>
        <v>13.866666666666667</v>
      </c>
      <c r="V216" s="17">
        <f t="shared" si="343"/>
        <v>13.8</v>
      </c>
      <c r="W216" s="17">
        <f t="shared" si="343"/>
        <v>15.066666666666666</v>
      </c>
      <c r="X216" s="17">
        <f t="shared" si="343"/>
        <v>15.2</v>
      </c>
      <c r="Y216" s="17">
        <f t="shared" si="343"/>
        <v>14.733333333333334</v>
      </c>
      <c r="Z216" s="17">
        <f t="shared" si="343"/>
        <v>12.666666666666668</v>
      </c>
      <c r="AA216" s="17">
        <f t="shared" si="343"/>
        <v>11.8</v>
      </c>
      <c r="AB216" s="17">
        <f t="shared" si="343"/>
        <v>11.066666666666666</v>
      </c>
      <c r="AC216" s="17">
        <f t="shared" si="343"/>
        <v>10.733333333333333</v>
      </c>
      <c r="AD216" s="11"/>
      <c r="AE216" s="11"/>
      <c r="AF216" s="11"/>
      <c r="AG216" s="11"/>
      <c r="AH216" s="11"/>
      <c r="AI216" s="11"/>
      <c r="AJ216" s="11"/>
    </row>
    <row r="217" spans="1:42" ht="15.75" thickBot="1" x14ac:dyDescent="0.3">
      <c r="G217">
        <v>4</v>
      </c>
      <c r="H217" s="13">
        <v>0.25</v>
      </c>
      <c r="I217" s="14">
        <v>0.25</v>
      </c>
      <c r="J217" s="14">
        <v>0.25</v>
      </c>
      <c r="K217" s="14">
        <v>0.25</v>
      </c>
      <c r="L217" s="14">
        <v>0.25</v>
      </c>
      <c r="M217" s="14">
        <v>0.25</v>
      </c>
      <c r="N217" s="14">
        <v>0.25</v>
      </c>
      <c r="O217" s="14">
        <v>0.25</v>
      </c>
      <c r="P217" s="14">
        <v>0.25</v>
      </c>
      <c r="Q217" s="15">
        <v>0.25</v>
      </c>
      <c r="R217" s="11"/>
      <c r="S217" t="s">
        <v>38</v>
      </c>
      <c r="T217" s="17">
        <f>T204+T205+T209</f>
        <v>18.933333333333334</v>
      </c>
      <c r="U217" s="17">
        <f t="shared" ref="U217:AC217" si="344">U204+U205+U209</f>
        <v>19.866666666666667</v>
      </c>
      <c r="V217" s="17">
        <f t="shared" si="344"/>
        <v>20.8</v>
      </c>
      <c r="W217" s="17">
        <f t="shared" si="344"/>
        <v>22.066666666666666</v>
      </c>
      <c r="X217" s="17">
        <f t="shared" si="344"/>
        <v>23.2</v>
      </c>
      <c r="Y217" s="17">
        <f t="shared" si="344"/>
        <v>21.466666666666669</v>
      </c>
      <c r="Z217" s="17">
        <f t="shared" si="344"/>
        <v>18.333333333333332</v>
      </c>
      <c r="AA217" s="17">
        <f t="shared" si="344"/>
        <v>15.2</v>
      </c>
      <c r="AB217" s="17">
        <f t="shared" si="344"/>
        <v>13.933333333333334</v>
      </c>
      <c r="AC217" s="17">
        <f t="shared" si="344"/>
        <v>13.533333333333333</v>
      </c>
      <c r="AD217" s="11"/>
      <c r="AE217" s="11"/>
      <c r="AF217" s="11"/>
      <c r="AG217" s="11"/>
      <c r="AH217" s="11"/>
      <c r="AI217" s="11"/>
      <c r="AJ217" s="11"/>
    </row>
    <row r="218" spans="1:42" x14ac:dyDescent="0.25">
      <c r="G218" t="s">
        <v>25</v>
      </c>
      <c r="H218" s="5">
        <f>SUM(H214:H217)</f>
        <v>1</v>
      </c>
      <c r="I218" s="5">
        <f t="shared" ref="I218:Q218" si="345">SUM(I214:I217)</f>
        <v>1</v>
      </c>
      <c r="J218" s="5">
        <f t="shared" si="345"/>
        <v>1</v>
      </c>
      <c r="K218" s="5">
        <f t="shared" si="345"/>
        <v>1</v>
      </c>
      <c r="L218" s="5">
        <f t="shared" si="345"/>
        <v>1</v>
      </c>
      <c r="M218" s="5">
        <f t="shared" si="345"/>
        <v>1</v>
      </c>
      <c r="N218" s="5">
        <f t="shared" si="345"/>
        <v>1</v>
      </c>
      <c r="O218" s="5">
        <f t="shared" si="345"/>
        <v>1</v>
      </c>
      <c r="P218" s="5">
        <f t="shared" si="345"/>
        <v>1</v>
      </c>
      <c r="Q218" s="5">
        <f t="shared" si="345"/>
        <v>1</v>
      </c>
      <c r="R218" s="5"/>
      <c r="S218" t="s">
        <v>39</v>
      </c>
      <c r="T218">
        <f t="shared" ref="T218" si="346">SUM(T214:T217)</f>
        <v>54</v>
      </c>
      <c r="U218">
        <f t="shared" ref="U218" si="347">SUM(U214:U217)</f>
        <v>53.93333333333333</v>
      </c>
      <c r="V218">
        <f t="shared" ref="V218" si="348">SUM(V214:V217)</f>
        <v>59.733333333333334</v>
      </c>
      <c r="W218">
        <f t="shared" ref="W218" si="349">SUM(W214:W217)</f>
        <v>59.599999999999994</v>
      </c>
      <c r="X218">
        <f t="shared" ref="X218" si="350">SUM(X214:X217)</f>
        <v>65.066666666666663</v>
      </c>
      <c r="Y218">
        <f t="shared" ref="Y218" si="351">SUM(Y214:Y217)</f>
        <v>59.733333333333334</v>
      </c>
      <c r="Z218">
        <f t="shared" ref="Z218" si="352">SUM(Z214:Z217)</f>
        <v>51</v>
      </c>
      <c r="AA218">
        <f t="shared" ref="AA218" si="353">SUM(AA214:AA217)</f>
        <v>42.86666666666666</v>
      </c>
      <c r="AB218">
        <f t="shared" ref="AB218" si="354">SUM(AB214:AB217)</f>
        <v>39.133333333333333</v>
      </c>
      <c r="AC218">
        <f t="shared" ref="AC218" si="355">SUM(AC214:AC217)</f>
        <v>37.133333333333333</v>
      </c>
      <c r="AD218" s="5"/>
      <c r="AE218" s="5"/>
      <c r="AF218" s="5"/>
      <c r="AG218" s="5"/>
      <c r="AH218" s="5"/>
      <c r="AI218" s="5"/>
      <c r="AJ218" s="5"/>
    </row>
    <row r="219" spans="1:42" x14ac:dyDescent="0.25">
      <c r="H219" s="4" t="s">
        <v>26</v>
      </c>
      <c r="I219" s="4" t="s">
        <v>26</v>
      </c>
      <c r="J219" s="4" t="s">
        <v>26</v>
      </c>
      <c r="K219" s="4" t="s">
        <v>26</v>
      </c>
      <c r="L219" s="4" t="s">
        <v>26</v>
      </c>
      <c r="M219" s="4" t="s">
        <v>26</v>
      </c>
      <c r="N219" s="4" t="s">
        <v>26</v>
      </c>
      <c r="O219" s="4" t="s">
        <v>26</v>
      </c>
      <c r="P219" s="4" t="s">
        <v>26</v>
      </c>
      <c r="Q219" s="4" t="s">
        <v>26</v>
      </c>
      <c r="R219" s="4"/>
      <c r="AD219" s="4"/>
      <c r="AE219" s="4"/>
      <c r="AF219" s="4"/>
      <c r="AG219" s="4"/>
      <c r="AH219" s="4"/>
      <c r="AI219" s="4"/>
      <c r="AJ219" s="4"/>
    </row>
    <row r="220" spans="1:42" x14ac:dyDescent="0.25">
      <c r="H220" s="5">
        <v>1</v>
      </c>
      <c r="I220" s="5">
        <v>1</v>
      </c>
      <c r="J220" s="5">
        <v>1</v>
      </c>
      <c r="K220" s="5">
        <v>1</v>
      </c>
      <c r="L220" s="5">
        <v>1</v>
      </c>
      <c r="M220" s="5">
        <v>1</v>
      </c>
      <c r="N220" s="5">
        <v>1</v>
      </c>
      <c r="O220" s="5">
        <v>1</v>
      </c>
      <c r="P220" s="5">
        <v>1</v>
      </c>
      <c r="Q220" s="5">
        <v>1</v>
      </c>
      <c r="R220" s="5"/>
      <c r="S220" s="5"/>
      <c r="T220" s="5"/>
      <c r="U220" s="5"/>
      <c r="V220" s="5"/>
      <c r="W220" s="5"/>
      <c r="X220" s="5"/>
      <c r="Y220" s="5"/>
      <c r="Z220" s="5"/>
      <c r="AA220" s="5"/>
      <c r="AB220" s="5"/>
      <c r="AC220" s="5"/>
      <c r="AD220" s="5"/>
      <c r="AE220" s="5"/>
      <c r="AF220" s="5"/>
      <c r="AG220" s="5"/>
      <c r="AH220" s="5"/>
      <c r="AI220" s="5"/>
      <c r="AJ220" s="5"/>
    </row>
    <row r="222" spans="1:42" x14ac:dyDescent="0.25">
      <c r="F222" t="s">
        <v>30</v>
      </c>
      <c r="G222" t="s">
        <v>34</v>
      </c>
      <c r="S222" t="s">
        <v>41</v>
      </c>
    </row>
    <row r="223" spans="1:42" x14ac:dyDescent="0.25">
      <c r="G223">
        <v>0</v>
      </c>
      <c r="H223">
        <v>1</v>
      </c>
      <c r="I223">
        <v>2</v>
      </c>
      <c r="J223">
        <v>3</v>
      </c>
      <c r="K223">
        <v>4</v>
      </c>
      <c r="L223">
        <v>5</v>
      </c>
      <c r="M223">
        <v>6</v>
      </c>
      <c r="N223">
        <v>7</v>
      </c>
      <c r="O223">
        <v>8</v>
      </c>
      <c r="P223">
        <v>9</v>
      </c>
      <c r="Q223">
        <v>10</v>
      </c>
      <c r="T223">
        <v>1</v>
      </c>
      <c r="U223">
        <v>2</v>
      </c>
      <c r="V223">
        <v>3</v>
      </c>
      <c r="W223">
        <v>4</v>
      </c>
      <c r="X223">
        <v>5</v>
      </c>
      <c r="Y223">
        <v>6</v>
      </c>
      <c r="Z223">
        <v>7</v>
      </c>
      <c r="AA223">
        <v>8</v>
      </c>
      <c r="AB223">
        <v>9</v>
      </c>
      <c r="AC223">
        <v>10</v>
      </c>
    </row>
    <row r="224" spans="1:42" x14ac:dyDescent="0.25">
      <c r="A224" t="s">
        <v>10</v>
      </c>
      <c r="F224" s="6">
        <f>AVERAGE(H224:Q224)</f>
        <v>11.195871505260019</v>
      </c>
      <c r="G224">
        <v>0</v>
      </c>
      <c r="H224" s="6">
        <f>MAX(G224+(H198*$B$23)-(VLOOKUP($B198,$G$214:$Q$217,H$223+1)*$B$24*$D198), 0)</f>
        <v>0</v>
      </c>
      <c r="I224" s="6">
        <f t="shared" ref="I224:Q224" si="356">MAX(H224+(I198*$B$23)-(VLOOKUP($B198,$G$214:$Q$217,I$223+1)*$B$24*$D198), 0)</f>
        <v>0</v>
      </c>
      <c r="J224" s="6">
        <f t="shared" si="356"/>
        <v>0.57679487179487055</v>
      </c>
      <c r="K224" s="6">
        <f t="shared" si="356"/>
        <v>5.0040107559545906</v>
      </c>
      <c r="L224" s="6">
        <f t="shared" si="356"/>
        <v>7.7233226034294571</v>
      </c>
      <c r="M224" s="6">
        <f t="shared" si="356"/>
        <v>12.826017939962005</v>
      </c>
      <c r="N224" s="6">
        <f t="shared" si="356"/>
        <v>16.746850182259294</v>
      </c>
      <c r="O224" s="6">
        <f t="shared" si="356"/>
        <v>21.880514203423317</v>
      </c>
      <c r="P224" s="6">
        <f t="shared" si="356"/>
        <v>23.262290076760443</v>
      </c>
      <c r="Q224" s="6">
        <f t="shared" si="356"/>
        <v>23.938914419016221</v>
      </c>
      <c r="R224" s="6"/>
      <c r="S224" t="s">
        <v>35</v>
      </c>
      <c r="T224" s="17">
        <f t="shared" ref="T224:AC224" si="357">H265+H266+H273</f>
        <v>1</v>
      </c>
      <c r="U224" s="17">
        <f t="shared" si="357"/>
        <v>1</v>
      </c>
      <c r="V224" s="17">
        <f t="shared" si="357"/>
        <v>1</v>
      </c>
      <c r="W224" s="17">
        <f t="shared" si="357"/>
        <v>1</v>
      </c>
      <c r="X224" s="17">
        <f t="shared" si="357"/>
        <v>1</v>
      </c>
      <c r="Y224" s="17">
        <f t="shared" si="357"/>
        <v>0.99999999999999989</v>
      </c>
      <c r="Z224" s="17">
        <f t="shared" si="357"/>
        <v>1</v>
      </c>
      <c r="AA224" s="17">
        <f t="shared" si="357"/>
        <v>1</v>
      </c>
      <c r="AB224" s="17">
        <f t="shared" si="357"/>
        <v>1</v>
      </c>
      <c r="AC224" s="17">
        <f t="shared" si="357"/>
        <v>1</v>
      </c>
      <c r="AE224" s="6"/>
      <c r="AF224" s="6"/>
      <c r="AG224" s="6"/>
      <c r="AH224" s="6"/>
      <c r="AI224" s="6"/>
      <c r="AJ224" s="6"/>
    </row>
    <row r="225" spans="1:36" x14ac:dyDescent="0.25">
      <c r="A225" t="s">
        <v>18</v>
      </c>
      <c r="F225" s="6">
        <f t="shared" ref="F225:F236" si="358">AVERAGE(H225:Q225)</f>
        <v>64.73838106069897</v>
      </c>
      <c r="G225">
        <v>0</v>
      </c>
      <c r="H225" s="6">
        <f t="shared" ref="H225:Q225" si="359">MAX(G225+(H199*$B$23)-(VLOOKUP($B199,$G$214:$Q$217,H$223+1)*$B$24*$D199), 0)</f>
        <v>0</v>
      </c>
      <c r="I225" s="6">
        <f t="shared" si="359"/>
        <v>15.124031007751938</v>
      </c>
      <c r="J225" s="6">
        <f t="shared" si="359"/>
        <v>30.318902802623732</v>
      </c>
      <c r="K225" s="6">
        <f t="shared" si="359"/>
        <v>44.828980322003581</v>
      </c>
      <c r="L225" s="6">
        <f t="shared" si="359"/>
        <v>61.004649421760284</v>
      </c>
      <c r="M225" s="6">
        <f t="shared" si="359"/>
        <v>75.005707622818505</v>
      </c>
      <c r="N225" s="6">
        <f t="shared" si="359"/>
        <v>88.429099435684009</v>
      </c>
      <c r="O225" s="6">
        <f t="shared" si="359"/>
        <v>99.710369276953855</v>
      </c>
      <c r="P225" s="6">
        <f t="shared" si="359"/>
        <v>111.54060982678203</v>
      </c>
      <c r="Q225" s="6">
        <f t="shared" si="359"/>
        <v>121.42146089061183</v>
      </c>
      <c r="R225" s="6"/>
      <c r="S225" t="s">
        <v>36</v>
      </c>
      <c r="T225" s="17">
        <f t="shared" ref="T225:AC225" si="360">H267+H268+H275</f>
        <v>1</v>
      </c>
      <c r="U225" s="17">
        <f t="shared" si="360"/>
        <v>1</v>
      </c>
      <c r="V225" s="17">
        <f t="shared" si="360"/>
        <v>1</v>
      </c>
      <c r="W225" s="17">
        <f t="shared" si="360"/>
        <v>1</v>
      </c>
      <c r="X225" s="17">
        <f t="shared" si="360"/>
        <v>1</v>
      </c>
      <c r="Y225" s="17">
        <f t="shared" si="360"/>
        <v>1</v>
      </c>
      <c r="Z225" s="17">
        <f t="shared" si="360"/>
        <v>1</v>
      </c>
      <c r="AA225" s="17">
        <f t="shared" si="360"/>
        <v>1</v>
      </c>
      <c r="AB225" s="17">
        <f t="shared" si="360"/>
        <v>1</v>
      </c>
      <c r="AC225" s="17">
        <f t="shared" si="360"/>
        <v>1</v>
      </c>
      <c r="AE225" s="6"/>
      <c r="AF225" s="6"/>
      <c r="AG225" s="6"/>
      <c r="AH225" s="6"/>
      <c r="AI225" s="6"/>
      <c r="AJ225" s="6"/>
    </row>
    <row r="226" spans="1:36" x14ac:dyDescent="0.25">
      <c r="A226" t="s">
        <v>11</v>
      </c>
      <c r="F226" s="6">
        <f t="shared" si="358"/>
        <v>0</v>
      </c>
      <c r="G226">
        <v>0</v>
      </c>
      <c r="H226" s="6">
        <f t="shared" ref="H226:Q226" si="361">MAX(G226+(H200*$B$23)-(VLOOKUP($B200,$G$214:$Q$217,H$223+1)*$B$24*$D200), 0)</f>
        <v>0</v>
      </c>
      <c r="I226" s="6">
        <f t="shared" si="361"/>
        <v>0</v>
      </c>
      <c r="J226" s="6">
        <f t="shared" si="361"/>
        <v>0</v>
      </c>
      <c r="K226" s="6">
        <f t="shared" si="361"/>
        <v>0</v>
      </c>
      <c r="L226" s="6">
        <f t="shared" si="361"/>
        <v>0</v>
      </c>
      <c r="M226" s="6">
        <f t="shared" si="361"/>
        <v>0</v>
      </c>
      <c r="N226" s="6">
        <f t="shared" si="361"/>
        <v>0</v>
      </c>
      <c r="O226" s="6">
        <f t="shared" si="361"/>
        <v>0</v>
      </c>
      <c r="P226" s="6">
        <f t="shared" si="361"/>
        <v>0</v>
      </c>
      <c r="Q226" s="6">
        <f t="shared" si="361"/>
        <v>0</v>
      </c>
      <c r="R226" s="6"/>
      <c r="S226" t="s">
        <v>37</v>
      </c>
      <c r="T226" s="17">
        <f t="shared" ref="T226:AC226" si="362">H269+H270+H274</f>
        <v>0.99999999999999989</v>
      </c>
      <c r="U226" s="17">
        <f t="shared" si="362"/>
        <v>1</v>
      </c>
      <c r="V226" s="17">
        <f t="shared" si="362"/>
        <v>1</v>
      </c>
      <c r="W226" s="17">
        <f t="shared" si="362"/>
        <v>1</v>
      </c>
      <c r="X226" s="17">
        <f t="shared" si="362"/>
        <v>0.99999999999999989</v>
      </c>
      <c r="Y226" s="17">
        <f t="shared" si="362"/>
        <v>1</v>
      </c>
      <c r="Z226" s="17">
        <f t="shared" si="362"/>
        <v>1</v>
      </c>
      <c r="AA226" s="17">
        <f t="shared" si="362"/>
        <v>1</v>
      </c>
      <c r="AB226" s="17">
        <f t="shared" si="362"/>
        <v>1</v>
      </c>
      <c r="AC226" s="17">
        <f t="shared" si="362"/>
        <v>1</v>
      </c>
      <c r="AE226" s="6"/>
      <c r="AF226" s="6"/>
      <c r="AG226" s="6"/>
      <c r="AH226" s="6"/>
      <c r="AI226" s="6"/>
      <c r="AJ226" s="6"/>
    </row>
    <row r="227" spans="1:36" x14ac:dyDescent="0.25">
      <c r="A227" t="s">
        <v>22</v>
      </c>
      <c r="F227" s="6">
        <f t="shared" si="358"/>
        <v>88.512185173757643</v>
      </c>
      <c r="G227">
        <v>0</v>
      </c>
      <c r="H227" s="6">
        <f t="shared" ref="H227:Q227" si="363">MAX(G227+(H201*$B$23)-(VLOOKUP($B201,$G$214:$Q$217,H$223+1)*$B$24*$D201), 0)</f>
        <v>1.9333333333333371</v>
      </c>
      <c r="I227" s="6">
        <f t="shared" si="363"/>
        <v>20.242051282051285</v>
      </c>
      <c r="J227" s="6">
        <f t="shared" si="363"/>
        <v>40.146538461538469</v>
      </c>
      <c r="K227" s="6">
        <f t="shared" si="363"/>
        <v>62.068277591973249</v>
      </c>
      <c r="L227" s="6">
        <f t="shared" si="363"/>
        <v>84.926684671619284</v>
      </c>
      <c r="M227" s="6">
        <f t="shared" si="363"/>
        <v>106.61557356050818</v>
      </c>
      <c r="N227" s="6">
        <f t="shared" si="363"/>
        <v>123.81044535537998</v>
      </c>
      <c r="O227" s="6">
        <f t="shared" si="363"/>
        <v>137.31149798695893</v>
      </c>
      <c r="P227" s="6">
        <f t="shared" si="363"/>
        <v>148.81243960654461</v>
      </c>
      <c r="Q227" s="6">
        <f t="shared" si="363"/>
        <v>159.25500988766913</v>
      </c>
      <c r="R227" s="6"/>
      <c r="S227" t="s">
        <v>38</v>
      </c>
      <c r="T227" s="17">
        <f t="shared" ref="T227:AC227" si="364">H271+H272+H276</f>
        <v>1</v>
      </c>
      <c r="U227" s="17">
        <f t="shared" si="364"/>
        <v>1</v>
      </c>
      <c r="V227" s="17">
        <f t="shared" si="364"/>
        <v>1</v>
      </c>
      <c r="W227" s="17">
        <f t="shared" si="364"/>
        <v>1</v>
      </c>
      <c r="X227" s="17">
        <f t="shared" si="364"/>
        <v>1</v>
      </c>
      <c r="Y227" s="17">
        <f t="shared" si="364"/>
        <v>1</v>
      </c>
      <c r="Z227" s="17">
        <f t="shared" si="364"/>
        <v>1</v>
      </c>
      <c r="AA227" s="17">
        <f t="shared" si="364"/>
        <v>1</v>
      </c>
      <c r="AB227" s="17">
        <f t="shared" si="364"/>
        <v>1</v>
      </c>
      <c r="AC227" s="17">
        <f t="shared" si="364"/>
        <v>1</v>
      </c>
      <c r="AE227" s="6"/>
      <c r="AF227" s="6"/>
      <c r="AG227" s="6"/>
      <c r="AH227" s="6"/>
      <c r="AI227" s="6"/>
      <c r="AJ227" s="6"/>
    </row>
    <row r="228" spans="1:36" x14ac:dyDescent="0.25">
      <c r="A228" t="s">
        <v>12</v>
      </c>
      <c r="F228" s="6">
        <f t="shared" si="358"/>
        <v>0</v>
      </c>
      <c r="G228">
        <v>0</v>
      </c>
      <c r="H228" s="6">
        <f t="shared" ref="H228:Q228" si="365">MAX(G228+(H202*$B$23)-(VLOOKUP($B202,$G$214:$Q$217,H$223+1)*$B$24*$D202), 0)</f>
        <v>0</v>
      </c>
      <c r="I228" s="6">
        <f t="shared" si="365"/>
        <v>0</v>
      </c>
      <c r="J228" s="6">
        <f t="shared" si="365"/>
        <v>0</v>
      </c>
      <c r="K228" s="6">
        <f t="shared" si="365"/>
        <v>0</v>
      </c>
      <c r="L228" s="6">
        <f t="shared" si="365"/>
        <v>0</v>
      </c>
      <c r="M228" s="6">
        <f t="shared" si="365"/>
        <v>0</v>
      </c>
      <c r="N228" s="6">
        <f t="shared" si="365"/>
        <v>0</v>
      </c>
      <c r="O228" s="6">
        <f t="shared" si="365"/>
        <v>0</v>
      </c>
      <c r="P228" s="6">
        <f t="shared" si="365"/>
        <v>0</v>
      </c>
      <c r="Q228" s="6">
        <f t="shared" si="365"/>
        <v>0</v>
      </c>
      <c r="R228" s="6"/>
      <c r="S228" t="s">
        <v>39</v>
      </c>
      <c r="T228">
        <f t="shared" ref="T228" si="366">SUM(T224:T227)</f>
        <v>4</v>
      </c>
      <c r="U228">
        <f t="shared" ref="U228" si="367">SUM(U224:U227)</f>
        <v>4</v>
      </c>
      <c r="V228">
        <f t="shared" ref="V228" si="368">SUM(V224:V227)</f>
        <v>4</v>
      </c>
      <c r="W228">
        <f t="shared" ref="W228" si="369">SUM(W224:W227)</f>
        <v>4</v>
      </c>
      <c r="X228">
        <f t="shared" ref="X228" si="370">SUM(X224:X227)</f>
        <v>4</v>
      </c>
      <c r="Y228">
        <f t="shared" ref="Y228" si="371">SUM(Y224:Y227)</f>
        <v>4</v>
      </c>
      <c r="Z228">
        <f t="shared" ref="Z228" si="372">SUM(Z224:Z227)</f>
        <v>4</v>
      </c>
      <c r="AA228">
        <f t="shared" ref="AA228" si="373">SUM(AA224:AA227)</f>
        <v>4</v>
      </c>
      <c r="AB228">
        <f t="shared" ref="AB228" si="374">SUM(AB224:AB227)</f>
        <v>4</v>
      </c>
      <c r="AC228">
        <f t="shared" ref="AC228" si="375">SUM(AC224:AC227)</f>
        <v>4</v>
      </c>
      <c r="AE228" s="6"/>
      <c r="AF228" s="6"/>
      <c r="AG228" s="6"/>
      <c r="AH228" s="6"/>
      <c r="AI228" s="6"/>
      <c r="AJ228" s="6"/>
    </row>
    <row r="229" spans="1:36" x14ac:dyDescent="0.25">
      <c r="A229" t="s">
        <v>20</v>
      </c>
      <c r="F229" s="6">
        <f t="shared" si="358"/>
        <v>25.166666666666682</v>
      </c>
      <c r="G229">
        <v>0</v>
      </c>
      <c r="H229" s="6">
        <f t="shared" ref="H229:Q229" si="376">MAX(G229+(H203*$B$23)-(VLOOKUP($B203,$G$214:$Q$217,H$223+1)*$B$24*$D203), 0)</f>
        <v>3.533333333333335</v>
      </c>
      <c r="I229" s="6">
        <f t="shared" si="376"/>
        <v>4.9333333333333371</v>
      </c>
      <c r="J229" s="6">
        <f t="shared" si="376"/>
        <v>14.466666666666676</v>
      </c>
      <c r="K229" s="6">
        <f t="shared" si="376"/>
        <v>19.733333333333341</v>
      </c>
      <c r="L229" s="6">
        <f t="shared" si="376"/>
        <v>31.666666666666679</v>
      </c>
      <c r="M229" s="6">
        <f t="shared" si="376"/>
        <v>39.066666666666684</v>
      </c>
      <c r="N229" s="6">
        <f t="shared" si="376"/>
        <v>41.933333333333358</v>
      </c>
      <c r="O229" s="6">
        <f t="shared" si="376"/>
        <v>38.53333333333336</v>
      </c>
      <c r="P229" s="6">
        <f t="shared" si="376"/>
        <v>32.733333333333363</v>
      </c>
      <c r="Q229" s="6">
        <f t="shared" si="376"/>
        <v>25.066666666666698</v>
      </c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  <c r="AD229" s="6"/>
      <c r="AE229" s="6"/>
      <c r="AF229" s="6"/>
      <c r="AG229" s="6"/>
      <c r="AH229" s="6"/>
      <c r="AI229" s="6"/>
      <c r="AJ229" s="6"/>
    </row>
    <row r="230" spans="1:36" x14ac:dyDescent="0.25">
      <c r="A230" t="s">
        <v>13</v>
      </c>
      <c r="F230" s="6">
        <f t="shared" si="358"/>
        <v>0</v>
      </c>
      <c r="G230">
        <v>0</v>
      </c>
      <c r="H230" s="6">
        <f t="shared" ref="H230:Q230" si="377">MAX(G230+(H204*$B$23)-(VLOOKUP($B204,$G$214:$Q$217,H$223+1)*$B$24*$D204), 0)</f>
        <v>0</v>
      </c>
      <c r="I230" s="6">
        <f t="shared" si="377"/>
        <v>0</v>
      </c>
      <c r="J230" s="6">
        <f t="shared" si="377"/>
        <v>0</v>
      </c>
      <c r="K230" s="6">
        <f t="shared" si="377"/>
        <v>0</v>
      </c>
      <c r="L230" s="6">
        <f t="shared" si="377"/>
        <v>0</v>
      </c>
      <c r="M230" s="6">
        <f t="shared" si="377"/>
        <v>0</v>
      </c>
      <c r="N230" s="6">
        <f t="shared" si="377"/>
        <v>0</v>
      </c>
      <c r="O230" s="6">
        <f t="shared" si="377"/>
        <v>0</v>
      </c>
      <c r="P230" s="6">
        <f t="shared" si="377"/>
        <v>0</v>
      </c>
      <c r="Q230" s="6">
        <f t="shared" si="377"/>
        <v>0</v>
      </c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  <c r="AE230" s="6"/>
      <c r="AF230" s="6"/>
      <c r="AG230" s="6"/>
      <c r="AH230" s="6"/>
      <c r="AI230" s="6"/>
      <c r="AJ230" s="6"/>
    </row>
    <row r="231" spans="1:36" x14ac:dyDescent="0.25">
      <c r="A231" t="s">
        <v>21</v>
      </c>
      <c r="F231" s="6">
        <f t="shared" si="358"/>
        <v>89.193333333333356</v>
      </c>
      <c r="G231">
        <v>0</v>
      </c>
      <c r="H231" s="6">
        <f t="shared" ref="H231:Q231" si="378">MAX(G231+(H205*$B$23)-(VLOOKUP($B205,$G$214:$Q$217,H$223+1)*$B$24*$D205), 0)</f>
        <v>14.333333333333336</v>
      </c>
      <c r="I231" s="6">
        <f t="shared" si="378"/>
        <v>30.266666666666673</v>
      </c>
      <c r="J231" s="6">
        <f t="shared" si="378"/>
        <v>47.800000000000004</v>
      </c>
      <c r="K231" s="6">
        <f t="shared" si="378"/>
        <v>67.866666666666674</v>
      </c>
      <c r="L231" s="6">
        <f t="shared" si="378"/>
        <v>90.600000000000023</v>
      </c>
      <c r="M231" s="6">
        <f t="shared" si="378"/>
        <v>110.13333333333335</v>
      </c>
      <c r="N231" s="6">
        <f t="shared" si="378"/>
        <v>123.40000000000003</v>
      </c>
      <c r="O231" s="6">
        <f t="shared" si="378"/>
        <v>131.06666666666672</v>
      </c>
      <c r="P231" s="6">
        <f t="shared" si="378"/>
        <v>136.06666666666672</v>
      </c>
      <c r="Q231" s="6">
        <f t="shared" si="378"/>
        <v>140.40000000000006</v>
      </c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  <c r="AE231" s="6"/>
      <c r="AF231" s="6"/>
      <c r="AG231" s="6"/>
      <c r="AH231" s="6"/>
      <c r="AI231" s="6"/>
      <c r="AJ231" s="6"/>
    </row>
    <row r="232" spans="1:36" x14ac:dyDescent="0.25">
      <c r="A232" t="s">
        <v>14</v>
      </c>
      <c r="F232" s="6">
        <f t="shared" si="358"/>
        <v>0</v>
      </c>
      <c r="G232">
        <v>0</v>
      </c>
      <c r="H232" s="6">
        <f>MAX(G232+(H206*$B$23)-((1 - (VLOOKUP($B206,$G$214:$Q$217,H$223+1) + VLOOKUP($C206,$G$214:$Q$217,H$223+1))) *$B$24*$D206), 0)</f>
        <v>0</v>
      </c>
      <c r="I232" s="6">
        <f t="shared" ref="I232:Q232" si="379">MAX(H232+(I206*$B$23)-((1 - (VLOOKUP($B206,$G$214:$Q$217,I$223+1) + VLOOKUP($C206,$G$214:$Q$217,I$223+1))) *$B$24*$D206), 0)</f>
        <v>0</v>
      </c>
      <c r="J232" s="6">
        <f t="shared" si="379"/>
        <v>0</v>
      </c>
      <c r="K232" s="6">
        <f t="shared" si="379"/>
        <v>0</v>
      </c>
      <c r="L232" s="6">
        <f t="shared" si="379"/>
        <v>0</v>
      </c>
      <c r="M232" s="6">
        <f t="shared" si="379"/>
        <v>0</v>
      </c>
      <c r="N232" s="6">
        <f t="shared" si="379"/>
        <v>0</v>
      </c>
      <c r="O232" s="6">
        <f t="shared" si="379"/>
        <v>0</v>
      </c>
      <c r="P232" s="6">
        <f t="shared" si="379"/>
        <v>0</v>
      </c>
      <c r="Q232" s="6">
        <f t="shared" si="379"/>
        <v>0</v>
      </c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  <c r="AE232" s="6"/>
      <c r="AF232" s="6"/>
      <c r="AG232" s="6"/>
      <c r="AH232" s="6"/>
      <c r="AI232" s="6"/>
      <c r="AJ232" s="6"/>
    </row>
    <row r="233" spans="1:36" x14ac:dyDescent="0.25">
      <c r="A233" t="s">
        <v>15</v>
      </c>
      <c r="F233" s="6">
        <f t="shared" si="358"/>
        <v>0</v>
      </c>
      <c r="G233">
        <v>0</v>
      </c>
      <c r="H233" s="6">
        <f t="shared" ref="H233:Q233" si="380">MAX(G233+(H207*$B$23)-((1 - (VLOOKUP($B207,$G$214:$Q$217,H$223+1) + VLOOKUP($C207,$G$214:$Q$217,H$223+1))) *$B$24*$D207), 0)</f>
        <v>0</v>
      </c>
      <c r="I233" s="6">
        <f t="shared" si="380"/>
        <v>0</v>
      </c>
      <c r="J233" s="6">
        <f t="shared" si="380"/>
        <v>0</v>
      </c>
      <c r="K233" s="6">
        <f t="shared" si="380"/>
        <v>0</v>
      </c>
      <c r="L233" s="6">
        <f t="shared" si="380"/>
        <v>0</v>
      </c>
      <c r="M233" s="6">
        <f t="shared" si="380"/>
        <v>0</v>
      </c>
      <c r="N233" s="6">
        <f t="shared" si="380"/>
        <v>0</v>
      </c>
      <c r="O233" s="6">
        <f t="shared" si="380"/>
        <v>0</v>
      </c>
      <c r="P233" s="6">
        <f t="shared" si="380"/>
        <v>0</v>
      </c>
      <c r="Q233" s="6">
        <f t="shared" si="380"/>
        <v>0</v>
      </c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  <c r="AD233" s="6"/>
      <c r="AE233" s="6"/>
      <c r="AF233" s="6"/>
      <c r="AG233" s="6"/>
      <c r="AH233" s="6"/>
      <c r="AI233" s="6"/>
      <c r="AJ233" s="6"/>
    </row>
    <row r="234" spans="1:36" x14ac:dyDescent="0.25">
      <c r="A234" t="s">
        <v>16</v>
      </c>
      <c r="F234" s="6">
        <f t="shared" si="358"/>
        <v>0</v>
      </c>
      <c r="G234">
        <v>0</v>
      </c>
      <c r="H234" s="6">
        <f t="shared" ref="H234:Q234" si="381">MAX(G234+(H208*$B$23)-((1 - (VLOOKUP($B208,$G$214:$Q$217,H$223+1) + VLOOKUP($C208,$G$214:$Q$217,H$223+1))) *$B$24*$D208), 0)</f>
        <v>0</v>
      </c>
      <c r="I234" s="6">
        <f t="shared" si="381"/>
        <v>0</v>
      </c>
      <c r="J234" s="6">
        <f t="shared" si="381"/>
        <v>0</v>
      </c>
      <c r="K234" s="6">
        <f t="shared" si="381"/>
        <v>0</v>
      </c>
      <c r="L234" s="6">
        <f t="shared" si="381"/>
        <v>0</v>
      </c>
      <c r="M234" s="6">
        <f t="shared" si="381"/>
        <v>0</v>
      </c>
      <c r="N234" s="6">
        <f t="shared" si="381"/>
        <v>0</v>
      </c>
      <c r="O234" s="6">
        <f t="shared" si="381"/>
        <v>0</v>
      </c>
      <c r="P234" s="6">
        <f t="shared" si="381"/>
        <v>0</v>
      </c>
      <c r="Q234" s="6">
        <f t="shared" si="381"/>
        <v>0</v>
      </c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  <c r="AE234" s="6"/>
      <c r="AF234" s="6"/>
      <c r="AG234" s="6"/>
      <c r="AH234" s="6"/>
      <c r="AI234" s="6"/>
      <c r="AJ234" s="6"/>
    </row>
    <row r="235" spans="1:36" x14ac:dyDescent="0.25">
      <c r="A235" t="s">
        <v>17</v>
      </c>
      <c r="F235" s="6">
        <f t="shared" si="358"/>
        <v>0</v>
      </c>
      <c r="G235">
        <v>0</v>
      </c>
      <c r="H235" s="6">
        <f t="shared" ref="H235:Q235" si="382">MAX(G235+(H209*$B$23)-((1 - (VLOOKUP($B209,$G$214:$Q$217,H$223+1) + VLOOKUP($C209,$G$214:$Q$217,H$223+1))) *$B$24*$D209), 0)</f>
        <v>0</v>
      </c>
      <c r="I235" s="6">
        <f t="shared" si="382"/>
        <v>0</v>
      </c>
      <c r="J235" s="6">
        <f t="shared" si="382"/>
        <v>0</v>
      </c>
      <c r="K235" s="6">
        <f t="shared" si="382"/>
        <v>0</v>
      </c>
      <c r="L235" s="6">
        <f t="shared" si="382"/>
        <v>0</v>
      </c>
      <c r="M235" s="6">
        <f t="shared" si="382"/>
        <v>0</v>
      </c>
      <c r="N235" s="6">
        <f t="shared" si="382"/>
        <v>0</v>
      </c>
      <c r="O235" s="6">
        <f t="shared" si="382"/>
        <v>0</v>
      </c>
      <c r="P235" s="6">
        <f t="shared" si="382"/>
        <v>0</v>
      </c>
      <c r="Q235" s="6">
        <f t="shared" si="382"/>
        <v>0</v>
      </c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  <c r="AE235" s="6"/>
      <c r="AF235" s="6"/>
      <c r="AG235" s="6"/>
      <c r="AH235" s="6"/>
      <c r="AI235" s="6"/>
      <c r="AJ235" s="6"/>
    </row>
    <row r="236" spans="1:36" x14ac:dyDescent="0.25">
      <c r="F236" s="6">
        <f t="shared" si="358"/>
        <v>278.80643773971667</v>
      </c>
      <c r="G236">
        <f>SUM(G224:G235)</f>
        <v>0</v>
      </c>
      <c r="H236">
        <f t="shared" ref="H236:Q236" si="383">SUM(H224:H235)</f>
        <v>19.800000000000008</v>
      </c>
      <c r="I236">
        <f t="shared" si="383"/>
        <v>70.566082289803234</v>
      </c>
      <c r="J236">
        <f t="shared" si="383"/>
        <v>133.30890280262375</v>
      </c>
      <c r="K236">
        <f t="shared" si="383"/>
        <v>199.50126866993145</v>
      </c>
      <c r="L236">
        <f t="shared" si="383"/>
        <v>275.92132336347572</v>
      </c>
      <c r="M236">
        <f t="shared" si="383"/>
        <v>343.64729912328875</v>
      </c>
      <c r="N236">
        <f t="shared" si="383"/>
        <v>394.31972830665666</v>
      </c>
      <c r="O236">
        <f t="shared" si="383"/>
        <v>428.50238146733619</v>
      </c>
      <c r="P236">
        <f t="shared" si="383"/>
        <v>452.41533951008716</v>
      </c>
      <c r="Q236">
        <f t="shared" si="383"/>
        <v>470.08205186396401</v>
      </c>
    </row>
    <row r="238" spans="1:36" x14ac:dyDescent="0.25">
      <c r="F238" t="s">
        <v>33</v>
      </c>
      <c r="G238" t="s">
        <v>32</v>
      </c>
    </row>
    <row r="239" spans="1:36" x14ac:dyDescent="0.25">
      <c r="G239">
        <v>0</v>
      </c>
      <c r="H239">
        <v>1</v>
      </c>
      <c r="I239">
        <v>2</v>
      </c>
      <c r="J239">
        <v>3</v>
      </c>
      <c r="K239">
        <v>4</v>
      </c>
      <c r="L239">
        <v>5</v>
      </c>
      <c r="M239">
        <v>6</v>
      </c>
      <c r="N239">
        <v>7</v>
      </c>
      <c r="O239">
        <v>8</v>
      </c>
      <c r="P239">
        <v>9</v>
      </c>
      <c r="Q239">
        <v>10</v>
      </c>
    </row>
    <row r="240" spans="1:36" x14ac:dyDescent="0.25">
      <c r="A240" t="s">
        <v>10</v>
      </c>
      <c r="F240" s="6">
        <f t="shared" ref="F240:F252" si="384">AVERAGE(H240:AJ240)</f>
        <v>5.5344961240310084</v>
      </c>
      <c r="G240">
        <v>0</v>
      </c>
      <c r="H240" s="6">
        <f t="shared" ref="H240:Q240" si="385">MIN(G224+(H198*$B$23), VLOOKUP($B198,$G$46:$Q$49,H$55+1)*$B$24*$D198)/$B$23</f>
        <v>1.8666666666666667</v>
      </c>
      <c r="I240" s="6">
        <f t="shared" si="385"/>
        <v>4.311627906976744</v>
      </c>
      <c r="J240" s="6">
        <f t="shared" si="385"/>
        <v>6.145833333333333</v>
      </c>
      <c r="K240" s="6">
        <f t="shared" si="385"/>
        <v>6.145833333333333</v>
      </c>
      <c r="L240" s="6">
        <f t="shared" si="385"/>
        <v>6.145833333333333</v>
      </c>
      <c r="M240" s="6">
        <f t="shared" si="385"/>
        <v>6.145833333333333</v>
      </c>
      <c r="N240" s="6">
        <f t="shared" si="385"/>
        <v>6.145833333333333</v>
      </c>
      <c r="O240" s="6">
        <f t="shared" si="385"/>
        <v>6.145833333333333</v>
      </c>
      <c r="P240" s="6">
        <f t="shared" si="385"/>
        <v>6.145833333333333</v>
      </c>
      <c r="Q240" s="6">
        <f t="shared" si="385"/>
        <v>6.145833333333333</v>
      </c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  <c r="AD240" s="6"/>
      <c r="AE240" s="6"/>
      <c r="AF240" s="6"/>
      <c r="AG240" s="6"/>
      <c r="AH240" s="6"/>
      <c r="AI240" s="6"/>
      <c r="AJ240" s="6"/>
    </row>
    <row r="241" spans="1:36" x14ac:dyDescent="0.25">
      <c r="A241" t="s">
        <v>18</v>
      </c>
      <c r="F241" s="6">
        <f t="shared" si="384"/>
        <v>9.5766666666666644</v>
      </c>
      <c r="G241">
        <v>0</v>
      </c>
      <c r="H241" s="6">
        <f t="shared" ref="H241:Q241" si="386">MIN(G225+(H199*$B$23), VLOOKUP($B199,$G$46:$Q$49,H$55+1)*$B$24*$D199)/$B$23</f>
        <v>7.2666666666666666</v>
      </c>
      <c r="I241" s="6">
        <f t="shared" si="386"/>
        <v>9.8333333333333321</v>
      </c>
      <c r="J241" s="6">
        <f t="shared" si="386"/>
        <v>9.8333333333333321</v>
      </c>
      <c r="K241" s="6">
        <f t="shared" si="386"/>
        <v>9.8333333333333321</v>
      </c>
      <c r="L241" s="6">
        <f t="shared" si="386"/>
        <v>9.8333333333333321</v>
      </c>
      <c r="M241" s="6">
        <f t="shared" si="386"/>
        <v>9.8333333333333321</v>
      </c>
      <c r="N241" s="6">
        <f t="shared" si="386"/>
        <v>9.8333333333333321</v>
      </c>
      <c r="O241" s="6">
        <f t="shared" si="386"/>
        <v>9.8333333333333321</v>
      </c>
      <c r="P241" s="6">
        <f t="shared" si="386"/>
        <v>9.8333333333333321</v>
      </c>
      <c r="Q241" s="6">
        <f t="shared" si="386"/>
        <v>9.8333333333333321</v>
      </c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  <c r="AD241" s="6"/>
      <c r="AE241" s="6"/>
      <c r="AF241" s="6"/>
      <c r="AG241" s="6"/>
      <c r="AH241" s="6"/>
      <c r="AI241" s="6"/>
      <c r="AJ241" s="6"/>
    </row>
    <row r="242" spans="1:36" x14ac:dyDescent="0.25">
      <c r="A242" t="s">
        <v>11</v>
      </c>
      <c r="F242" s="6">
        <f t="shared" si="384"/>
        <v>3.4875891402916919</v>
      </c>
      <c r="G242">
        <v>0</v>
      </c>
      <c r="H242" s="6">
        <f t="shared" ref="H242:Q242" si="387">MIN(G226+(H200*$B$23), VLOOKUP($B200,$G$46:$Q$49,H$55+1)*$B$24*$D200)/$B$23</f>
        <v>2.2000000000000002</v>
      </c>
      <c r="I242" s="6">
        <f t="shared" si="387"/>
        <v>4.1150641025641024</v>
      </c>
      <c r="J242" s="6">
        <f t="shared" si="387"/>
        <v>3.988405797101449</v>
      </c>
      <c r="K242" s="6">
        <f t="shared" si="387"/>
        <v>4.2483775811209439</v>
      </c>
      <c r="L242" s="6">
        <f t="shared" si="387"/>
        <v>4.1999999999999993</v>
      </c>
      <c r="M242" s="6">
        <f t="shared" si="387"/>
        <v>3.9698340874811464</v>
      </c>
      <c r="N242" s="6">
        <f t="shared" si="387"/>
        <v>3.3305263157894736</v>
      </c>
      <c r="O242" s="6">
        <f t="shared" si="387"/>
        <v>3.3009416195856875</v>
      </c>
      <c r="P242" s="6">
        <f t="shared" si="387"/>
        <v>2.7277108433734942</v>
      </c>
      <c r="Q242" s="6">
        <f t="shared" si="387"/>
        <v>2.7950310559006213</v>
      </c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  <c r="AD242" s="6"/>
      <c r="AE242" s="6"/>
      <c r="AF242" s="6"/>
      <c r="AG242" s="6"/>
      <c r="AH242" s="6"/>
      <c r="AI242" s="6"/>
      <c r="AJ242" s="6"/>
    </row>
    <row r="243" spans="1:36" x14ac:dyDescent="0.25">
      <c r="A243" t="s">
        <v>22</v>
      </c>
      <c r="F243" s="6">
        <f t="shared" si="384"/>
        <v>9.8333333333333304</v>
      </c>
      <c r="G243">
        <v>0</v>
      </c>
      <c r="H243" s="6">
        <f t="shared" ref="H243:Q243" si="388">MIN(G227+(H201*$B$23), VLOOKUP($B201,$G$46:$Q$49,H$55+1)*$B$24*$D201)/$B$23</f>
        <v>9.8333333333333321</v>
      </c>
      <c r="I243" s="6">
        <f t="shared" si="388"/>
        <v>9.8333333333333321</v>
      </c>
      <c r="J243" s="6">
        <f t="shared" si="388"/>
        <v>9.8333333333333321</v>
      </c>
      <c r="K243" s="6">
        <f t="shared" si="388"/>
        <v>9.8333333333333321</v>
      </c>
      <c r="L243" s="6">
        <f t="shared" si="388"/>
        <v>9.8333333333333321</v>
      </c>
      <c r="M243" s="6">
        <f t="shared" si="388"/>
        <v>9.8333333333333321</v>
      </c>
      <c r="N243" s="6">
        <f t="shared" si="388"/>
        <v>9.8333333333333321</v>
      </c>
      <c r="O243" s="6">
        <f t="shared" si="388"/>
        <v>9.8333333333333321</v>
      </c>
      <c r="P243" s="6">
        <f t="shared" si="388"/>
        <v>9.8333333333333321</v>
      </c>
      <c r="Q243" s="6">
        <f t="shared" si="388"/>
        <v>9.8333333333333321</v>
      </c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  <c r="AD243" s="6"/>
      <c r="AE243" s="6"/>
      <c r="AF243" s="6"/>
      <c r="AG243" s="6"/>
      <c r="AH243" s="6"/>
      <c r="AI243" s="6"/>
      <c r="AJ243" s="6"/>
    </row>
    <row r="244" spans="1:36" x14ac:dyDescent="0.25">
      <c r="A244" t="s">
        <v>12</v>
      </c>
      <c r="F244" s="6">
        <f t="shared" si="384"/>
        <v>1.2199999999999998</v>
      </c>
      <c r="G244">
        <v>0</v>
      </c>
      <c r="H244" s="6">
        <f t="shared" ref="H244:Q244" si="389">MIN(G228+(H202*$B$23), VLOOKUP($B202,$G$46:$Q$49,H$55+1)*$B$24*$D202)/$B$23</f>
        <v>1.3333333333333333</v>
      </c>
      <c r="I244" s="6">
        <f t="shared" si="389"/>
        <v>1.0666666666666667</v>
      </c>
      <c r="J244" s="6">
        <f t="shared" si="389"/>
        <v>1.8666666666666667</v>
      </c>
      <c r="K244" s="6">
        <f t="shared" si="389"/>
        <v>1.4</v>
      </c>
      <c r="L244" s="6">
        <f t="shared" si="389"/>
        <v>1.7333333333333334</v>
      </c>
      <c r="M244" s="6">
        <f t="shared" si="389"/>
        <v>1.6</v>
      </c>
      <c r="N244" s="6">
        <f t="shared" si="389"/>
        <v>1.1333333333333333</v>
      </c>
      <c r="O244" s="6">
        <f t="shared" si="389"/>
        <v>0.73333333333333328</v>
      </c>
      <c r="P244" s="6">
        <f t="shared" si="389"/>
        <v>0.73333333333333328</v>
      </c>
      <c r="Q244" s="6">
        <f t="shared" si="389"/>
        <v>0.6</v>
      </c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  <c r="AD244" s="6"/>
      <c r="AE244" s="6"/>
      <c r="AF244" s="6"/>
      <c r="AG244" s="6"/>
      <c r="AH244" s="6"/>
      <c r="AI244" s="6"/>
      <c r="AJ244" s="6"/>
    </row>
    <row r="245" spans="1:36" x14ac:dyDescent="0.25">
      <c r="A245" t="s">
        <v>20</v>
      </c>
      <c r="F245" s="6">
        <f t="shared" si="384"/>
        <v>9.8333333333333304</v>
      </c>
      <c r="G245">
        <v>0</v>
      </c>
      <c r="H245" s="6">
        <f t="shared" ref="H245:Q245" si="390">MIN(G229+(H203*$B$23), VLOOKUP($B203,$G$46:$Q$49,H$55+1)*$B$24*$D203)/$B$23</f>
        <v>9.8333333333333321</v>
      </c>
      <c r="I245" s="6">
        <f t="shared" si="390"/>
        <v>9.8333333333333321</v>
      </c>
      <c r="J245" s="6">
        <f t="shared" si="390"/>
        <v>9.8333333333333321</v>
      </c>
      <c r="K245" s="6">
        <f t="shared" si="390"/>
        <v>9.8333333333333321</v>
      </c>
      <c r="L245" s="6">
        <f t="shared" si="390"/>
        <v>9.8333333333333321</v>
      </c>
      <c r="M245" s="6">
        <f t="shared" si="390"/>
        <v>9.8333333333333321</v>
      </c>
      <c r="N245" s="6">
        <f t="shared" si="390"/>
        <v>9.8333333333333321</v>
      </c>
      <c r="O245" s="6">
        <f t="shared" si="390"/>
        <v>9.8333333333333321</v>
      </c>
      <c r="P245" s="6">
        <f t="shared" si="390"/>
        <v>9.8333333333333321</v>
      </c>
      <c r="Q245" s="6">
        <f t="shared" si="390"/>
        <v>9.8333333333333321</v>
      </c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  <c r="AD245" s="6"/>
      <c r="AE245" s="6"/>
      <c r="AF245" s="6"/>
      <c r="AG245" s="6"/>
      <c r="AH245" s="6"/>
      <c r="AI245" s="6"/>
      <c r="AJ245" s="6"/>
    </row>
    <row r="246" spans="1:36" x14ac:dyDescent="0.25">
      <c r="A246" t="s">
        <v>13</v>
      </c>
      <c r="F246" s="6">
        <f t="shared" si="384"/>
        <v>1.8800000000000003</v>
      </c>
      <c r="G246">
        <v>0</v>
      </c>
      <c r="H246" s="6">
        <f t="shared" ref="H246:Q246" si="391">MIN(G230+(H204*$B$23), VLOOKUP($B204,$G$46:$Q$49,H$55+1)*$B$24*$D204)/$B$23</f>
        <v>1.9333333333333333</v>
      </c>
      <c r="I246" s="6">
        <f t="shared" si="391"/>
        <v>2.0666666666666669</v>
      </c>
      <c r="J246" s="6">
        <f t="shared" si="391"/>
        <v>2.2000000000000002</v>
      </c>
      <c r="K246" s="6">
        <f t="shared" si="391"/>
        <v>2.2000000000000002</v>
      </c>
      <c r="L246" s="6">
        <f t="shared" si="391"/>
        <v>2</v>
      </c>
      <c r="M246" s="6">
        <f t="shared" si="391"/>
        <v>1.8666666666666667</v>
      </c>
      <c r="N246" s="6">
        <f t="shared" si="391"/>
        <v>1.8666666666666667</v>
      </c>
      <c r="O246" s="6">
        <f t="shared" si="391"/>
        <v>1.5333333333333334</v>
      </c>
      <c r="P246" s="6">
        <f t="shared" si="391"/>
        <v>1.6</v>
      </c>
      <c r="Q246" s="6">
        <f t="shared" si="391"/>
        <v>1.5333333333333334</v>
      </c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  <c r="AD246" s="6"/>
      <c r="AE246" s="6"/>
      <c r="AF246" s="6"/>
      <c r="AG246" s="6"/>
      <c r="AH246" s="6"/>
      <c r="AI246" s="6"/>
      <c r="AJ246" s="6"/>
    </row>
    <row r="247" spans="1:36" x14ac:dyDescent="0.25">
      <c r="A247" t="s">
        <v>21</v>
      </c>
      <c r="F247" s="6">
        <f t="shared" si="384"/>
        <v>9.8333333333333304</v>
      </c>
      <c r="G247">
        <v>0</v>
      </c>
      <c r="H247" s="6">
        <f t="shared" ref="H247:Q247" si="392">MIN(G231+(H205*$B$23), VLOOKUP($B205,$G$46:$Q$49,H$55+1)*$B$24*$D205)/$B$23</f>
        <v>9.8333333333333321</v>
      </c>
      <c r="I247" s="6">
        <f t="shared" si="392"/>
        <v>9.8333333333333321</v>
      </c>
      <c r="J247" s="6">
        <f t="shared" si="392"/>
        <v>9.8333333333333321</v>
      </c>
      <c r="K247" s="6">
        <f t="shared" si="392"/>
        <v>9.8333333333333321</v>
      </c>
      <c r="L247" s="6">
        <f t="shared" si="392"/>
        <v>9.8333333333333321</v>
      </c>
      <c r="M247" s="6">
        <f t="shared" si="392"/>
        <v>9.8333333333333321</v>
      </c>
      <c r="N247" s="6">
        <f t="shared" si="392"/>
        <v>9.8333333333333321</v>
      </c>
      <c r="O247" s="6">
        <f t="shared" si="392"/>
        <v>9.8333333333333321</v>
      </c>
      <c r="P247" s="6">
        <f t="shared" si="392"/>
        <v>9.8333333333333321</v>
      </c>
      <c r="Q247" s="6">
        <f t="shared" si="392"/>
        <v>9.8333333333333321</v>
      </c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  <c r="AD247" s="6"/>
      <c r="AE247" s="6"/>
      <c r="AF247" s="6"/>
      <c r="AG247" s="6"/>
      <c r="AH247" s="6"/>
      <c r="AI247" s="6"/>
      <c r="AJ247" s="6"/>
    </row>
    <row r="248" spans="1:36" x14ac:dyDescent="0.25">
      <c r="A248" t="s">
        <v>14</v>
      </c>
      <c r="F248" s="6">
        <f t="shared" si="384"/>
        <v>0</v>
      </c>
      <c r="G248">
        <v>0</v>
      </c>
      <c r="H248" s="6">
        <f t="shared" ref="H248:Q248" si="393">MIN(G232+(H206*$B$23), (1 - (VLOOKUP($B206,$G$46:$Q$49,H$55+1) + VLOOKUP($C206,$G$46:$Q$49,H$55+1))) *$B$24*$D206)/$B$23</f>
        <v>0</v>
      </c>
      <c r="I248" s="6">
        <f t="shared" si="393"/>
        <v>0</v>
      </c>
      <c r="J248" s="6">
        <f t="shared" si="393"/>
        <v>0</v>
      </c>
      <c r="K248" s="6">
        <f t="shared" si="393"/>
        <v>0</v>
      </c>
      <c r="L248" s="6">
        <f t="shared" si="393"/>
        <v>0</v>
      </c>
      <c r="M248" s="6">
        <f t="shared" si="393"/>
        <v>0</v>
      </c>
      <c r="N248" s="6">
        <f t="shared" si="393"/>
        <v>0</v>
      </c>
      <c r="O248" s="6">
        <f t="shared" si="393"/>
        <v>0</v>
      </c>
      <c r="P248" s="6">
        <f t="shared" si="393"/>
        <v>0</v>
      </c>
      <c r="Q248" s="6">
        <f t="shared" si="393"/>
        <v>0</v>
      </c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  <c r="AD248" s="6"/>
      <c r="AE248" s="6"/>
      <c r="AF248" s="6"/>
      <c r="AG248" s="6"/>
      <c r="AH248" s="6"/>
      <c r="AI248" s="6"/>
      <c r="AJ248" s="6"/>
    </row>
    <row r="249" spans="1:36" x14ac:dyDescent="0.25">
      <c r="A249" t="s">
        <v>15</v>
      </c>
      <c r="F249" s="6">
        <f t="shared" si="384"/>
        <v>0</v>
      </c>
      <c r="G249">
        <v>0</v>
      </c>
      <c r="H249" s="6">
        <f t="shared" ref="H249:Q249" si="394">MIN(G233+(H207*$B$23), (1 - (VLOOKUP($B207,$G$46:$Q$49,H$55+1) + VLOOKUP($C207,$G$46:$Q$49,H$55+1))) *$B$24*$D207)/$B$23</f>
        <v>0</v>
      </c>
      <c r="I249" s="6">
        <f t="shared" si="394"/>
        <v>0</v>
      </c>
      <c r="J249" s="6">
        <f t="shared" si="394"/>
        <v>0</v>
      </c>
      <c r="K249" s="6">
        <f t="shared" si="394"/>
        <v>0</v>
      </c>
      <c r="L249" s="6">
        <f t="shared" si="394"/>
        <v>0</v>
      </c>
      <c r="M249" s="6">
        <f t="shared" si="394"/>
        <v>0</v>
      </c>
      <c r="N249" s="6">
        <f t="shared" si="394"/>
        <v>0</v>
      </c>
      <c r="O249" s="6">
        <f t="shared" si="394"/>
        <v>0</v>
      </c>
      <c r="P249" s="6">
        <f t="shared" si="394"/>
        <v>0</v>
      </c>
      <c r="Q249" s="6">
        <f t="shared" si="394"/>
        <v>0</v>
      </c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  <c r="AD249" s="6"/>
      <c r="AE249" s="6"/>
      <c r="AF249" s="6"/>
      <c r="AG249" s="6"/>
      <c r="AH249" s="6"/>
      <c r="AI249" s="6"/>
      <c r="AJ249" s="6"/>
    </row>
    <row r="250" spans="1:36" x14ac:dyDescent="0.25">
      <c r="A250" t="s">
        <v>16</v>
      </c>
      <c r="F250" s="6">
        <f t="shared" si="384"/>
        <v>0</v>
      </c>
      <c r="G250">
        <v>0</v>
      </c>
      <c r="H250" s="6">
        <f t="shared" ref="H250:Q250" si="395">MIN(G234+(H208*$B$23), (1 - (VLOOKUP($B208,$G$46:$Q$49,H$55+1) + VLOOKUP($C208,$G$46:$Q$49,H$55+1))) *$B$24*$D208)/$B$23</f>
        <v>0</v>
      </c>
      <c r="I250" s="6">
        <f t="shared" si="395"/>
        <v>0</v>
      </c>
      <c r="J250" s="6">
        <f t="shared" si="395"/>
        <v>0</v>
      </c>
      <c r="K250" s="6">
        <f t="shared" si="395"/>
        <v>0</v>
      </c>
      <c r="L250" s="6">
        <f t="shared" si="395"/>
        <v>0</v>
      </c>
      <c r="M250" s="6">
        <f t="shared" si="395"/>
        <v>0</v>
      </c>
      <c r="N250" s="6">
        <f t="shared" si="395"/>
        <v>0</v>
      </c>
      <c r="O250" s="6">
        <f t="shared" si="395"/>
        <v>0</v>
      </c>
      <c r="P250" s="6">
        <f t="shared" si="395"/>
        <v>0</v>
      </c>
      <c r="Q250" s="6">
        <f t="shared" si="395"/>
        <v>0</v>
      </c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  <c r="AD250" s="6"/>
      <c r="AE250" s="6"/>
      <c r="AF250" s="6"/>
      <c r="AG250" s="6"/>
      <c r="AH250" s="6"/>
      <c r="AI250" s="6"/>
      <c r="AJ250" s="6"/>
    </row>
    <row r="251" spans="1:36" x14ac:dyDescent="0.25">
      <c r="A251" t="s">
        <v>17</v>
      </c>
      <c r="F251" s="6">
        <f t="shared" si="384"/>
        <v>0</v>
      </c>
      <c r="G251">
        <v>0</v>
      </c>
      <c r="H251" s="6">
        <f t="shared" ref="H251:Q251" si="396">MIN(G235+(H209*$B$23), (1 - (VLOOKUP($B209,$G$46:$Q$49,H$55+1) + VLOOKUP($C209,$G$46:$Q$49,H$55+1))) *$B$24*$D209)/$B$23</f>
        <v>0</v>
      </c>
      <c r="I251" s="6">
        <f t="shared" si="396"/>
        <v>0</v>
      </c>
      <c r="J251" s="6">
        <f t="shared" si="396"/>
        <v>0</v>
      </c>
      <c r="K251" s="6">
        <f t="shared" si="396"/>
        <v>0</v>
      </c>
      <c r="L251" s="6">
        <f t="shared" si="396"/>
        <v>0</v>
      </c>
      <c r="M251" s="6">
        <f t="shared" si="396"/>
        <v>0</v>
      </c>
      <c r="N251" s="6">
        <f t="shared" si="396"/>
        <v>0</v>
      </c>
      <c r="O251" s="6">
        <f t="shared" si="396"/>
        <v>0</v>
      </c>
      <c r="P251" s="6">
        <f t="shared" si="396"/>
        <v>0</v>
      </c>
      <c r="Q251" s="6">
        <f t="shared" si="396"/>
        <v>0</v>
      </c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  <c r="AD251" s="6"/>
      <c r="AE251" s="6"/>
      <c r="AF251" s="6"/>
      <c r="AG251" s="6"/>
      <c r="AH251" s="6"/>
      <c r="AI251" s="6"/>
      <c r="AJ251" s="6"/>
    </row>
    <row r="252" spans="1:36" x14ac:dyDescent="0.25">
      <c r="F252" s="6">
        <f t="shared" si="384"/>
        <v>51.19875193098936</v>
      </c>
      <c r="G252">
        <f t="shared" ref="G252:Q252" si="397">SUM(G240:G251)</f>
        <v>0</v>
      </c>
      <c r="H252">
        <f t="shared" si="397"/>
        <v>44.099999999999994</v>
      </c>
      <c r="I252">
        <f t="shared" si="397"/>
        <v>50.893358676207512</v>
      </c>
      <c r="J252">
        <f t="shared" si="397"/>
        <v>53.534239130434784</v>
      </c>
      <c r="K252">
        <f t="shared" si="397"/>
        <v>53.3275442477876</v>
      </c>
      <c r="L252">
        <f t="shared" si="397"/>
        <v>53.412499999999994</v>
      </c>
      <c r="M252">
        <f t="shared" si="397"/>
        <v>52.915667420814472</v>
      </c>
      <c r="N252">
        <f t="shared" si="397"/>
        <v>51.809692982456141</v>
      </c>
      <c r="O252">
        <f t="shared" si="397"/>
        <v>51.046774952919009</v>
      </c>
      <c r="P252">
        <f t="shared" si="397"/>
        <v>50.540210843373487</v>
      </c>
      <c r="Q252">
        <f t="shared" si="397"/>
        <v>50.40753105590062</v>
      </c>
    </row>
    <row r="253" spans="1:36" x14ac:dyDescent="0.25">
      <c r="F253" s="6"/>
    </row>
    <row r="254" spans="1:36" x14ac:dyDescent="0.25">
      <c r="F254" t="s">
        <v>40</v>
      </c>
    </row>
    <row r="255" spans="1:36" x14ac:dyDescent="0.25">
      <c r="G255">
        <v>0</v>
      </c>
      <c r="H255">
        <v>1</v>
      </c>
      <c r="I255">
        <v>2</v>
      </c>
      <c r="J255">
        <v>3</v>
      </c>
      <c r="K255">
        <v>4</v>
      </c>
      <c r="L255">
        <v>5</v>
      </c>
      <c r="M255">
        <v>6</v>
      </c>
      <c r="N255">
        <v>7</v>
      </c>
      <c r="O255">
        <v>8</v>
      </c>
      <c r="P255">
        <v>9</v>
      </c>
      <c r="Q255">
        <v>10</v>
      </c>
    </row>
    <row r="256" spans="1:36" x14ac:dyDescent="0.25">
      <c r="F256" t="s">
        <v>35</v>
      </c>
      <c r="G256">
        <f t="shared" ref="G256:Q256" si="398">G240+G241+G248</f>
        <v>0</v>
      </c>
      <c r="H256" s="6">
        <f t="shared" si="398"/>
        <v>9.1333333333333329</v>
      </c>
      <c r="I256">
        <f t="shared" si="398"/>
        <v>14.144961240310076</v>
      </c>
      <c r="J256" s="6">
        <f t="shared" si="398"/>
        <v>15.979166666666664</v>
      </c>
      <c r="K256">
        <f t="shared" si="398"/>
        <v>15.979166666666664</v>
      </c>
      <c r="L256">
        <f t="shared" si="398"/>
        <v>15.979166666666664</v>
      </c>
      <c r="M256">
        <f t="shared" si="398"/>
        <v>15.979166666666664</v>
      </c>
      <c r="N256">
        <f t="shared" si="398"/>
        <v>15.979166666666664</v>
      </c>
      <c r="O256">
        <f t="shared" si="398"/>
        <v>15.979166666666664</v>
      </c>
      <c r="P256">
        <f t="shared" si="398"/>
        <v>15.979166666666664</v>
      </c>
      <c r="Q256">
        <f t="shared" si="398"/>
        <v>15.979166666666664</v>
      </c>
    </row>
    <row r="257" spans="4:36" x14ac:dyDescent="0.25">
      <c r="F257" t="s">
        <v>36</v>
      </c>
      <c r="G257">
        <f t="shared" ref="G257:Q257" si="399">G244+G245+G249</f>
        <v>0</v>
      </c>
      <c r="H257" s="6">
        <f t="shared" si="399"/>
        <v>11.166666666666666</v>
      </c>
      <c r="I257">
        <f t="shared" si="399"/>
        <v>10.899999999999999</v>
      </c>
      <c r="J257">
        <f t="shared" si="399"/>
        <v>11.7</v>
      </c>
      <c r="K257">
        <f t="shared" si="399"/>
        <v>11.233333333333333</v>
      </c>
      <c r="L257">
        <f t="shared" si="399"/>
        <v>11.566666666666666</v>
      </c>
      <c r="M257">
        <f t="shared" si="399"/>
        <v>11.433333333333332</v>
      </c>
      <c r="N257">
        <f t="shared" si="399"/>
        <v>10.966666666666665</v>
      </c>
      <c r="O257">
        <f t="shared" si="399"/>
        <v>10.566666666666665</v>
      </c>
      <c r="P257">
        <f t="shared" si="399"/>
        <v>10.566666666666665</v>
      </c>
      <c r="Q257">
        <f t="shared" si="399"/>
        <v>10.433333333333332</v>
      </c>
    </row>
    <row r="258" spans="4:36" x14ac:dyDescent="0.25">
      <c r="F258" t="s">
        <v>37</v>
      </c>
      <c r="G258">
        <f t="shared" ref="G258:Q258" si="400">G242+G243+G250</f>
        <v>0</v>
      </c>
      <c r="H258">
        <f t="shared" si="400"/>
        <v>12.033333333333331</v>
      </c>
      <c r="I258">
        <f t="shared" si="400"/>
        <v>13.948397435897434</v>
      </c>
      <c r="J258">
        <f t="shared" si="400"/>
        <v>13.821739130434782</v>
      </c>
      <c r="K258">
        <f t="shared" si="400"/>
        <v>14.081710914454277</v>
      </c>
      <c r="L258">
        <f t="shared" si="400"/>
        <v>14.033333333333331</v>
      </c>
      <c r="M258">
        <f t="shared" si="400"/>
        <v>13.803167420814479</v>
      </c>
      <c r="N258">
        <f t="shared" si="400"/>
        <v>13.163859649122806</v>
      </c>
      <c r="O258">
        <f t="shared" si="400"/>
        <v>13.13427495291902</v>
      </c>
      <c r="P258">
        <f t="shared" si="400"/>
        <v>12.561044176706826</v>
      </c>
      <c r="Q258">
        <f t="shared" si="400"/>
        <v>12.628364389233953</v>
      </c>
    </row>
    <row r="259" spans="4:36" x14ac:dyDescent="0.25">
      <c r="F259" t="s">
        <v>38</v>
      </c>
      <c r="G259">
        <f t="shared" ref="G259:Q259" si="401">G246+G247+G251</f>
        <v>0</v>
      </c>
      <c r="H259">
        <f t="shared" si="401"/>
        <v>11.766666666666666</v>
      </c>
      <c r="I259">
        <f t="shared" si="401"/>
        <v>11.899999999999999</v>
      </c>
      <c r="J259">
        <f t="shared" si="401"/>
        <v>12.033333333333331</v>
      </c>
      <c r="K259">
        <f t="shared" si="401"/>
        <v>12.033333333333331</v>
      </c>
      <c r="L259">
        <f t="shared" si="401"/>
        <v>11.833333333333332</v>
      </c>
      <c r="M259">
        <f t="shared" si="401"/>
        <v>11.7</v>
      </c>
      <c r="N259">
        <f t="shared" si="401"/>
        <v>11.7</v>
      </c>
      <c r="O259">
        <f t="shared" si="401"/>
        <v>11.366666666666665</v>
      </c>
      <c r="P259">
        <f t="shared" si="401"/>
        <v>11.433333333333332</v>
      </c>
      <c r="Q259">
        <f t="shared" si="401"/>
        <v>11.366666666666665</v>
      </c>
    </row>
    <row r="260" spans="4:36" x14ac:dyDescent="0.25">
      <c r="F260" t="s">
        <v>39</v>
      </c>
      <c r="G260">
        <f>SUM(G256:G259)</f>
        <v>0</v>
      </c>
      <c r="H260">
        <f t="shared" ref="H260" si="402">SUM(H256:H259)</f>
        <v>44.099999999999994</v>
      </c>
      <c r="I260">
        <f t="shared" ref="I260" si="403">SUM(I256:I259)</f>
        <v>50.893358676207505</v>
      </c>
      <c r="J260">
        <f t="shared" ref="J260" si="404">SUM(J256:J259)</f>
        <v>53.534239130434777</v>
      </c>
      <c r="K260">
        <f t="shared" ref="K260" si="405">SUM(K256:K259)</f>
        <v>53.327544247787607</v>
      </c>
      <c r="L260">
        <f t="shared" ref="L260" si="406">SUM(L256:L259)</f>
        <v>53.412499999999994</v>
      </c>
      <c r="M260">
        <f t="shared" ref="M260" si="407">SUM(M256:M259)</f>
        <v>52.915667420814472</v>
      </c>
      <c r="N260">
        <f t="shared" ref="N260" si="408">SUM(N256:N259)</f>
        <v>51.809692982456141</v>
      </c>
      <c r="O260">
        <f t="shared" ref="O260" si="409">SUM(O256:O259)</f>
        <v>51.046774952919016</v>
      </c>
      <c r="P260">
        <f t="shared" ref="P260" si="410">SUM(P256:P259)</f>
        <v>50.54021084337348</v>
      </c>
      <c r="Q260">
        <f t="shared" ref="Q260" si="411">SUM(Q256:Q259)</f>
        <v>50.407531055900613</v>
      </c>
    </row>
    <row r="263" spans="4:36" x14ac:dyDescent="0.25">
      <c r="F263" t="s">
        <v>9</v>
      </c>
      <c r="H263">
        <v>1</v>
      </c>
      <c r="I263">
        <v>2</v>
      </c>
      <c r="J263">
        <v>3</v>
      </c>
      <c r="K263">
        <v>4</v>
      </c>
      <c r="L263">
        <v>5</v>
      </c>
      <c r="M263">
        <v>6</v>
      </c>
      <c r="N263">
        <v>7</v>
      </c>
      <c r="O263">
        <v>8</v>
      </c>
      <c r="P263">
        <v>9</v>
      </c>
      <c r="Q263">
        <v>10</v>
      </c>
    </row>
    <row r="265" spans="4:36" x14ac:dyDescent="0.25">
      <c r="F265" t="s">
        <v>10</v>
      </c>
      <c r="H265" s="18">
        <f>T198/T214</f>
        <v>0.20437956204379562</v>
      </c>
      <c r="I265" s="18">
        <f t="shared" ref="I265" si="412">U198/U214</f>
        <v>0.20930232558139536</v>
      </c>
      <c r="J265" s="18">
        <f t="shared" ref="J265" si="413">V198/V214</f>
        <v>0.2076923076923077</v>
      </c>
      <c r="K265" s="18">
        <f t="shared" ref="K265" si="414">W198/W214</f>
        <v>0.23255813953488372</v>
      </c>
      <c r="L265" s="18">
        <f t="shared" ref="L265" si="415">X198/X214</f>
        <v>0.21167883211678834</v>
      </c>
      <c r="M265" s="18">
        <f t="shared" ref="M265" si="416">Y198/Y214</f>
        <v>0.23015873015873015</v>
      </c>
      <c r="N265" s="18">
        <f t="shared" ref="N265" si="417">Z198/Z214</f>
        <v>0.22807017543859651</v>
      </c>
      <c r="O265" s="18">
        <f t="shared" ref="O265" si="418">AA198/AA214</f>
        <v>0.24761904761904763</v>
      </c>
      <c r="P265" s="18">
        <f t="shared" ref="P265" si="419">AB198/AB214</f>
        <v>0.21649484536082472</v>
      </c>
      <c r="Q265" s="18">
        <f t="shared" ref="Q265" si="420">AC198/AC214</f>
        <v>0.21276595744680851</v>
      </c>
      <c r="R265" s="17"/>
      <c r="S265" s="17"/>
      <c r="T265" s="17"/>
      <c r="U265" s="17"/>
      <c r="V265" s="17"/>
      <c r="W265" s="17"/>
      <c r="X265" s="17"/>
      <c r="Y265" s="17"/>
      <c r="Z265" s="17"/>
      <c r="AA265" s="17"/>
      <c r="AB265" s="17"/>
      <c r="AC265" s="17"/>
      <c r="AD265" s="17"/>
      <c r="AE265" s="17"/>
      <c r="AF265" s="17"/>
      <c r="AG265" s="17"/>
      <c r="AH265" s="17"/>
      <c r="AI265" s="17"/>
      <c r="AJ265" s="17"/>
    </row>
    <row r="266" spans="4:36" x14ac:dyDescent="0.25">
      <c r="F266" t="s">
        <v>18</v>
      </c>
      <c r="H266" s="18">
        <f>T199/T214</f>
        <v>0.79562043795620441</v>
      </c>
      <c r="I266" s="18">
        <f t="shared" ref="I266" si="421">U199/U214</f>
        <v>0.79069767441860461</v>
      </c>
      <c r="J266" s="18">
        <f t="shared" ref="J266" si="422">V199/V214</f>
        <v>0.79230769230769227</v>
      </c>
      <c r="K266" s="18">
        <f t="shared" ref="K266" si="423">W199/W214</f>
        <v>0.76744186046511631</v>
      </c>
      <c r="L266" s="18">
        <f t="shared" ref="L266" si="424">X199/X214</f>
        <v>0.78832116788321172</v>
      </c>
      <c r="M266" s="18">
        <f t="shared" ref="M266" si="425">Y199/Y214</f>
        <v>0.76984126984126977</v>
      </c>
      <c r="N266" s="18">
        <f t="shared" ref="N266" si="426">Z199/Z214</f>
        <v>0.77192982456140347</v>
      </c>
      <c r="O266" s="18">
        <f t="shared" ref="O266" si="427">AA199/AA214</f>
        <v>0.75238095238095237</v>
      </c>
      <c r="P266" s="18">
        <f t="shared" ref="P266" si="428">AB199/AB214</f>
        <v>0.78350515463917525</v>
      </c>
      <c r="Q266" s="18">
        <f t="shared" ref="Q266" si="429">AC199/AC214</f>
        <v>0.78723404255319152</v>
      </c>
      <c r="R266" s="17"/>
      <c r="S266" s="17"/>
      <c r="T266" s="17"/>
      <c r="U266" s="17"/>
      <c r="V266" s="17"/>
      <c r="W266" s="17"/>
      <c r="X266" s="17"/>
      <c r="Y266" s="17"/>
      <c r="Z266" s="17"/>
      <c r="AA266" s="17"/>
      <c r="AB266" s="17"/>
      <c r="AC266" s="17"/>
      <c r="AD266" s="17"/>
      <c r="AE266" s="17"/>
      <c r="AF266" s="17"/>
      <c r="AG266" s="17"/>
      <c r="AH266" s="17"/>
      <c r="AI266" s="17"/>
      <c r="AJ266" s="17"/>
    </row>
    <row r="267" spans="4:36" x14ac:dyDescent="0.25">
      <c r="F267" t="s">
        <v>11</v>
      </c>
      <c r="H267" s="18">
        <f>T200/T216</f>
        <v>0.16923076923076924</v>
      </c>
      <c r="I267" s="18">
        <f t="shared" ref="I267" si="430">U200/U216</f>
        <v>0.17788461538461539</v>
      </c>
      <c r="J267" s="18">
        <f t="shared" ref="J267" si="431">V200/V216</f>
        <v>0.17391304347826086</v>
      </c>
      <c r="K267" s="18">
        <f t="shared" ref="K267" si="432">W200/W216</f>
        <v>0.16814159292035397</v>
      </c>
      <c r="L267" s="18">
        <f t="shared" ref="L267" si="433">X200/X216</f>
        <v>0.16666666666666666</v>
      </c>
      <c r="M267" s="18">
        <f t="shared" ref="M267" si="434">Y200/Y216</f>
        <v>0.15837104072398189</v>
      </c>
      <c r="N267" s="18">
        <f t="shared" ref="N267" si="435">Z200/Z216</f>
        <v>0.14736842105263157</v>
      </c>
      <c r="O267" s="18">
        <f t="shared" ref="O267" si="436">AA200/AA216</f>
        <v>0.15819209039548021</v>
      </c>
      <c r="P267" s="18">
        <f t="shared" ref="P267" si="437">AB200/AB216</f>
        <v>0.14457831325301207</v>
      </c>
      <c r="Q267" s="18">
        <f t="shared" ref="Q267" si="438">AC200/AC216</f>
        <v>0.15527950310559008</v>
      </c>
      <c r="R267" s="17"/>
      <c r="S267" s="17"/>
      <c r="T267" s="17"/>
      <c r="U267" s="17"/>
      <c r="V267" s="17"/>
      <c r="W267" s="17"/>
      <c r="X267" s="17"/>
      <c r="Y267" s="17"/>
      <c r="Z267" s="17"/>
      <c r="AA267" s="17"/>
      <c r="AB267" s="17"/>
      <c r="AC267" s="17"/>
      <c r="AD267" s="17"/>
      <c r="AE267" s="17"/>
      <c r="AF267" s="17"/>
      <c r="AG267" s="17"/>
      <c r="AH267" s="17"/>
      <c r="AI267" s="17"/>
      <c r="AJ267" s="17"/>
    </row>
    <row r="268" spans="4:36" x14ac:dyDescent="0.25">
      <c r="F268" t="s">
        <v>22</v>
      </c>
      <c r="H268" s="18">
        <f>T201/T216</f>
        <v>0.83076923076923082</v>
      </c>
      <c r="I268" s="18">
        <f t="shared" ref="I268" si="439">U201/U216</f>
        <v>0.82211538461538458</v>
      </c>
      <c r="J268" s="18">
        <f t="shared" ref="J268" si="440">V201/V216</f>
        <v>0.82608695652173914</v>
      </c>
      <c r="K268" s="18">
        <f t="shared" ref="K268" si="441">W201/W216</f>
        <v>0.83185840707964598</v>
      </c>
      <c r="L268" s="18">
        <f t="shared" ref="L268" si="442">X201/X216</f>
        <v>0.83333333333333337</v>
      </c>
      <c r="M268" s="18">
        <f t="shared" ref="M268" si="443">Y201/Y216</f>
        <v>0.84162895927601811</v>
      </c>
      <c r="N268" s="18">
        <f t="shared" ref="N268" si="444">Z201/Z216</f>
        <v>0.85263157894736841</v>
      </c>
      <c r="O268" s="18">
        <f t="shared" ref="O268" si="445">AA201/AA216</f>
        <v>0.84180790960451979</v>
      </c>
      <c r="P268" s="18">
        <f t="shared" ref="P268" si="446">AB201/AB216</f>
        <v>0.85542168674698793</v>
      </c>
      <c r="Q268" s="18">
        <f t="shared" ref="Q268" si="447">AC201/AC216</f>
        <v>0.84472049689440998</v>
      </c>
      <c r="R268" s="17"/>
      <c r="S268" s="17"/>
      <c r="T268" s="17"/>
      <c r="U268" s="17"/>
      <c r="V268" s="17"/>
      <c r="W268" s="17"/>
      <c r="X268" s="17"/>
      <c r="Y268" s="17"/>
      <c r="Z268" s="17"/>
      <c r="AA268" s="17"/>
      <c r="AB268" s="17"/>
      <c r="AC268" s="17"/>
      <c r="AD268" s="17"/>
      <c r="AE268" s="17"/>
      <c r="AF268" s="17"/>
      <c r="AG268" s="17"/>
      <c r="AH268" s="17"/>
      <c r="AI268" s="17"/>
      <c r="AJ268" s="17"/>
    </row>
    <row r="269" spans="4:36" x14ac:dyDescent="0.25">
      <c r="F269" t="s">
        <v>12</v>
      </c>
      <c r="H269" s="18">
        <f>T202/T215</f>
        <v>0.10309278350515463</v>
      </c>
      <c r="I269" s="18">
        <f t="shared" ref="I269" si="448">U202/U215</f>
        <v>9.1954022988505746E-2</v>
      </c>
      <c r="J269" s="18">
        <f t="shared" ref="J269" si="449">V202/V215</f>
        <v>0.11336032388663969</v>
      </c>
      <c r="K269" s="18">
        <f t="shared" ref="K269" si="450">W202/W215</f>
        <v>0.10096153846153845</v>
      </c>
      <c r="L269" s="18">
        <f t="shared" ref="L269" si="451">X202/X215</f>
        <v>9.8859315589353611E-2</v>
      </c>
      <c r="M269" s="18">
        <f t="shared" ref="M269" si="452">Y202/Y215</f>
        <v>0.10572687224669604</v>
      </c>
      <c r="N269" s="18">
        <f t="shared" ref="N269" si="453">Z202/Z215</f>
        <v>9.139784946236558E-2</v>
      </c>
      <c r="O269" s="18">
        <f t="shared" ref="O269" si="454">AA202/AA215</f>
        <v>8.2706766917293242E-2</v>
      </c>
      <c r="P269" s="18">
        <f t="shared" ref="P269" si="455">AB202/AB215</f>
        <v>9.5652173913043467E-2</v>
      </c>
      <c r="Q269" s="18">
        <f t="shared" ref="Q269" si="456">AC202/AC215</f>
        <v>9.0909090909090912E-2</v>
      </c>
      <c r="R269" s="17"/>
      <c r="S269" s="17"/>
      <c r="T269" s="17"/>
      <c r="U269" s="17"/>
      <c r="V269" s="17"/>
      <c r="W269" s="17"/>
      <c r="X269" s="17"/>
      <c r="Y269" s="17"/>
      <c r="Z269" s="17"/>
      <c r="AA269" s="17"/>
      <c r="AB269" s="17"/>
      <c r="AC269" s="17"/>
      <c r="AD269" s="17"/>
      <c r="AE269" s="17"/>
      <c r="AF269" s="17"/>
      <c r="AG269" s="17"/>
      <c r="AH269" s="17"/>
      <c r="AI269" s="17"/>
      <c r="AJ269" s="17"/>
    </row>
    <row r="270" spans="4:36" x14ac:dyDescent="0.25">
      <c r="F270" t="s">
        <v>20</v>
      </c>
      <c r="H270" s="18">
        <f>T203/T215</f>
        <v>0.89690721649484528</v>
      </c>
      <c r="I270" s="18">
        <f t="shared" ref="I270" si="457">U203/U215</f>
        <v>0.90804597701149425</v>
      </c>
      <c r="J270" s="18">
        <f t="shared" ref="J270" si="458">V203/V215</f>
        <v>0.88663967611336036</v>
      </c>
      <c r="K270" s="18">
        <f t="shared" ref="K270" si="459">W203/W215</f>
        <v>0.89903846153846156</v>
      </c>
      <c r="L270" s="18">
        <f t="shared" ref="L270" si="460">X203/X215</f>
        <v>0.90114068441064632</v>
      </c>
      <c r="M270" s="18">
        <f t="shared" ref="M270" si="461">Y203/Y215</f>
        <v>0.89427312775330403</v>
      </c>
      <c r="N270" s="18">
        <f t="shared" ref="N270" si="462">Z203/Z215</f>
        <v>0.90860215053763449</v>
      </c>
      <c r="O270" s="18">
        <f t="shared" ref="O270" si="463">AA203/AA215</f>
        <v>0.91729323308270683</v>
      </c>
      <c r="P270" s="18">
        <f t="shared" ref="P270" si="464">AB203/AB215</f>
        <v>0.90434782608695652</v>
      </c>
      <c r="Q270" s="18">
        <f t="shared" ref="Q270" si="465">AC203/AC215</f>
        <v>0.90909090909090917</v>
      </c>
      <c r="R270" s="17"/>
      <c r="S270" s="17"/>
      <c r="T270" s="17"/>
      <c r="U270" s="17"/>
      <c r="V270" s="17"/>
      <c r="W270" s="17"/>
      <c r="X270" s="17"/>
      <c r="Y270" s="17"/>
      <c r="Z270" s="17"/>
      <c r="AA270" s="17"/>
      <c r="AB270" s="17"/>
      <c r="AC270" s="17"/>
      <c r="AD270" s="17"/>
      <c r="AE270" s="17"/>
      <c r="AF270" s="17"/>
      <c r="AG270" s="17"/>
      <c r="AH270" s="17"/>
      <c r="AI270" s="17"/>
      <c r="AJ270" s="17"/>
    </row>
    <row r="271" spans="4:36" x14ac:dyDescent="0.25">
      <c r="F271" t="s">
        <v>13</v>
      </c>
      <c r="H271" s="18">
        <f>T204/T217</f>
        <v>0.10211267605633803</v>
      </c>
      <c r="I271" s="18">
        <f t="shared" ref="I271" si="466">U204/U217</f>
        <v>0.1040268456375839</v>
      </c>
      <c r="J271" s="18">
        <f t="shared" ref="J271" si="467">V204/V217</f>
        <v>0.10576923076923077</v>
      </c>
      <c r="K271" s="18">
        <f t="shared" ref="K271" si="468">W204/W217</f>
        <v>9.9697885196374625E-2</v>
      </c>
      <c r="L271" s="18">
        <f t="shared" ref="L271" si="469">X204/X217</f>
        <v>8.6206896551724144E-2</v>
      </c>
      <c r="M271" s="18">
        <f t="shared" ref="M271" si="470">Y204/Y217</f>
        <v>8.6956521739130432E-2</v>
      </c>
      <c r="N271" s="18">
        <f t="shared" ref="N271" si="471">Z204/Z217</f>
        <v>0.10181818181818182</v>
      </c>
      <c r="O271" s="18">
        <f t="shared" ref="O271" si="472">AA204/AA217</f>
        <v>0.10087719298245615</v>
      </c>
      <c r="P271" s="18">
        <f t="shared" ref="P271" si="473">AB204/AB217</f>
        <v>0.11483253588516747</v>
      </c>
      <c r="Q271" s="18">
        <f t="shared" ref="Q271" si="474">AC204/AC217</f>
        <v>0.11330049261083745</v>
      </c>
      <c r="R271" s="17"/>
      <c r="S271" s="17"/>
      <c r="T271" s="17"/>
      <c r="U271" s="17"/>
      <c r="V271" s="17"/>
      <c r="W271" s="17"/>
      <c r="X271" s="17"/>
      <c r="Y271" s="17"/>
      <c r="Z271" s="17"/>
      <c r="AA271" s="17"/>
      <c r="AB271" s="17"/>
      <c r="AC271" s="17"/>
      <c r="AD271" s="17"/>
      <c r="AE271" s="17"/>
      <c r="AF271" s="17"/>
      <c r="AG271" s="17"/>
      <c r="AH271" s="17"/>
      <c r="AI271" s="17"/>
      <c r="AJ271" s="17"/>
    </row>
    <row r="272" spans="4:36" x14ac:dyDescent="0.25">
      <c r="F272" t="s">
        <v>21</v>
      </c>
      <c r="H272" s="18">
        <f>T205/T217</f>
        <v>0.897887323943662</v>
      </c>
      <c r="I272" s="18">
        <f t="shared" ref="I272" si="475">U205/U217</f>
        <v>0.89597315436241609</v>
      </c>
      <c r="J272" s="18">
        <f t="shared" ref="J272" si="476">V205/V217</f>
        <v>0.89423076923076927</v>
      </c>
      <c r="K272" s="18">
        <f t="shared" ref="K272" si="477">W205/W217</f>
        <v>0.90030211480362543</v>
      </c>
      <c r="L272" s="18">
        <f t="shared" ref="L272" si="478">X205/X217</f>
        <v>0.91379310344827591</v>
      </c>
      <c r="M272" s="18">
        <f t="shared" ref="M272" si="479">Y205/Y217</f>
        <v>0.91304347826086951</v>
      </c>
      <c r="N272" s="18">
        <f t="shared" ref="N272" si="480">Z205/Z217</f>
        <v>0.89818181818181819</v>
      </c>
      <c r="O272" s="18">
        <f t="shared" ref="O272" si="481">AA205/AA217</f>
        <v>0.89912280701754388</v>
      </c>
      <c r="P272" s="18">
        <f t="shared" ref="P272" si="482">AB205/AB217</f>
        <v>0.8851674641148326</v>
      </c>
      <c r="Q272" s="18">
        <f t="shared" ref="Q272" si="483">AC205/AC217</f>
        <v>0.88669950738916259</v>
      </c>
      <c r="R272" s="17"/>
      <c r="S272" s="17"/>
      <c r="T272" s="17"/>
      <c r="U272" s="17"/>
      <c r="V272" s="17"/>
      <c r="W272" s="17"/>
      <c r="X272" s="17"/>
      <c r="Y272" s="17"/>
      <c r="Z272" s="17"/>
      <c r="AA272" s="17"/>
      <c r="AB272" s="17"/>
      <c r="AC272" s="17"/>
      <c r="AD272" s="17"/>
      <c r="AE272" s="17"/>
      <c r="AF272" s="17"/>
      <c r="AG272" s="17"/>
      <c r="AH272" s="17"/>
      <c r="AI272" s="17"/>
      <c r="AJ272" s="17"/>
    </row>
    <row r="273" spans="1:42" x14ac:dyDescent="0.25">
      <c r="B273" s="4"/>
      <c r="F273" t="s">
        <v>14</v>
      </c>
      <c r="H273" s="18">
        <f>T206/T214</f>
        <v>0</v>
      </c>
      <c r="I273" s="18">
        <f t="shared" ref="I273:I276" si="484">U206/U214</f>
        <v>0</v>
      </c>
      <c r="J273" s="18">
        <f t="shared" ref="J273:J276" si="485">V206/V214</f>
        <v>0</v>
      </c>
      <c r="K273" s="18">
        <f t="shared" ref="K273:K276" si="486">W206/W214</f>
        <v>0</v>
      </c>
      <c r="L273" s="18">
        <f t="shared" ref="L273:L276" si="487">X206/X214</f>
        <v>0</v>
      </c>
      <c r="M273" s="18">
        <f t="shared" ref="M273:M276" si="488">Y206/Y214</f>
        <v>0</v>
      </c>
      <c r="N273" s="18">
        <f t="shared" ref="N273:N276" si="489">Z206/Z214</f>
        <v>0</v>
      </c>
      <c r="O273" s="18">
        <f t="shared" ref="O273:O276" si="490">AA206/AA214</f>
        <v>0</v>
      </c>
      <c r="P273" s="18">
        <f t="shared" ref="P273:P276" si="491">AB206/AB214</f>
        <v>0</v>
      </c>
      <c r="Q273" s="18">
        <f t="shared" ref="Q273:Q276" si="492">AC206/AC214</f>
        <v>0</v>
      </c>
      <c r="R273" s="17"/>
      <c r="S273" s="17"/>
      <c r="T273" s="17"/>
      <c r="U273" s="17"/>
      <c r="V273" s="17"/>
      <c r="W273" s="17"/>
      <c r="X273" s="17"/>
      <c r="Y273" s="17"/>
      <c r="Z273" s="17"/>
      <c r="AA273" s="17"/>
      <c r="AB273" s="17"/>
      <c r="AC273" s="17"/>
      <c r="AD273" s="17"/>
      <c r="AE273" s="17"/>
      <c r="AF273" s="17"/>
      <c r="AG273" s="17"/>
      <c r="AH273" s="17"/>
      <c r="AI273" s="17"/>
      <c r="AJ273" s="17"/>
    </row>
    <row r="274" spans="1:42" x14ac:dyDescent="0.25">
      <c r="B274" s="4"/>
      <c r="F274" t="s">
        <v>15</v>
      </c>
      <c r="H274" s="18">
        <f>T207/T215</f>
        <v>0</v>
      </c>
      <c r="I274" s="18">
        <f t="shared" si="484"/>
        <v>0</v>
      </c>
      <c r="J274" s="18">
        <f t="shared" si="485"/>
        <v>0</v>
      </c>
      <c r="K274" s="18">
        <f t="shared" si="486"/>
        <v>0</v>
      </c>
      <c r="L274" s="18">
        <f t="shared" si="487"/>
        <v>0</v>
      </c>
      <c r="M274" s="18">
        <f t="shared" si="488"/>
        <v>0</v>
      </c>
      <c r="N274" s="18">
        <f t="shared" si="489"/>
        <v>0</v>
      </c>
      <c r="O274" s="18">
        <f t="shared" si="490"/>
        <v>0</v>
      </c>
      <c r="P274" s="18">
        <f t="shared" si="491"/>
        <v>0</v>
      </c>
      <c r="Q274" s="18">
        <f t="shared" si="492"/>
        <v>0</v>
      </c>
      <c r="R274" s="17"/>
      <c r="S274" s="17"/>
      <c r="T274" s="17"/>
      <c r="U274" s="17"/>
      <c r="V274" s="17"/>
      <c r="W274" s="17"/>
      <c r="X274" s="17"/>
      <c r="Y274" s="17"/>
      <c r="Z274" s="17"/>
      <c r="AA274" s="17"/>
      <c r="AB274" s="17"/>
      <c r="AC274" s="17"/>
      <c r="AD274" s="17"/>
      <c r="AE274" s="17"/>
      <c r="AF274" s="17"/>
      <c r="AG274" s="17"/>
      <c r="AH274" s="17"/>
      <c r="AI274" s="17"/>
      <c r="AJ274" s="17"/>
    </row>
    <row r="275" spans="1:42" x14ac:dyDescent="0.25">
      <c r="B275" s="4"/>
      <c r="F275" t="s">
        <v>16</v>
      </c>
      <c r="H275" s="18">
        <f>T208/T216</f>
        <v>0</v>
      </c>
      <c r="I275" s="18">
        <f t="shared" si="484"/>
        <v>0</v>
      </c>
      <c r="J275" s="18">
        <f t="shared" si="485"/>
        <v>0</v>
      </c>
      <c r="K275" s="18">
        <f t="shared" si="486"/>
        <v>0</v>
      </c>
      <c r="L275" s="18">
        <f t="shared" si="487"/>
        <v>0</v>
      </c>
      <c r="M275" s="18">
        <f t="shared" si="488"/>
        <v>0</v>
      </c>
      <c r="N275" s="18">
        <f t="shared" si="489"/>
        <v>0</v>
      </c>
      <c r="O275" s="18">
        <f t="shared" si="490"/>
        <v>0</v>
      </c>
      <c r="P275" s="18">
        <f t="shared" si="491"/>
        <v>0</v>
      </c>
      <c r="Q275" s="18">
        <f t="shared" si="492"/>
        <v>0</v>
      </c>
      <c r="R275" s="17"/>
      <c r="S275" s="17"/>
      <c r="T275" s="17"/>
      <c r="U275" s="17"/>
      <c r="V275" s="17"/>
      <c r="W275" s="17"/>
      <c r="X275" s="17"/>
      <c r="Y275" s="17"/>
      <c r="Z275" s="17"/>
      <c r="AA275" s="17"/>
      <c r="AB275" s="17"/>
      <c r="AC275" s="17"/>
      <c r="AD275" s="17"/>
      <c r="AE275" s="17"/>
      <c r="AF275" s="17"/>
      <c r="AG275" s="17"/>
      <c r="AH275" s="17"/>
      <c r="AI275" s="17"/>
      <c r="AJ275" s="17"/>
    </row>
    <row r="276" spans="1:42" x14ac:dyDescent="0.25">
      <c r="B276" s="4"/>
      <c r="F276" t="s">
        <v>17</v>
      </c>
      <c r="H276" s="18">
        <f>T209/T217</f>
        <v>0</v>
      </c>
      <c r="I276" s="18">
        <f t="shared" si="484"/>
        <v>0</v>
      </c>
      <c r="J276" s="18">
        <f t="shared" si="485"/>
        <v>0</v>
      </c>
      <c r="K276" s="18">
        <f t="shared" si="486"/>
        <v>0</v>
      </c>
      <c r="L276" s="18">
        <f t="shared" si="487"/>
        <v>0</v>
      </c>
      <c r="M276" s="18">
        <f t="shared" si="488"/>
        <v>0</v>
      </c>
      <c r="N276" s="18">
        <f t="shared" si="489"/>
        <v>0</v>
      </c>
      <c r="O276" s="18">
        <f t="shared" si="490"/>
        <v>0</v>
      </c>
      <c r="P276" s="18">
        <f t="shared" si="491"/>
        <v>0</v>
      </c>
      <c r="Q276" s="18">
        <f t="shared" si="492"/>
        <v>0</v>
      </c>
      <c r="R276" s="17"/>
      <c r="S276" s="17"/>
      <c r="T276" s="17"/>
      <c r="U276" s="17"/>
      <c r="V276" s="17"/>
      <c r="W276" s="17"/>
      <c r="X276" s="17"/>
      <c r="Y276" s="17"/>
      <c r="Z276" s="17"/>
      <c r="AA276" s="17"/>
      <c r="AB276" s="17"/>
      <c r="AC276" s="17"/>
      <c r="AD276" s="17"/>
      <c r="AE276" s="17"/>
      <c r="AF276" s="17"/>
      <c r="AG276" s="17"/>
      <c r="AH276" s="17"/>
      <c r="AI276" s="17"/>
      <c r="AJ276" s="17"/>
    </row>
    <row r="277" spans="1:42" x14ac:dyDescent="0.25">
      <c r="B277" s="4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7"/>
      <c r="S277" s="17"/>
      <c r="T277" s="17"/>
      <c r="U277" s="17"/>
      <c r="V277" s="17"/>
      <c r="W277" s="17"/>
      <c r="X277" s="17"/>
      <c r="Y277" s="17"/>
      <c r="Z277" s="17"/>
      <c r="AA277" s="17"/>
      <c r="AB277" s="17"/>
      <c r="AC277" s="17"/>
      <c r="AD277" s="17"/>
      <c r="AE277" s="17"/>
      <c r="AF277" s="17"/>
      <c r="AG277" s="17"/>
      <c r="AH277" s="17"/>
      <c r="AI277" s="17"/>
      <c r="AJ277" s="17"/>
    </row>
    <row r="278" spans="1:42" x14ac:dyDescent="0.25">
      <c r="A278" s="19" t="s">
        <v>43</v>
      </c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</row>
    <row r="279" spans="1:42" x14ac:dyDescent="0.25">
      <c r="H279" t="s">
        <v>28</v>
      </c>
      <c r="T279" t="s">
        <v>28</v>
      </c>
      <c r="AG279" t="s">
        <v>44</v>
      </c>
    </row>
    <row r="280" spans="1:42" x14ac:dyDescent="0.25">
      <c r="A280" t="s">
        <v>9</v>
      </c>
      <c r="B280" t="s">
        <v>19</v>
      </c>
      <c r="D280" t="s">
        <v>23</v>
      </c>
      <c r="F280" t="s">
        <v>27</v>
      </c>
      <c r="H280">
        <v>1</v>
      </c>
      <c r="I280">
        <v>2</v>
      </c>
      <c r="J280">
        <v>3</v>
      </c>
      <c r="K280">
        <v>4</v>
      </c>
      <c r="L280">
        <v>5</v>
      </c>
      <c r="M280">
        <v>6</v>
      </c>
      <c r="N280">
        <v>7</v>
      </c>
      <c r="O280">
        <v>8</v>
      </c>
      <c r="P280">
        <v>9</v>
      </c>
      <c r="Q280">
        <v>10</v>
      </c>
      <c r="T280">
        <v>1</v>
      </c>
      <c r="U280">
        <v>2</v>
      </c>
      <c r="V280">
        <v>3</v>
      </c>
      <c r="W280">
        <v>4</v>
      </c>
      <c r="X280">
        <v>5</v>
      </c>
      <c r="Y280">
        <v>6</v>
      </c>
      <c r="Z280">
        <v>7</v>
      </c>
      <c r="AA280">
        <v>8</v>
      </c>
      <c r="AB280">
        <v>9</v>
      </c>
      <c r="AC280">
        <v>10</v>
      </c>
      <c r="AG280">
        <v>1</v>
      </c>
      <c r="AH280">
        <v>2</v>
      </c>
      <c r="AI280">
        <v>3</v>
      </c>
      <c r="AJ280">
        <v>4</v>
      </c>
      <c r="AK280">
        <v>5</v>
      </c>
      <c r="AL280">
        <v>6</v>
      </c>
      <c r="AM280">
        <v>7</v>
      </c>
      <c r="AN280">
        <v>8</v>
      </c>
      <c r="AO280">
        <v>9</v>
      </c>
      <c r="AP280">
        <v>10</v>
      </c>
    </row>
    <row r="282" spans="1:42" x14ac:dyDescent="0.25">
      <c r="A282" t="s">
        <v>10</v>
      </c>
      <c r="B282">
        <v>1</v>
      </c>
      <c r="D282">
        <v>25</v>
      </c>
      <c r="F282" s="17">
        <f t="shared" ref="F282:F293" si="493">AVERAGE(H282:AJ282)</f>
        <v>3.1222222222222231</v>
      </c>
      <c r="H282" s="17">
        <f t="shared" ref="H282:H293" si="494">T282</f>
        <v>3.6</v>
      </c>
      <c r="I282" s="17">
        <f t="shared" ref="I282:Q283" si="495">U282</f>
        <v>3.6666666666666665</v>
      </c>
      <c r="J282" s="17">
        <f t="shared" si="495"/>
        <v>3.8666666666666667</v>
      </c>
      <c r="K282" s="17">
        <f t="shared" si="495"/>
        <v>4.0666666666666664</v>
      </c>
      <c r="L282" s="17">
        <f t="shared" si="495"/>
        <v>4.2</v>
      </c>
      <c r="M282" s="17">
        <f t="shared" si="495"/>
        <v>4</v>
      </c>
      <c r="N282" s="17">
        <f t="shared" si="495"/>
        <v>3.7333333333333334</v>
      </c>
      <c r="O282" s="17">
        <f t="shared" si="495"/>
        <v>3.8</v>
      </c>
      <c r="P282" s="17">
        <f t="shared" si="495"/>
        <v>3.4</v>
      </c>
      <c r="Q282" s="17">
        <f t="shared" si="495"/>
        <v>3.1333333333333333</v>
      </c>
      <c r="R282" s="17"/>
      <c r="S282" t="s">
        <v>10</v>
      </c>
      <c r="T282" s="17">
        <v>3.6</v>
      </c>
      <c r="U282" s="17">
        <v>3.6666666666666665</v>
      </c>
      <c r="V282" s="17">
        <v>3.8666666666666667</v>
      </c>
      <c r="W282" s="17">
        <v>4.0666666666666664</v>
      </c>
      <c r="X282" s="17">
        <v>4.2</v>
      </c>
      <c r="Y282" s="17">
        <v>4</v>
      </c>
      <c r="Z282" s="17">
        <v>3.7333333333333334</v>
      </c>
      <c r="AA282" s="17">
        <v>3.8</v>
      </c>
      <c r="AB282" s="17">
        <v>3.4</v>
      </c>
      <c r="AC282" s="17">
        <v>3.1333333333333333</v>
      </c>
      <c r="AD282" s="17"/>
      <c r="AE282" s="17"/>
      <c r="AF282" t="s">
        <v>10</v>
      </c>
      <c r="AG282" s="17">
        <f>H282-T282</f>
        <v>0</v>
      </c>
      <c r="AH282" s="17">
        <f t="shared" ref="AH282:AH293" si="496">I282-U282</f>
        <v>0</v>
      </c>
      <c r="AI282" s="17">
        <f t="shared" ref="AI282:AI293" si="497">J282-V282</f>
        <v>0</v>
      </c>
      <c r="AJ282" s="17">
        <f t="shared" ref="AJ282:AJ293" si="498">K282-W282</f>
        <v>0</v>
      </c>
      <c r="AK282" s="17">
        <f t="shared" ref="AK282:AK293" si="499">L282-X282</f>
        <v>0</v>
      </c>
      <c r="AL282" s="17">
        <f t="shared" ref="AL282:AL293" si="500">M282-Y282</f>
        <v>0</v>
      </c>
      <c r="AM282" s="17">
        <f t="shared" ref="AM282:AM293" si="501">N282-Z282</f>
        <v>0</v>
      </c>
      <c r="AN282" s="17">
        <f t="shared" ref="AN282:AN293" si="502">O282-AA282</f>
        <v>0</v>
      </c>
      <c r="AO282" s="17">
        <f t="shared" ref="AO282:AO293" si="503">P282-AB282</f>
        <v>0</v>
      </c>
      <c r="AP282" s="17">
        <f t="shared" ref="AP282:AP293" si="504">Q282-AC282</f>
        <v>0</v>
      </c>
    </row>
    <row r="283" spans="1:42" x14ac:dyDescent="0.25">
      <c r="A283" t="s">
        <v>18</v>
      </c>
      <c r="B283">
        <v>2</v>
      </c>
      <c r="D283">
        <v>40</v>
      </c>
      <c r="F283" s="17">
        <f t="shared" si="493"/>
        <v>7.9444444444444455</v>
      </c>
      <c r="H283" s="17">
        <f t="shared" si="494"/>
        <v>9.8000000000000007</v>
      </c>
      <c r="I283" s="17">
        <f t="shared" si="495"/>
        <v>9.6666666666666661</v>
      </c>
      <c r="J283" s="17">
        <f t="shared" si="495"/>
        <v>9.8000000000000007</v>
      </c>
      <c r="K283" s="17">
        <f t="shared" si="495"/>
        <v>9.5333333333333332</v>
      </c>
      <c r="L283" s="17">
        <f t="shared" si="495"/>
        <v>9.2666666666666675</v>
      </c>
      <c r="M283" s="17">
        <f t="shared" si="495"/>
        <v>9.8666666666666671</v>
      </c>
      <c r="N283" s="17">
        <f t="shared" si="495"/>
        <v>9.8666666666666671</v>
      </c>
      <c r="O283" s="17">
        <f t="shared" si="495"/>
        <v>10.133333333333333</v>
      </c>
      <c r="P283" s="17">
        <f t="shared" si="495"/>
        <v>8.7333333333333325</v>
      </c>
      <c r="Q283" s="17">
        <f t="shared" si="495"/>
        <v>8.6666666666666661</v>
      </c>
      <c r="R283" s="17"/>
      <c r="S283" t="s">
        <v>18</v>
      </c>
      <c r="T283" s="17">
        <v>9.8000000000000007</v>
      </c>
      <c r="U283" s="17">
        <v>9.6666666666666661</v>
      </c>
      <c r="V283" s="17">
        <v>9.8000000000000007</v>
      </c>
      <c r="W283" s="17">
        <v>9.5333333333333332</v>
      </c>
      <c r="X283" s="17">
        <v>9.2666666666666675</v>
      </c>
      <c r="Y283" s="17">
        <v>9.8666666666666671</v>
      </c>
      <c r="Z283" s="17">
        <v>9.8666666666666671</v>
      </c>
      <c r="AA283" s="17">
        <v>10.133333333333333</v>
      </c>
      <c r="AB283" s="17">
        <v>8.7333333333333325</v>
      </c>
      <c r="AC283" s="17">
        <v>8.6666666666666661</v>
      </c>
      <c r="AD283" s="17"/>
      <c r="AE283" s="17"/>
      <c r="AF283" t="s">
        <v>18</v>
      </c>
      <c r="AG283" s="17">
        <f t="shared" ref="AG283:AG293" si="505">H283-T283</f>
        <v>0</v>
      </c>
      <c r="AH283" s="17">
        <f t="shared" si="496"/>
        <v>0</v>
      </c>
      <c r="AI283" s="17">
        <f t="shared" si="497"/>
        <v>0</v>
      </c>
      <c r="AJ283" s="17">
        <f t="shared" si="498"/>
        <v>0</v>
      </c>
      <c r="AK283" s="17">
        <f t="shared" si="499"/>
        <v>0</v>
      </c>
      <c r="AL283" s="17">
        <f t="shared" si="500"/>
        <v>0</v>
      </c>
      <c r="AM283" s="17">
        <f t="shared" si="501"/>
        <v>0</v>
      </c>
      <c r="AN283" s="17">
        <f t="shared" si="502"/>
        <v>0</v>
      </c>
      <c r="AO283" s="17">
        <f t="shared" si="503"/>
        <v>0</v>
      </c>
      <c r="AP283" s="17">
        <f t="shared" si="504"/>
        <v>0</v>
      </c>
    </row>
    <row r="284" spans="1:42" x14ac:dyDescent="0.25">
      <c r="A284" t="s">
        <v>11</v>
      </c>
      <c r="B284">
        <v>3</v>
      </c>
      <c r="D284">
        <v>25</v>
      </c>
      <c r="F284" s="17">
        <f t="shared" si="493"/>
        <v>8.9527777777777775</v>
      </c>
      <c r="H284" s="17">
        <f t="shared" si="494"/>
        <v>1</v>
      </c>
      <c r="I284" s="17">
        <f>U284+I351*H90</f>
        <v>17.433333333333334</v>
      </c>
      <c r="J284" s="17">
        <f t="shared" ref="J284:Q284" si="506">V284+J351*I90</f>
        <v>17.233333333333331</v>
      </c>
      <c r="K284" s="17">
        <f t="shared" si="506"/>
        <v>17.43333333333333</v>
      </c>
      <c r="L284" s="17">
        <f t="shared" si="506"/>
        <v>17.5</v>
      </c>
      <c r="M284" s="17">
        <f t="shared" si="506"/>
        <v>17.366666666666667</v>
      </c>
      <c r="N284" s="17">
        <f t="shared" si="506"/>
        <v>17.166666666666664</v>
      </c>
      <c r="O284" s="17">
        <f t="shared" si="506"/>
        <v>17.033333333333331</v>
      </c>
      <c r="P284" s="17">
        <f t="shared" si="506"/>
        <v>16.7</v>
      </c>
      <c r="Q284" s="17">
        <f t="shared" si="506"/>
        <v>16.899999999999999</v>
      </c>
      <c r="R284" s="17"/>
      <c r="S284" t="s">
        <v>11</v>
      </c>
      <c r="T284" s="17">
        <v>1</v>
      </c>
      <c r="U284" s="17">
        <v>1</v>
      </c>
      <c r="V284" s="17">
        <v>1</v>
      </c>
      <c r="W284" s="17">
        <v>1</v>
      </c>
      <c r="X284" s="17">
        <v>1</v>
      </c>
      <c r="Y284" s="17">
        <v>1</v>
      </c>
      <c r="Z284" s="17">
        <v>1</v>
      </c>
      <c r="AA284" s="17">
        <v>1</v>
      </c>
      <c r="AB284" s="17">
        <v>1</v>
      </c>
      <c r="AC284" s="17">
        <v>1</v>
      </c>
      <c r="AD284" s="17"/>
      <c r="AE284" s="17"/>
      <c r="AF284" t="s">
        <v>11</v>
      </c>
      <c r="AG284" s="17">
        <f t="shared" si="505"/>
        <v>0</v>
      </c>
      <c r="AH284" s="17">
        <f t="shared" si="496"/>
        <v>16.433333333333334</v>
      </c>
      <c r="AI284" s="17">
        <f t="shared" si="497"/>
        <v>16.233333333333331</v>
      </c>
      <c r="AJ284" s="17">
        <f t="shared" si="498"/>
        <v>16.43333333333333</v>
      </c>
      <c r="AK284" s="17">
        <f t="shared" si="499"/>
        <v>16.5</v>
      </c>
      <c r="AL284" s="17">
        <f t="shared" si="500"/>
        <v>16.366666666666667</v>
      </c>
      <c r="AM284" s="17">
        <f t="shared" si="501"/>
        <v>16.166666666666664</v>
      </c>
      <c r="AN284" s="17">
        <f t="shared" si="502"/>
        <v>16.033333333333331</v>
      </c>
      <c r="AO284" s="17">
        <f t="shared" si="503"/>
        <v>15.7</v>
      </c>
      <c r="AP284" s="17">
        <f t="shared" si="504"/>
        <v>15.899999999999999</v>
      </c>
    </row>
    <row r="285" spans="1:42" x14ac:dyDescent="0.25">
      <c r="A285" t="s">
        <v>22</v>
      </c>
      <c r="B285">
        <v>4</v>
      </c>
      <c r="D285">
        <v>40</v>
      </c>
      <c r="F285" s="17">
        <f t="shared" si="493"/>
        <v>0</v>
      </c>
      <c r="H285" s="17">
        <f t="shared" si="494"/>
        <v>0</v>
      </c>
      <c r="I285" s="17">
        <f>U285+I90*H352</f>
        <v>0</v>
      </c>
      <c r="J285" s="17">
        <f t="shared" ref="J285:Q285" si="507">V285+J90*I352</f>
        <v>0</v>
      </c>
      <c r="K285" s="17">
        <f t="shared" si="507"/>
        <v>0</v>
      </c>
      <c r="L285" s="17">
        <f t="shared" si="507"/>
        <v>0</v>
      </c>
      <c r="M285" s="17">
        <f t="shared" si="507"/>
        <v>0</v>
      </c>
      <c r="N285" s="17">
        <f t="shared" si="507"/>
        <v>0</v>
      </c>
      <c r="O285" s="17">
        <f t="shared" si="507"/>
        <v>0</v>
      </c>
      <c r="P285" s="17">
        <f t="shared" si="507"/>
        <v>0</v>
      </c>
      <c r="Q285" s="17">
        <f t="shared" si="507"/>
        <v>0</v>
      </c>
      <c r="R285" s="17"/>
      <c r="S285" t="s">
        <v>22</v>
      </c>
      <c r="T285" s="17">
        <v>0</v>
      </c>
      <c r="U285" s="17">
        <v>0</v>
      </c>
      <c r="V285" s="17">
        <v>0</v>
      </c>
      <c r="W285" s="17">
        <v>0</v>
      </c>
      <c r="X285" s="17">
        <v>0</v>
      </c>
      <c r="Y285" s="17">
        <v>0</v>
      </c>
      <c r="Z285" s="17">
        <v>0</v>
      </c>
      <c r="AA285" s="17">
        <v>0</v>
      </c>
      <c r="AB285" s="17">
        <v>0</v>
      </c>
      <c r="AC285" s="17">
        <v>0</v>
      </c>
      <c r="AD285" s="17"/>
      <c r="AE285" s="17"/>
      <c r="AF285" t="s">
        <v>22</v>
      </c>
      <c r="AG285" s="17">
        <f t="shared" si="505"/>
        <v>0</v>
      </c>
      <c r="AH285" s="17">
        <f t="shared" si="496"/>
        <v>0</v>
      </c>
      <c r="AI285" s="17">
        <f t="shared" si="497"/>
        <v>0</v>
      </c>
      <c r="AJ285" s="17">
        <f t="shared" si="498"/>
        <v>0</v>
      </c>
      <c r="AK285" s="17">
        <f t="shared" si="499"/>
        <v>0</v>
      </c>
      <c r="AL285" s="17">
        <f t="shared" si="500"/>
        <v>0</v>
      </c>
      <c r="AM285" s="17">
        <f t="shared" si="501"/>
        <v>0</v>
      </c>
      <c r="AN285" s="17">
        <f t="shared" si="502"/>
        <v>0</v>
      </c>
      <c r="AO285" s="17">
        <f t="shared" si="503"/>
        <v>0</v>
      </c>
      <c r="AP285" s="17">
        <f t="shared" si="504"/>
        <v>0</v>
      </c>
    </row>
    <row r="286" spans="1:42" x14ac:dyDescent="0.25">
      <c r="A286" t="s">
        <v>12</v>
      </c>
      <c r="B286">
        <v>1</v>
      </c>
      <c r="D286">
        <v>25</v>
      </c>
      <c r="F286" s="17">
        <f t="shared" si="493"/>
        <v>0.99987518098995531</v>
      </c>
      <c r="H286" s="17">
        <f t="shared" si="494"/>
        <v>0.73333333333333328</v>
      </c>
      <c r="I286" s="17">
        <f>U286+I353*H257</f>
        <v>1.296788990825688</v>
      </c>
      <c r="J286" s="17">
        <f t="shared" ref="J286:Q286" si="508">V286+J353*I257</f>
        <v>1.4497942386831277</v>
      </c>
      <c r="K286" s="17">
        <f t="shared" si="508"/>
        <v>1.5468164794007491</v>
      </c>
      <c r="L286" s="17">
        <f t="shared" si="508"/>
        <v>1.5830449826989619</v>
      </c>
      <c r="M286" s="17">
        <f t="shared" si="508"/>
        <v>1.7323741007194244</v>
      </c>
      <c r="N286" s="17">
        <f t="shared" si="508"/>
        <v>1.7028688524590163</v>
      </c>
      <c r="O286" s="17">
        <f t="shared" si="508"/>
        <v>1.548803827751196</v>
      </c>
      <c r="P286" s="17">
        <f t="shared" si="508"/>
        <v>1.0902061855670102</v>
      </c>
      <c r="Q286" s="17">
        <f t="shared" si="508"/>
        <v>1.1529069767441857</v>
      </c>
      <c r="R286" s="17"/>
      <c r="S286" t="s">
        <v>12</v>
      </c>
      <c r="T286" s="17">
        <v>0.73333333333333328</v>
      </c>
      <c r="U286" s="17">
        <v>0.73333333333333328</v>
      </c>
      <c r="V286" s="17">
        <v>0.8666666666666667</v>
      </c>
      <c r="W286" s="17">
        <v>0.93333333333333335</v>
      </c>
      <c r="X286" s="17">
        <v>1</v>
      </c>
      <c r="Y286" s="17">
        <v>1.0666666666666667</v>
      </c>
      <c r="Z286" s="17">
        <v>1</v>
      </c>
      <c r="AA286" s="17">
        <v>0.8666666666666667</v>
      </c>
      <c r="AB286" s="17">
        <v>0.6</v>
      </c>
      <c r="AC286" s="17">
        <v>0.6</v>
      </c>
      <c r="AD286" s="17"/>
      <c r="AE286" s="17"/>
      <c r="AF286" t="s">
        <v>12</v>
      </c>
      <c r="AG286" s="17">
        <f t="shared" si="505"/>
        <v>0</v>
      </c>
      <c r="AH286" s="17">
        <f t="shared" si="496"/>
        <v>0.56345565749235471</v>
      </c>
      <c r="AI286" s="17">
        <f t="shared" si="497"/>
        <v>0.58312757201646104</v>
      </c>
      <c r="AJ286" s="17">
        <f t="shared" si="498"/>
        <v>0.61348314606741572</v>
      </c>
      <c r="AK286" s="17">
        <f t="shared" si="499"/>
        <v>0.58304498269896188</v>
      </c>
      <c r="AL286" s="17">
        <f t="shared" si="500"/>
        <v>0.66570743405275778</v>
      </c>
      <c r="AM286" s="17">
        <f t="shared" si="501"/>
        <v>0.70286885245901631</v>
      </c>
      <c r="AN286" s="17">
        <f t="shared" si="502"/>
        <v>0.68213716108452926</v>
      </c>
      <c r="AO286" s="17">
        <f t="shared" si="503"/>
        <v>0.49020618556701023</v>
      </c>
      <c r="AP286" s="17">
        <f t="shared" si="504"/>
        <v>0.55290697674418576</v>
      </c>
    </row>
    <row r="287" spans="1:42" x14ac:dyDescent="0.25">
      <c r="A287" t="s">
        <v>20</v>
      </c>
      <c r="B287">
        <v>2</v>
      </c>
      <c r="D287">
        <v>40</v>
      </c>
      <c r="F287" s="17">
        <f t="shared" si="493"/>
        <v>17.566791485676706</v>
      </c>
      <c r="H287" s="17">
        <f t="shared" si="494"/>
        <v>14.2</v>
      </c>
      <c r="I287" s="17">
        <f>U287+I354*H257</f>
        <v>24.403211009174314</v>
      </c>
      <c r="J287" s="17">
        <f t="shared" ref="J287:Q287" si="509">V287+J354*I257</f>
        <v>25.650205761316872</v>
      </c>
      <c r="K287" s="17">
        <f t="shared" si="509"/>
        <v>27.95318352059925</v>
      </c>
      <c r="L287" s="17">
        <f t="shared" si="509"/>
        <v>28.916955017301035</v>
      </c>
      <c r="M287" s="17">
        <f t="shared" si="509"/>
        <v>28.367625899280576</v>
      </c>
      <c r="N287" s="17">
        <f t="shared" si="509"/>
        <v>25.997131147540983</v>
      </c>
      <c r="O287" s="17">
        <f t="shared" si="509"/>
        <v>23.351196172248802</v>
      </c>
      <c r="P287" s="17">
        <f t="shared" si="509"/>
        <v>22.409793814432987</v>
      </c>
      <c r="Q287" s="17">
        <f t="shared" si="509"/>
        <v>20.880426356589147</v>
      </c>
      <c r="R287" s="17"/>
      <c r="S287" t="s">
        <v>20</v>
      </c>
      <c r="T287" s="17">
        <v>14.2</v>
      </c>
      <c r="U287" s="17">
        <v>13.8</v>
      </c>
      <c r="V287" s="17">
        <v>15.333333333333334</v>
      </c>
      <c r="W287" s="17">
        <v>16.866666666666667</v>
      </c>
      <c r="X287" s="17">
        <v>18.266666666666666</v>
      </c>
      <c r="Y287" s="17">
        <v>17.466666666666665</v>
      </c>
      <c r="Z287" s="17">
        <v>15.266666666666667</v>
      </c>
      <c r="AA287" s="17">
        <v>13.066666666666666</v>
      </c>
      <c r="AB287" s="17">
        <v>12.333333333333334</v>
      </c>
      <c r="AC287" s="17">
        <v>10.866666666666667</v>
      </c>
      <c r="AD287" s="17"/>
      <c r="AE287" s="17"/>
      <c r="AF287" t="s">
        <v>20</v>
      </c>
      <c r="AG287" s="17">
        <f t="shared" si="505"/>
        <v>0</v>
      </c>
      <c r="AH287" s="17">
        <f t="shared" si="496"/>
        <v>10.603211009174313</v>
      </c>
      <c r="AI287" s="17">
        <f t="shared" si="497"/>
        <v>10.316872427983538</v>
      </c>
      <c r="AJ287" s="17">
        <f t="shared" si="498"/>
        <v>11.086516853932583</v>
      </c>
      <c r="AK287" s="17">
        <f t="shared" si="499"/>
        <v>10.650288350634369</v>
      </c>
      <c r="AL287" s="17">
        <f t="shared" si="500"/>
        <v>10.900959232613911</v>
      </c>
      <c r="AM287" s="17">
        <f t="shared" si="501"/>
        <v>10.730464480874316</v>
      </c>
      <c r="AN287" s="17">
        <f t="shared" si="502"/>
        <v>10.284529505582135</v>
      </c>
      <c r="AO287" s="17">
        <f t="shared" si="503"/>
        <v>10.076460481099653</v>
      </c>
      <c r="AP287" s="17">
        <f t="shared" si="504"/>
        <v>10.01375968992248</v>
      </c>
    </row>
    <row r="288" spans="1:42" x14ac:dyDescent="0.25">
      <c r="A288" t="s">
        <v>13</v>
      </c>
      <c r="B288">
        <v>3</v>
      </c>
      <c r="D288">
        <v>25</v>
      </c>
      <c r="F288" s="17">
        <f t="shared" si="493"/>
        <v>2.2722222222222221</v>
      </c>
      <c r="H288" s="17">
        <f t="shared" si="494"/>
        <v>2.6666666666666665</v>
      </c>
      <c r="I288" s="17">
        <f t="shared" ref="I288:Q290" si="510">U288</f>
        <v>2.6</v>
      </c>
      <c r="J288" s="17">
        <f t="shared" si="510"/>
        <v>2.6</v>
      </c>
      <c r="K288" s="17">
        <f t="shared" si="510"/>
        <v>2.8</v>
      </c>
      <c r="L288" s="17">
        <f t="shared" si="510"/>
        <v>2.8666666666666667</v>
      </c>
      <c r="M288" s="17">
        <f t="shared" si="510"/>
        <v>3</v>
      </c>
      <c r="N288" s="17">
        <f t="shared" si="510"/>
        <v>3.0666666666666669</v>
      </c>
      <c r="O288" s="17">
        <f t="shared" si="510"/>
        <v>3</v>
      </c>
      <c r="P288" s="17">
        <f t="shared" si="510"/>
        <v>2.4</v>
      </c>
      <c r="Q288" s="17">
        <f t="shared" si="510"/>
        <v>2.2666666666666666</v>
      </c>
      <c r="R288" s="17"/>
      <c r="S288" t="s">
        <v>13</v>
      </c>
      <c r="T288" s="17">
        <v>2.6666666666666665</v>
      </c>
      <c r="U288" s="17">
        <v>2.6</v>
      </c>
      <c r="V288" s="17">
        <v>2.6</v>
      </c>
      <c r="W288" s="17">
        <v>2.8</v>
      </c>
      <c r="X288" s="17">
        <v>2.8666666666666667</v>
      </c>
      <c r="Y288" s="17">
        <v>3</v>
      </c>
      <c r="Z288" s="17">
        <v>3.0666666666666669</v>
      </c>
      <c r="AA288" s="17">
        <v>3</v>
      </c>
      <c r="AB288" s="17">
        <v>2.4</v>
      </c>
      <c r="AC288" s="17">
        <v>2.2666666666666666</v>
      </c>
      <c r="AD288" s="17"/>
      <c r="AE288" s="17"/>
      <c r="AF288" t="s">
        <v>13</v>
      </c>
      <c r="AG288" s="17">
        <f t="shared" si="505"/>
        <v>0</v>
      </c>
      <c r="AH288" s="17">
        <f t="shared" si="496"/>
        <v>0</v>
      </c>
      <c r="AI288" s="17">
        <f t="shared" si="497"/>
        <v>0</v>
      </c>
      <c r="AJ288" s="17">
        <f t="shared" si="498"/>
        <v>0</v>
      </c>
      <c r="AK288" s="17">
        <f t="shared" si="499"/>
        <v>0</v>
      </c>
      <c r="AL288" s="17">
        <f t="shared" si="500"/>
        <v>0</v>
      </c>
      <c r="AM288" s="17">
        <f t="shared" si="501"/>
        <v>0</v>
      </c>
      <c r="AN288" s="17">
        <f t="shared" si="502"/>
        <v>0</v>
      </c>
      <c r="AO288" s="17">
        <f t="shared" si="503"/>
        <v>0</v>
      </c>
      <c r="AP288" s="17">
        <f t="shared" si="504"/>
        <v>0</v>
      </c>
    </row>
    <row r="289" spans="1:42" x14ac:dyDescent="0.25">
      <c r="A289" t="s">
        <v>21</v>
      </c>
      <c r="B289">
        <v>4</v>
      </c>
      <c r="D289">
        <v>40</v>
      </c>
      <c r="F289" s="17">
        <f t="shared" si="493"/>
        <v>2.6444444444444444</v>
      </c>
      <c r="H289" s="17">
        <f t="shared" si="494"/>
        <v>3.4666666666666668</v>
      </c>
      <c r="I289" s="17">
        <f t="shared" si="510"/>
        <v>3.3333333333333335</v>
      </c>
      <c r="J289" s="17">
        <f t="shared" si="510"/>
        <v>3.2</v>
      </c>
      <c r="K289" s="17">
        <f t="shared" si="510"/>
        <v>3.6</v>
      </c>
      <c r="L289" s="17">
        <f t="shared" si="510"/>
        <v>3.2666666666666666</v>
      </c>
      <c r="M289" s="17">
        <f t="shared" si="510"/>
        <v>3.4</v>
      </c>
      <c r="N289" s="17">
        <f t="shared" si="510"/>
        <v>3.4</v>
      </c>
      <c r="O289" s="17">
        <f t="shared" si="510"/>
        <v>3.0666666666666669</v>
      </c>
      <c r="P289" s="17">
        <f t="shared" si="510"/>
        <v>2.6</v>
      </c>
      <c r="Q289" s="17">
        <f t="shared" si="510"/>
        <v>2.4</v>
      </c>
      <c r="R289" s="17"/>
      <c r="S289" t="s">
        <v>21</v>
      </c>
      <c r="T289" s="17">
        <v>3.4666666666666668</v>
      </c>
      <c r="U289" s="17">
        <v>3.3333333333333335</v>
      </c>
      <c r="V289" s="17">
        <v>3.2</v>
      </c>
      <c r="W289" s="17">
        <v>3.6</v>
      </c>
      <c r="X289" s="17">
        <v>3.2666666666666666</v>
      </c>
      <c r="Y289" s="17">
        <v>3.4</v>
      </c>
      <c r="Z289" s="17">
        <v>3.4</v>
      </c>
      <c r="AA289" s="17">
        <v>3.0666666666666669</v>
      </c>
      <c r="AB289" s="17">
        <v>2.6</v>
      </c>
      <c r="AC289" s="17">
        <v>2.4</v>
      </c>
      <c r="AD289" s="17"/>
      <c r="AE289" s="17"/>
      <c r="AF289" t="s">
        <v>21</v>
      </c>
      <c r="AG289" s="17">
        <f t="shared" si="505"/>
        <v>0</v>
      </c>
      <c r="AH289" s="17">
        <f t="shared" si="496"/>
        <v>0</v>
      </c>
      <c r="AI289" s="17">
        <f t="shared" si="497"/>
        <v>0</v>
      </c>
      <c r="AJ289" s="17">
        <f t="shared" si="498"/>
        <v>0</v>
      </c>
      <c r="AK289" s="17">
        <f t="shared" si="499"/>
        <v>0</v>
      </c>
      <c r="AL289" s="17">
        <f t="shared" si="500"/>
        <v>0</v>
      </c>
      <c r="AM289" s="17">
        <f t="shared" si="501"/>
        <v>0</v>
      </c>
      <c r="AN289" s="17">
        <f t="shared" si="502"/>
        <v>0</v>
      </c>
      <c r="AO289" s="17">
        <f t="shared" si="503"/>
        <v>0</v>
      </c>
      <c r="AP289" s="17">
        <f t="shared" si="504"/>
        <v>0</v>
      </c>
    </row>
    <row r="290" spans="1:42" x14ac:dyDescent="0.25">
      <c r="A290" t="s">
        <v>14</v>
      </c>
      <c r="B290" s="4">
        <v>2</v>
      </c>
      <c r="C290">
        <v>3</v>
      </c>
      <c r="D290">
        <v>60</v>
      </c>
      <c r="F290" s="17">
        <f t="shared" si="493"/>
        <v>0</v>
      </c>
      <c r="H290" s="17">
        <f t="shared" si="494"/>
        <v>0</v>
      </c>
      <c r="I290" s="17">
        <f t="shared" si="510"/>
        <v>0</v>
      </c>
      <c r="J290" s="17">
        <f t="shared" si="510"/>
        <v>0</v>
      </c>
      <c r="K290" s="17">
        <f t="shared" si="510"/>
        <v>0</v>
      </c>
      <c r="L290" s="17">
        <f t="shared" si="510"/>
        <v>0</v>
      </c>
      <c r="M290" s="17">
        <f t="shared" si="510"/>
        <v>0</v>
      </c>
      <c r="N290" s="17">
        <f t="shared" si="510"/>
        <v>0</v>
      </c>
      <c r="O290" s="17">
        <f t="shared" si="510"/>
        <v>0</v>
      </c>
      <c r="P290" s="17">
        <f t="shared" si="510"/>
        <v>0</v>
      </c>
      <c r="Q290" s="17">
        <f t="shared" si="510"/>
        <v>0</v>
      </c>
      <c r="R290" s="17"/>
      <c r="S290" t="s">
        <v>14</v>
      </c>
      <c r="T290" s="17">
        <v>0</v>
      </c>
      <c r="U290" s="17">
        <v>0</v>
      </c>
      <c r="V290" s="17">
        <v>0</v>
      </c>
      <c r="W290" s="17">
        <v>0</v>
      </c>
      <c r="X290" s="17">
        <v>0</v>
      </c>
      <c r="Y290" s="17">
        <v>0</v>
      </c>
      <c r="Z290" s="17">
        <v>0</v>
      </c>
      <c r="AA290" s="17">
        <v>0</v>
      </c>
      <c r="AB290" s="17">
        <v>0</v>
      </c>
      <c r="AC290" s="17">
        <v>0</v>
      </c>
      <c r="AD290" s="17"/>
      <c r="AE290" s="17"/>
      <c r="AF290" t="s">
        <v>14</v>
      </c>
      <c r="AG290" s="17">
        <f t="shared" si="505"/>
        <v>0</v>
      </c>
      <c r="AH290" s="17">
        <f t="shared" si="496"/>
        <v>0</v>
      </c>
      <c r="AI290" s="17">
        <f t="shared" si="497"/>
        <v>0</v>
      </c>
      <c r="AJ290" s="17">
        <f t="shared" si="498"/>
        <v>0</v>
      </c>
      <c r="AK290" s="17">
        <f t="shared" si="499"/>
        <v>0</v>
      </c>
      <c r="AL290" s="17">
        <f t="shared" si="500"/>
        <v>0</v>
      </c>
      <c r="AM290" s="17">
        <f t="shared" si="501"/>
        <v>0</v>
      </c>
      <c r="AN290" s="17">
        <f t="shared" si="502"/>
        <v>0</v>
      </c>
      <c r="AO290" s="17">
        <f t="shared" si="503"/>
        <v>0</v>
      </c>
      <c r="AP290" s="17">
        <f t="shared" si="504"/>
        <v>0</v>
      </c>
    </row>
    <row r="291" spans="1:42" x14ac:dyDescent="0.25">
      <c r="A291" t="s">
        <v>15</v>
      </c>
      <c r="B291" s="4">
        <v>2</v>
      </c>
      <c r="C291">
        <v>3</v>
      </c>
      <c r="D291">
        <v>60</v>
      </c>
      <c r="F291" s="17">
        <f t="shared" si="493"/>
        <v>0</v>
      </c>
      <c r="H291" s="17">
        <f t="shared" si="494"/>
        <v>0</v>
      </c>
      <c r="I291" s="17">
        <f>U291+I358*H257</f>
        <v>0</v>
      </c>
      <c r="J291" s="17">
        <f t="shared" ref="J291:Q291" si="511">V291+J358*I257</f>
        <v>0</v>
      </c>
      <c r="K291" s="17">
        <f t="shared" si="511"/>
        <v>0</v>
      </c>
      <c r="L291" s="17">
        <f t="shared" si="511"/>
        <v>0</v>
      </c>
      <c r="M291" s="17">
        <f t="shared" si="511"/>
        <v>0</v>
      </c>
      <c r="N291" s="17">
        <f t="shared" si="511"/>
        <v>0</v>
      </c>
      <c r="O291" s="17">
        <f t="shared" si="511"/>
        <v>0</v>
      </c>
      <c r="P291" s="17">
        <f t="shared" si="511"/>
        <v>0</v>
      </c>
      <c r="Q291" s="17">
        <f t="shared" si="511"/>
        <v>0</v>
      </c>
      <c r="R291" s="17"/>
      <c r="S291" t="s">
        <v>15</v>
      </c>
      <c r="T291" s="17">
        <v>0</v>
      </c>
      <c r="U291" s="17">
        <v>0</v>
      </c>
      <c r="V291" s="17">
        <v>0</v>
      </c>
      <c r="W291" s="17">
        <v>0</v>
      </c>
      <c r="X291" s="17">
        <v>0</v>
      </c>
      <c r="Y291" s="17">
        <v>0</v>
      </c>
      <c r="Z291" s="17">
        <v>0</v>
      </c>
      <c r="AA291" s="17">
        <v>0</v>
      </c>
      <c r="AB291" s="17">
        <v>0</v>
      </c>
      <c r="AC291" s="17">
        <v>0</v>
      </c>
      <c r="AD291" s="17"/>
      <c r="AE291" s="17"/>
      <c r="AF291" t="s">
        <v>15</v>
      </c>
      <c r="AG291" s="17">
        <f t="shared" si="505"/>
        <v>0</v>
      </c>
      <c r="AH291" s="17">
        <f t="shared" si="496"/>
        <v>0</v>
      </c>
      <c r="AI291" s="17">
        <f t="shared" si="497"/>
        <v>0</v>
      </c>
      <c r="AJ291" s="17">
        <f t="shared" si="498"/>
        <v>0</v>
      </c>
      <c r="AK291" s="17">
        <f t="shared" si="499"/>
        <v>0</v>
      </c>
      <c r="AL291" s="17">
        <f t="shared" si="500"/>
        <v>0</v>
      </c>
      <c r="AM291" s="17">
        <f t="shared" si="501"/>
        <v>0</v>
      </c>
      <c r="AN291" s="17">
        <f t="shared" si="502"/>
        <v>0</v>
      </c>
      <c r="AO291" s="17">
        <f t="shared" si="503"/>
        <v>0</v>
      </c>
      <c r="AP291" s="17">
        <f t="shared" si="504"/>
        <v>0</v>
      </c>
    </row>
    <row r="292" spans="1:42" x14ac:dyDescent="0.25">
      <c r="A292" t="s">
        <v>16</v>
      </c>
      <c r="B292" s="4">
        <v>1</v>
      </c>
      <c r="C292">
        <v>4</v>
      </c>
      <c r="D292">
        <v>60</v>
      </c>
      <c r="F292" s="17">
        <f t="shared" si="493"/>
        <v>0</v>
      </c>
      <c r="H292" s="17">
        <f t="shared" si="494"/>
        <v>0</v>
      </c>
      <c r="I292" s="17">
        <f>U292+I90*H359</f>
        <v>0</v>
      </c>
      <c r="J292" s="17">
        <f t="shared" ref="J292:Q292" si="512">V292+J90*I359</f>
        <v>0</v>
      </c>
      <c r="K292" s="17">
        <f t="shared" si="512"/>
        <v>0</v>
      </c>
      <c r="L292" s="17">
        <f t="shared" si="512"/>
        <v>0</v>
      </c>
      <c r="M292" s="17">
        <f t="shared" si="512"/>
        <v>0</v>
      </c>
      <c r="N292" s="17">
        <f t="shared" si="512"/>
        <v>0</v>
      </c>
      <c r="O292" s="17">
        <f t="shared" si="512"/>
        <v>0</v>
      </c>
      <c r="P292" s="17">
        <f t="shared" si="512"/>
        <v>0</v>
      </c>
      <c r="Q292" s="17">
        <f t="shared" si="512"/>
        <v>0</v>
      </c>
      <c r="R292" s="17"/>
      <c r="S292" t="s">
        <v>16</v>
      </c>
      <c r="T292" s="17">
        <v>0</v>
      </c>
      <c r="U292" s="17">
        <v>0</v>
      </c>
      <c r="V292" s="17">
        <v>0</v>
      </c>
      <c r="W292" s="17">
        <v>0</v>
      </c>
      <c r="X292" s="17">
        <v>0</v>
      </c>
      <c r="Y292" s="17">
        <v>0</v>
      </c>
      <c r="Z292" s="17">
        <v>0</v>
      </c>
      <c r="AA292" s="17">
        <v>0</v>
      </c>
      <c r="AB292" s="17">
        <v>0</v>
      </c>
      <c r="AC292" s="17">
        <v>0</v>
      </c>
      <c r="AD292" s="17"/>
      <c r="AE292" s="17"/>
      <c r="AF292" t="s">
        <v>16</v>
      </c>
      <c r="AG292" s="17">
        <f t="shared" si="505"/>
        <v>0</v>
      </c>
      <c r="AH292" s="17">
        <f t="shared" si="496"/>
        <v>0</v>
      </c>
      <c r="AI292" s="17">
        <f t="shared" si="497"/>
        <v>0</v>
      </c>
      <c r="AJ292" s="17">
        <f t="shared" si="498"/>
        <v>0</v>
      </c>
      <c r="AK292" s="17">
        <f t="shared" si="499"/>
        <v>0</v>
      </c>
      <c r="AL292" s="17">
        <f t="shared" si="500"/>
        <v>0</v>
      </c>
      <c r="AM292" s="17">
        <f t="shared" si="501"/>
        <v>0</v>
      </c>
      <c r="AN292" s="17">
        <f t="shared" si="502"/>
        <v>0</v>
      </c>
      <c r="AO292" s="17">
        <f t="shared" si="503"/>
        <v>0</v>
      </c>
      <c r="AP292" s="17">
        <f t="shared" si="504"/>
        <v>0</v>
      </c>
    </row>
    <row r="293" spans="1:42" x14ac:dyDescent="0.25">
      <c r="A293" t="s">
        <v>17</v>
      </c>
      <c r="B293" s="4">
        <v>1</v>
      </c>
      <c r="C293">
        <v>4</v>
      </c>
      <c r="D293">
        <v>60</v>
      </c>
      <c r="F293" s="17">
        <f t="shared" si="493"/>
        <v>0</v>
      </c>
      <c r="H293" s="17">
        <f t="shared" si="494"/>
        <v>0</v>
      </c>
      <c r="I293" s="17">
        <f t="shared" ref="I293:Q293" si="513">U293</f>
        <v>0</v>
      </c>
      <c r="J293" s="17">
        <f t="shared" si="513"/>
        <v>0</v>
      </c>
      <c r="K293" s="17">
        <f t="shared" si="513"/>
        <v>0</v>
      </c>
      <c r="L293" s="17">
        <f t="shared" si="513"/>
        <v>0</v>
      </c>
      <c r="M293" s="17">
        <f t="shared" si="513"/>
        <v>0</v>
      </c>
      <c r="N293" s="17">
        <f t="shared" si="513"/>
        <v>0</v>
      </c>
      <c r="O293" s="17">
        <f t="shared" si="513"/>
        <v>0</v>
      </c>
      <c r="P293" s="17">
        <f t="shared" si="513"/>
        <v>0</v>
      </c>
      <c r="Q293" s="17">
        <f t="shared" si="513"/>
        <v>0</v>
      </c>
      <c r="R293" s="17"/>
      <c r="S293" t="s">
        <v>17</v>
      </c>
      <c r="T293" s="17">
        <v>0</v>
      </c>
      <c r="U293" s="17">
        <v>0</v>
      </c>
      <c r="V293" s="17">
        <v>0</v>
      </c>
      <c r="W293" s="17">
        <v>0</v>
      </c>
      <c r="X293" s="17">
        <v>0</v>
      </c>
      <c r="Y293" s="17">
        <v>0</v>
      </c>
      <c r="Z293" s="17">
        <v>0</v>
      </c>
      <c r="AA293" s="17">
        <v>0</v>
      </c>
      <c r="AB293" s="17">
        <v>0</v>
      </c>
      <c r="AC293" s="17">
        <v>0</v>
      </c>
      <c r="AD293" s="17"/>
      <c r="AE293" s="17"/>
      <c r="AF293" t="s">
        <v>17</v>
      </c>
      <c r="AG293" s="17">
        <f t="shared" si="505"/>
        <v>0</v>
      </c>
      <c r="AH293" s="17">
        <f t="shared" si="496"/>
        <v>0</v>
      </c>
      <c r="AI293" s="17">
        <f t="shared" si="497"/>
        <v>0</v>
      </c>
      <c r="AJ293" s="17">
        <f t="shared" si="498"/>
        <v>0</v>
      </c>
      <c r="AK293" s="17">
        <f t="shared" si="499"/>
        <v>0</v>
      </c>
      <c r="AL293" s="17">
        <f t="shared" si="500"/>
        <v>0</v>
      </c>
      <c r="AM293" s="17">
        <f t="shared" si="501"/>
        <v>0</v>
      </c>
      <c r="AN293" s="17">
        <f t="shared" si="502"/>
        <v>0</v>
      </c>
      <c r="AO293" s="17">
        <f t="shared" si="503"/>
        <v>0</v>
      </c>
      <c r="AP293" s="17">
        <f t="shared" si="504"/>
        <v>0</v>
      </c>
    </row>
    <row r="294" spans="1:42" x14ac:dyDescent="0.25">
      <c r="G294" t="s">
        <v>39</v>
      </c>
      <c r="H294" s="17">
        <f>SUM(H282:H293)</f>
        <v>35.466666666666669</v>
      </c>
      <c r="I294" s="17">
        <f t="shared" ref="I294" si="514">SUM(I282:I293)</f>
        <v>62.400000000000006</v>
      </c>
      <c r="J294" s="17">
        <f t="shared" ref="J294" si="515">SUM(J282:J293)</f>
        <v>63.800000000000004</v>
      </c>
      <c r="K294" s="17">
        <f t="shared" ref="K294" si="516">SUM(K282:K293)</f>
        <v>66.933333333333323</v>
      </c>
      <c r="L294" s="17">
        <f t="shared" ref="L294" si="517">SUM(L282:L293)</f>
        <v>67.599999999999994</v>
      </c>
      <c r="M294" s="17">
        <f t="shared" ref="M294" si="518">SUM(M282:M293)</f>
        <v>67.733333333333348</v>
      </c>
      <c r="N294" s="17">
        <f t="shared" ref="N294" si="519">SUM(N282:N293)</f>
        <v>64.933333333333337</v>
      </c>
      <c r="O294" s="17">
        <f t="shared" ref="O294" si="520">SUM(O282:O293)</f>
        <v>61.93333333333333</v>
      </c>
      <c r="P294" s="17">
        <f t="shared" ref="P294" si="521">SUM(P282:P293)</f>
        <v>57.333333333333329</v>
      </c>
      <c r="Q294" s="17">
        <f t="shared" ref="Q294" si="522">SUM(Q282:Q293)</f>
        <v>55.399999999999991</v>
      </c>
      <c r="T294" s="17">
        <f>SUM(T282:T293)</f>
        <v>35.466666666666669</v>
      </c>
      <c r="U294" s="17">
        <f t="shared" ref="U294" si="523">SUM(U282:U293)</f>
        <v>34.800000000000004</v>
      </c>
      <c r="V294" s="17">
        <f t="shared" ref="V294" si="524">SUM(V282:V293)</f>
        <v>36.666666666666671</v>
      </c>
      <c r="W294" s="17">
        <f t="shared" ref="W294" si="525">SUM(W282:W293)</f>
        <v>38.799999999999997</v>
      </c>
      <c r="X294" s="17">
        <f t="shared" ref="X294" si="526">SUM(X282:X293)</f>
        <v>39.866666666666667</v>
      </c>
      <c r="Y294" s="17">
        <f t="shared" ref="Y294" si="527">SUM(Y282:Y293)</f>
        <v>39.799999999999997</v>
      </c>
      <c r="Z294" s="17">
        <f t="shared" ref="Z294" si="528">SUM(Z282:Z293)</f>
        <v>37.333333333333336</v>
      </c>
      <c r="AA294" s="17">
        <f t="shared" ref="AA294" si="529">SUM(AA282:AA293)</f>
        <v>34.933333333333337</v>
      </c>
      <c r="AB294" s="17">
        <f t="shared" ref="AB294" si="530">SUM(AB282:AB293)</f>
        <v>31.066666666666666</v>
      </c>
      <c r="AC294" s="17">
        <f t="shared" ref="AC294" si="531">SUM(AC282:AC293)</f>
        <v>28.93333333333333</v>
      </c>
    </row>
    <row r="296" spans="1:42" x14ac:dyDescent="0.25">
      <c r="G296" t="s">
        <v>19</v>
      </c>
      <c r="H296" t="s">
        <v>24</v>
      </c>
      <c r="S296" t="s">
        <v>41</v>
      </c>
    </row>
    <row r="297" spans="1:42" ht="15.75" thickBot="1" x14ac:dyDescent="0.3">
      <c r="H297">
        <v>1</v>
      </c>
      <c r="I297">
        <v>2</v>
      </c>
      <c r="J297">
        <v>3</v>
      </c>
      <c r="K297">
        <v>4</v>
      </c>
      <c r="L297">
        <v>5</v>
      </c>
      <c r="M297">
        <v>6</v>
      </c>
      <c r="N297">
        <v>7</v>
      </c>
      <c r="O297">
        <v>8</v>
      </c>
      <c r="P297">
        <v>9</v>
      </c>
      <c r="Q297">
        <v>10</v>
      </c>
      <c r="T297">
        <v>1</v>
      </c>
      <c r="U297">
        <v>2</v>
      </c>
      <c r="V297">
        <v>3</v>
      </c>
      <c r="W297">
        <v>4</v>
      </c>
      <c r="X297">
        <v>5</v>
      </c>
      <c r="Y297">
        <v>6</v>
      </c>
      <c r="Z297">
        <v>7</v>
      </c>
      <c r="AA297">
        <v>8</v>
      </c>
      <c r="AB297">
        <v>9</v>
      </c>
      <c r="AC297">
        <v>10</v>
      </c>
    </row>
    <row r="298" spans="1:42" x14ac:dyDescent="0.25">
      <c r="G298">
        <v>1</v>
      </c>
      <c r="H298" s="7">
        <v>0.25</v>
      </c>
      <c r="I298" s="8">
        <v>0.25</v>
      </c>
      <c r="J298" s="8">
        <v>0.25</v>
      </c>
      <c r="K298" s="8">
        <v>0.25</v>
      </c>
      <c r="L298" s="8">
        <v>0.25</v>
      </c>
      <c r="M298" s="8">
        <v>0.25</v>
      </c>
      <c r="N298" s="8">
        <v>0.25</v>
      </c>
      <c r="O298" s="8">
        <v>0.25</v>
      </c>
      <c r="P298" s="8">
        <v>0.25</v>
      </c>
      <c r="Q298" s="9">
        <v>0.25</v>
      </c>
      <c r="R298" s="11"/>
      <c r="S298" t="s">
        <v>35</v>
      </c>
      <c r="T298" s="17">
        <f>T282+T283+T290</f>
        <v>13.4</v>
      </c>
      <c r="U298" s="17">
        <f t="shared" ref="U298:AC298" si="532">U282+U283+U290</f>
        <v>13.333333333333332</v>
      </c>
      <c r="V298" s="17">
        <f t="shared" si="532"/>
        <v>13.666666666666668</v>
      </c>
      <c r="W298" s="17">
        <f t="shared" si="532"/>
        <v>13.6</v>
      </c>
      <c r="X298" s="17">
        <f t="shared" si="532"/>
        <v>13.466666666666669</v>
      </c>
      <c r="Y298" s="17">
        <f t="shared" si="532"/>
        <v>13.866666666666667</v>
      </c>
      <c r="Z298" s="17">
        <f t="shared" si="532"/>
        <v>13.600000000000001</v>
      </c>
      <c r="AA298" s="17">
        <f t="shared" si="532"/>
        <v>13.933333333333334</v>
      </c>
      <c r="AB298" s="17">
        <f t="shared" si="532"/>
        <v>12.133333333333333</v>
      </c>
      <c r="AC298" s="17">
        <f t="shared" si="532"/>
        <v>11.799999999999999</v>
      </c>
      <c r="AD298" s="11"/>
      <c r="AE298" s="11"/>
      <c r="AF298" s="11"/>
      <c r="AG298" s="11"/>
      <c r="AH298" s="11"/>
      <c r="AI298" s="11"/>
      <c r="AJ298" s="11"/>
    </row>
    <row r="299" spans="1:42" x14ac:dyDescent="0.25">
      <c r="G299">
        <v>2</v>
      </c>
      <c r="H299" s="10">
        <v>0.25</v>
      </c>
      <c r="I299" s="11">
        <v>0.25</v>
      </c>
      <c r="J299" s="11">
        <v>0.25</v>
      </c>
      <c r="K299" s="11">
        <v>0.25</v>
      </c>
      <c r="L299" s="11">
        <v>0.25</v>
      </c>
      <c r="M299" s="11">
        <v>0.25</v>
      </c>
      <c r="N299" s="11">
        <v>0.25</v>
      </c>
      <c r="O299" s="11">
        <v>0.25</v>
      </c>
      <c r="P299" s="11">
        <v>0.25</v>
      </c>
      <c r="Q299" s="12">
        <v>0.25</v>
      </c>
      <c r="R299" s="11"/>
      <c r="S299" t="s">
        <v>36</v>
      </c>
      <c r="T299" s="17">
        <f>T286+T287+T291</f>
        <v>14.933333333333332</v>
      </c>
      <c r="U299" s="17">
        <f t="shared" ref="U299:AC299" si="533">U286+U287+U291</f>
        <v>14.533333333333333</v>
      </c>
      <c r="V299" s="17">
        <f t="shared" si="533"/>
        <v>16.2</v>
      </c>
      <c r="W299" s="17">
        <f t="shared" si="533"/>
        <v>17.8</v>
      </c>
      <c r="X299" s="17">
        <f t="shared" si="533"/>
        <v>19.266666666666666</v>
      </c>
      <c r="Y299" s="17">
        <f t="shared" si="533"/>
        <v>18.533333333333331</v>
      </c>
      <c r="Z299" s="17">
        <f t="shared" si="533"/>
        <v>16.266666666666666</v>
      </c>
      <c r="AA299" s="17">
        <f t="shared" si="533"/>
        <v>13.933333333333334</v>
      </c>
      <c r="AB299" s="17">
        <f t="shared" si="533"/>
        <v>12.933333333333334</v>
      </c>
      <c r="AC299" s="17">
        <f t="shared" si="533"/>
        <v>11.466666666666667</v>
      </c>
      <c r="AD299" s="11"/>
      <c r="AE299" s="11"/>
      <c r="AF299" s="11"/>
      <c r="AG299" s="11"/>
      <c r="AH299" s="11"/>
      <c r="AI299" s="11"/>
      <c r="AJ299" s="11"/>
    </row>
    <row r="300" spans="1:42" x14ac:dyDescent="0.25">
      <c r="G300">
        <v>3</v>
      </c>
      <c r="H300" s="10">
        <v>0.25</v>
      </c>
      <c r="I300" s="11">
        <v>0.25</v>
      </c>
      <c r="J300" s="11">
        <v>0.25</v>
      </c>
      <c r="K300" s="11">
        <v>0.25</v>
      </c>
      <c r="L300" s="11">
        <v>0.25</v>
      </c>
      <c r="M300" s="11">
        <v>0.25</v>
      </c>
      <c r="N300" s="11">
        <v>0.25</v>
      </c>
      <c r="O300" s="11">
        <v>0.25</v>
      </c>
      <c r="P300" s="11">
        <v>0.25</v>
      </c>
      <c r="Q300" s="12">
        <v>0.25</v>
      </c>
      <c r="R300" s="11"/>
      <c r="S300" t="s">
        <v>37</v>
      </c>
      <c r="T300" s="17">
        <f>T284+T285+T292</f>
        <v>1</v>
      </c>
      <c r="U300" s="17">
        <f t="shared" ref="U300:AC300" si="534">U284+U285+U292</f>
        <v>1</v>
      </c>
      <c r="V300" s="17">
        <f t="shared" si="534"/>
        <v>1</v>
      </c>
      <c r="W300" s="17">
        <f t="shared" si="534"/>
        <v>1</v>
      </c>
      <c r="X300" s="17">
        <f t="shared" si="534"/>
        <v>1</v>
      </c>
      <c r="Y300" s="17">
        <f t="shared" si="534"/>
        <v>1</v>
      </c>
      <c r="Z300" s="17">
        <f t="shared" si="534"/>
        <v>1</v>
      </c>
      <c r="AA300" s="17">
        <f t="shared" si="534"/>
        <v>1</v>
      </c>
      <c r="AB300" s="17">
        <f t="shared" si="534"/>
        <v>1</v>
      </c>
      <c r="AC300" s="17">
        <f t="shared" si="534"/>
        <v>1</v>
      </c>
      <c r="AD300" s="11"/>
      <c r="AE300" s="11"/>
      <c r="AF300" s="11"/>
      <c r="AG300" s="11"/>
      <c r="AH300" s="11"/>
      <c r="AI300" s="11"/>
      <c r="AJ300" s="11"/>
    </row>
    <row r="301" spans="1:42" ht="15.75" thickBot="1" x14ac:dyDescent="0.3">
      <c r="G301">
        <v>4</v>
      </c>
      <c r="H301" s="13">
        <v>0.25</v>
      </c>
      <c r="I301" s="14">
        <v>0.25</v>
      </c>
      <c r="J301" s="14">
        <v>0.25</v>
      </c>
      <c r="K301" s="14">
        <v>0.25</v>
      </c>
      <c r="L301" s="14">
        <v>0.25</v>
      </c>
      <c r="M301" s="14">
        <v>0.25</v>
      </c>
      <c r="N301" s="14">
        <v>0.25</v>
      </c>
      <c r="O301" s="14">
        <v>0.25</v>
      </c>
      <c r="P301" s="14">
        <v>0.25</v>
      </c>
      <c r="Q301" s="15">
        <v>0.25</v>
      </c>
      <c r="R301" s="11"/>
      <c r="S301" t="s">
        <v>38</v>
      </c>
      <c r="T301" s="17">
        <f>T288+T289+T293</f>
        <v>6.1333333333333329</v>
      </c>
      <c r="U301" s="17">
        <f t="shared" ref="U301:AC301" si="535">U288+U289+U293</f>
        <v>5.9333333333333336</v>
      </c>
      <c r="V301" s="17">
        <f t="shared" si="535"/>
        <v>5.8000000000000007</v>
      </c>
      <c r="W301" s="17">
        <f t="shared" si="535"/>
        <v>6.4</v>
      </c>
      <c r="X301" s="17">
        <f t="shared" si="535"/>
        <v>6.1333333333333329</v>
      </c>
      <c r="Y301" s="17">
        <f t="shared" si="535"/>
        <v>6.4</v>
      </c>
      <c r="Z301" s="17">
        <f t="shared" si="535"/>
        <v>6.4666666666666668</v>
      </c>
      <c r="AA301" s="17">
        <f t="shared" si="535"/>
        <v>6.0666666666666664</v>
      </c>
      <c r="AB301" s="17">
        <f t="shared" si="535"/>
        <v>5</v>
      </c>
      <c r="AC301" s="17">
        <f t="shared" si="535"/>
        <v>4.6666666666666661</v>
      </c>
      <c r="AD301" s="11"/>
      <c r="AE301" s="11"/>
      <c r="AF301" s="11"/>
      <c r="AG301" s="11"/>
      <c r="AH301" s="11"/>
      <c r="AI301" s="11"/>
      <c r="AJ301" s="11"/>
    </row>
    <row r="302" spans="1:42" x14ac:dyDescent="0.25">
      <c r="G302" t="s">
        <v>25</v>
      </c>
      <c r="H302" s="5">
        <f>SUM(H298:H301)</f>
        <v>1</v>
      </c>
      <c r="I302" s="5">
        <f t="shared" ref="I302:Q302" si="536">SUM(I298:I301)</f>
        <v>1</v>
      </c>
      <c r="J302" s="5">
        <f t="shared" si="536"/>
        <v>1</v>
      </c>
      <c r="K302" s="5">
        <f t="shared" si="536"/>
        <v>1</v>
      </c>
      <c r="L302" s="5">
        <f t="shared" si="536"/>
        <v>1</v>
      </c>
      <c r="M302" s="5">
        <f t="shared" si="536"/>
        <v>1</v>
      </c>
      <c r="N302" s="5">
        <f t="shared" si="536"/>
        <v>1</v>
      </c>
      <c r="O302" s="5">
        <f t="shared" si="536"/>
        <v>1</v>
      </c>
      <c r="P302" s="5">
        <f t="shared" si="536"/>
        <v>1</v>
      </c>
      <c r="Q302" s="5">
        <f t="shared" si="536"/>
        <v>1</v>
      </c>
      <c r="R302" s="5"/>
      <c r="S302" t="s">
        <v>39</v>
      </c>
      <c r="T302">
        <f t="shared" ref="T302" si="537">SUM(T298:T301)</f>
        <v>35.466666666666669</v>
      </c>
      <c r="U302">
        <f t="shared" ref="U302" si="538">SUM(U298:U301)</f>
        <v>34.799999999999997</v>
      </c>
      <c r="V302">
        <f t="shared" ref="V302" si="539">SUM(V298:V301)</f>
        <v>36.666666666666671</v>
      </c>
      <c r="W302">
        <f t="shared" ref="W302" si="540">SUM(W298:W301)</f>
        <v>38.799999999999997</v>
      </c>
      <c r="X302">
        <f t="shared" ref="X302" si="541">SUM(X298:X301)</f>
        <v>39.866666666666667</v>
      </c>
      <c r="Y302">
        <f t="shared" ref="Y302" si="542">SUM(Y298:Y301)</f>
        <v>39.799999999999997</v>
      </c>
      <c r="Z302">
        <f t="shared" ref="Z302" si="543">SUM(Z298:Z301)</f>
        <v>37.333333333333336</v>
      </c>
      <c r="AA302">
        <f t="shared" ref="AA302" si="544">SUM(AA298:AA301)</f>
        <v>34.933333333333337</v>
      </c>
      <c r="AB302">
        <f t="shared" ref="AB302" si="545">SUM(AB298:AB301)</f>
        <v>31.066666666666666</v>
      </c>
      <c r="AC302">
        <f t="shared" ref="AC302" si="546">SUM(AC298:AC301)</f>
        <v>28.93333333333333</v>
      </c>
      <c r="AD302" s="5"/>
      <c r="AE302" s="5"/>
      <c r="AF302" s="5"/>
      <c r="AG302" s="5"/>
      <c r="AH302" s="5"/>
      <c r="AI302" s="5"/>
      <c r="AJ302" s="5"/>
    </row>
    <row r="303" spans="1:42" x14ac:dyDescent="0.25">
      <c r="H303" s="4" t="s">
        <v>26</v>
      </c>
      <c r="I303" s="4" t="s">
        <v>26</v>
      </c>
      <c r="J303" s="4" t="s">
        <v>26</v>
      </c>
      <c r="K303" s="4" t="s">
        <v>26</v>
      </c>
      <c r="L303" s="4" t="s">
        <v>26</v>
      </c>
      <c r="M303" s="4" t="s">
        <v>26</v>
      </c>
      <c r="N303" s="4" t="s">
        <v>26</v>
      </c>
      <c r="O303" s="4" t="s">
        <v>26</v>
      </c>
      <c r="P303" s="4" t="s">
        <v>26</v>
      </c>
      <c r="Q303" s="4" t="s">
        <v>26</v>
      </c>
      <c r="R303" s="4"/>
      <c r="AD303" s="4"/>
      <c r="AE303" s="4"/>
      <c r="AF303" s="4"/>
      <c r="AG303" s="4"/>
      <c r="AH303" s="4"/>
      <c r="AI303" s="4"/>
      <c r="AJ303" s="4"/>
    </row>
    <row r="304" spans="1:42" x14ac:dyDescent="0.25">
      <c r="H304" s="5">
        <v>1</v>
      </c>
      <c r="I304" s="5">
        <v>1</v>
      </c>
      <c r="J304" s="5">
        <v>1</v>
      </c>
      <c r="K304" s="5">
        <v>1</v>
      </c>
      <c r="L304" s="5">
        <v>1</v>
      </c>
      <c r="M304" s="5">
        <v>1</v>
      </c>
      <c r="N304" s="5">
        <v>1</v>
      </c>
      <c r="O304" s="5">
        <v>1</v>
      </c>
      <c r="P304" s="5">
        <v>1</v>
      </c>
      <c r="Q304" s="5">
        <v>1</v>
      </c>
      <c r="R304" s="5"/>
      <c r="S304" s="5"/>
      <c r="T304" s="5"/>
      <c r="U304" s="5"/>
      <c r="V304" s="5"/>
      <c r="W304" s="5"/>
      <c r="X304" s="5"/>
      <c r="Y304" s="5"/>
      <c r="Z304" s="5"/>
      <c r="AA304" s="5"/>
      <c r="AB304" s="5"/>
      <c r="AC304" s="5"/>
      <c r="AD304" s="5"/>
      <c r="AE304" s="5"/>
      <c r="AF304" s="5"/>
      <c r="AG304" s="5"/>
      <c r="AH304" s="5"/>
      <c r="AI304" s="5"/>
      <c r="AJ304" s="5"/>
    </row>
    <row r="306" spans="1:36" x14ac:dyDescent="0.25">
      <c r="F306" t="s">
        <v>30</v>
      </c>
      <c r="G306" t="s">
        <v>34</v>
      </c>
      <c r="S306" t="s">
        <v>41</v>
      </c>
    </row>
    <row r="307" spans="1:36" x14ac:dyDescent="0.25">
      <c r="G307">
        <v>0</v>
      </c>
      <c r="H307">
        <v>1</v>
      </c>
      <c r="I307">
        <v>2</v>
      </c>
      <c r="J307">
        <v>3</v>
      </c>
      <c r="K307">
        <v>4</v>
      </c>
      <c r="L307">
        <v>5</v>
      </c>
      <c r="M307">
        <v>6</v>
      </c>
      <c r="N307">
        <v>7</v>
      </c>
      <c r="O307">
        <v>8</v>
      </c>
      <c r="P307">
        <v>9</v>
      </c>
      <c r="Q307">
        <v>10</v>
      </c>
      <c r="T307">
        <v>1</v>
      </c>
      <c r="U307">
        <v>2</v>
      </c>
      <c r="V307">
        <v>3</v>
      </c>
      <c r="W307">
        <v>4</v>
      </c>
      <c r="X307">
        <v>5</v>
      </c>
      <c r="Y307">
        <v>6</v>
      </c>
      <c r="Z307">
        <v>7</v>
      </c>
      <c r="AA307">
        <v>8</v>
      </c>
      <c r="AB307">
        <v>9</v>
      </c>
      <c r="AC307">
        <v>10</v>
      </c>
    </row>
    <row r="308" spans="1:36" x14ac:dyDescent="0.25">
      <c r="A308" t="s">
        <v>10</v>
      </c>
      <c r="F308" s="6">
        <f>AVERAGE(H308:Q308)</f>
        <v>0</v>
      </c>
      <c r="G308">
        <v>0</v>
      </c>
      <c r="H308" s="6">
        <f>MAX(G308+(H282*$B$23)-(VLOOKUP($B282,$G$214:$Q$217,H$223+1)*$B$24*$D282), 0)</f>
        <v>0</v>
      </c>
      <c r="I308" s="6">
        <f t="shared" ref="I308:Q308" si="547">MAX(H308+(I282*$B$23)-(VLOOKUP($B282,$G$214:$Q$217,I$223+1)*$B$24*$D282), 0)</f>
        <v>0</v>
      </c>
      <c r="J308" s="6">
        <f t="shared" si="547"/>
        <v>0</v>
      </c>
      <c r="K308" s="6">
        <f t="shared" si="547"/>
        <v>0</v>
      </c>
      <c r="L308" s="6">
        <f t="shared" si="547"/>
        <v>0</v>
      </c>
      <c r="M308" s="6">
        <f t="shared" si="547"/>
        <v>0</v>
      </c>
      <c r="N308" s="6">
        <f t="shared" si="547"/>
        <v>0</v>
      </c>
      <c r="O308" s="6">
        <f t="shared" si="547"/>
        <v>0</v>
      </c>
      <c r="P308" s="6">
        <f t="shared" si="547"/>
        <v>0</v>
      </c>
      <c r="Q308" s="6">
        <f t="shared" si="547"/>
        <v>0</v>
      </c>
      <c r="R308" s="6"/>
      <c r="S308" t="s">
        <v>35</v>
      </c>
      <c r="T308" s="17">
        <f t="shared" ref="T308:AC308" si="548">H349+H350+H357</f>
        <v>1</v>
      </c>
      <c r="U308" s="17">
        <f t="shared" si="548"/>
        <v>1</v>
      </c>
      <c r="V308" s="17">
        <f t="shared" si="548"/>
        <v>1</v>
      </c>
      <c r="W308" s="17">
        <f t="shared" si="548"/>
        <v>1</v>
      </c>
      <c r="X308" s="17">
        <f t="shared" si="548"/>
        <v>0.99999999999999989</v>
      </c>
      <c r="Y308" s="17">
        <f t="shared" si="548"/>
        <v>1</v>
      </c>
      <c r="Z308" s="17">
        <f t="shared" si="548"/>
        <v>1</v>
      </c>
      <c r="AA308" s="17">
        <f t="shared" si="548"/>
        <v>0.99999999999999989</v>
      </c>
      <c r="AB308" s="17">
        <f t="shared" si="548"/>
        <v>1</v>
      </c>
      <c r="AC308" s="17">
        <f t="shared" si="548"/>
        <v>1</v>
      </c>
      <c r="AE308" s="6"/>
      <c r="AF308" s="6"/>
      <c r="AG308" s="6"/>
      <c r="AH308" s="6"/>
      <c r="AI308" s="6"/>
      <c r="AJ308" s="6"/>
    </row>
    <row r="309" spans="1:36" x14ac:dyDescent="0.25">
      <c r="A309" t="s">
        <v>18</v>
      </c>
      <c r="F309" s="6">
        <f t="shared" ref="F309:F320" si="549">AVERAGE(H309:Q309)</f>
        <v>9.3333333333335128E-2</v>
      </c>
      <c r="G309">
        <v>0</v>
      </c>
      <c r="H309" s="6">
        <f t="shared" ref="H309:Q309" si="550">MAX(G309+(H283*$B$23)-(VLOOKUP($B283,$G$214:$Q$217,H$223+1)*$B$24*$D283), 0)</f>
        <v>0</v>
      </c>
      <c r="I309" s="6">
        <f t="shared" si="550"/>
        <v>0</v>
      </c>
      <c r="J309" s="6">
        <f t="shared" si="550"/>
        <v>0</v>
      </c>
      <c r="K309" s="6">
        <f t="shared" si="550"/>
        <v>0</v>
      </c>
      <c r="L309" s="6">
        <f t="shared" si="550"/>
        <v>0</v>
      </c>
      <c r="M309" s="6">
        <f t="shared" si="550"/>
        <v>6.6666666666669983E-2</v>
      </c>
      <c r="N309" s="6">
        <f t="shared" si="550"/>
        <v>0.13333333333333997</v>
      </c>
      <c r="O309" s="6">
        <f t="shared" si="550"/>
        <v>0.73333333333334139</v>
      </c>
      <c r="P309" s="6">
        <f t="shared" si="550"/>
        <v>0</v>
      </c>
      <c r="Q309" s="6">
        <f t="shared" si="550"/>
        <v>0</v>
      </c>
      <c r="R309" s="6"/>
      <c r="S309" t="s">
        <v>36</v>
      </c>
      <c r="T309" s="17">
        <f t="shared" ref="T309:AC309" si="551">H351+H352+H359</f>
        <v>1</v>
      </c>
      <c r="U309" s="17">
        <f t="shared" si="551"/>
        <v>1</v>
      </c>
      <c r="V309" s="17">
        <f t="shared" si="551"/>
        <v>1</v>
      </c>
      <c r="W309" s="17">
        <f t="shared" si="551"/>
        <v>1</v>
      </c>
      <c r="X309" s="17">
        <f t="shared" si="551"/>
        <v>1</v>
      </c>
      <c r="Y309" s="17">
        <f t="shared" si="551"/>
        <v>1</v>
      </c>
      <c r="Z309" s="17">
        <f t="shared" si="551"/>
        <v>1</v>
      </c>
      <c r="AA309" s="17">
        <f t="shared" si="551"/>
        <v>1</v>
      </c>
      <c r="AB309" s="17">
        <f t="shared" si="551"/>
        <v>1</v>
      </c>
      <c r="AC309" s="17">
        <f t="shared" si="551"/>
        <v>1</v>
      </c>
      <c r="AE309" s="6"/>
      <c r="AF309" s="6"/>
      <c r="AG309" s="6"/>
      <c r="AH309" s="6"/>
      <c r="AI309" s="6"/>
      <c r="AJ309" s="6"/>
    </row>
    <row r="310" spans="1:36" x14ac:dyDescent="0.25">
      <c r="A310" t="s">
        <v>11</v>
      </c>
      <c r="F310" s="6">
        <f t="shared" si="549"/>
        <v>100.42749999999998</v>
      </c>
      <c r="G310">
        <v>0</v>
      </c>
      <c r="H310" s="6">
        <f t="shared" ref="H310:Q310" si="552">MAX(G310+(H284*$B$23)-(VLOOKUP($B284,$G$214:$Q$217,H$223+1)*$B$24*$D284), 0)</f>
        <v>0</v>
      </c>
      <c r="I310" s="6">
        <f t="shared" si="552"/>
        <v>22.575000000000003</v>
      </c>
      <c r="J310" s="6">
        <f t="shared" si="552"/>
        <v>44.75</v>
      </c>
      <c r="K310" s="6">
        <f t="shared" si="552"/>
        <v>67.324999999999989</v>
      </c>
      <c r="L310" s="6">
        <f t="shared" si="552"/>
        <v>90.033333333333317</v>
      </c>
      <c r="M310" s="6">
        <f t="shared" si="552"/>
        <v>112.47499999999998</v>
      </c>
      <c r="N310" s="6">
        <f t="shared" si="552"/>
        <v>134.51666666666665</v>
      </c>
      <c r="O310" s="6">
        <f t="shared" si="552"/>
        <v>156.29166666666666</v>
      </c>
      <c r="P310" s="6">
        <f t="shared" si="552"/>
        <v>177.4</v>
      </c>
      <c r="Q310" s="6">
        <f t="shared" si="552"/>
        <v>198.90833333333333</v>
      </c>
      <c r="R310" s="6"/>
      <c r="S310" t="s">
        <v>37</v>
      </c>
      <c r="T310" s="17">
        <f t="shared" ref="T310:AC310" si="553">H353+H354+H358</f>
        <v>1</v>
      </c>
      <c r="U310" s="17">
        <f t="shared" si="553"/>
        <v>1</v>
      </c>
      <c r="V310" s="17">
        <f t="shared" si="553"/>
        <v>1.0000000000000002</v>
      </c>
      <c r="W310" s="17">
        <f t="shared" si="553"/>
        <v>1</v>
      </c>
      <c r="X310" s="17">
        <f t="shared" si="553"/>
        <v>1</v>
      </c>
      <c r="Y310" s="17">
        <f t="shared" si="553"/>
        <v>1</v>
      </c>
      <c r="Z310" s="17">
        <f t="shared" si="553"/>
        <v>1</v>
      </c>
      <c r="AA310" s="17">
        <f t="shared" si="553"/>
        <v>1</v>
      </c>
      <c r="AB310" s="17">
        <f t="shared" si="553"/>
        <v>1</v>
      </c>
      <c r="AC310" s="17">
        <f t="shared" si="553"/>
        <v>1</v>
      </c>
      <c r="AE310" s="6"/>
      <c r="AF310" s="6"/>
      <c r="AG310" s="6"/>
      <c r="AH310" s="6"/>
      <c r="AI310" s="6"/>
      <c r="AJ310" s="6"/>
    </row>
    <row r="311" spans="1:36" x14ac:dyDescent="0.25">
      <c r="A311" t="s">
        <v>22</v>
      </c>
      <c r="F311" s="6">
        <f t="shared" si="549"/>
        <v>0</v>
      </c>
      <c r="G311">
        <v>0</v>
      </c>
      <c r="H311" s="6">
        <f t="shared" ref="H311:Q311" si="554">MAX(G311+(H285*$B$23)-(VLOOKUP($B285,$G$214:$Q$217,H$223+1)*$B$24*$D285), 0)</f>
        <v>0</v>
      </c>
      <c r="I311" s="6">
        <f t="shared" si="554"/>
        <v>0</v>
      </c>
      <c r="J311" s="6">
        <f t="shared" si="554"/>
        <v>0</v>
      </c>
      <c r="K311" s="6">
        <f t="shared" si="554"/>
        <v>0</v>
      </c>
      <c r="L311" s="6">
        <f t="shared" si="554"/>
        <v>0</v>
      </c>
      <c r="M311" s="6">
        <f t="shared" si="554"/>
        <v>0</v>
      </c>
      <c r="N311" s="6">
        <f t="shared" si="554"/>
        <v>0</v>
      </c>
      <c r="O311" s="6">
        <f t="shared" si="554"/>
        <v>0</v>
      </c>
      <c r="P311" s="6">
        <f t="shared" si="554"/>
        <v>0</v>
      </c>
      <c r="Q311" s="6">
        <f t="shared" si="554"/>
        <v>0</v>
      </c>
      <c r="R311" s="6"/>
      <c r="S311" t="s">
        <v>38</v>
      </c>
      <c r="T311" s="17">
        <f t="shared" ref="T311:AC311" si="555">H355+H356+H360</f>
        <v>1</v>
      </c>
      <c r="U311" s="17">
        <f t="shared" si="555"/>
        <v>1</v>
      </c>
      <c r="V311" s="17">
        <f t="shared" si="555"/>
        <v>1</v>
      </c>
      <c r="W311" s="17">
        <f t="shared" si="555"/>
        <v>1</v>
      </c>
      <c r="X311" s="17">
        <f t="shared" si="555"/>
        <v>1</v>
      </c>
      <c r="Y311" s="17">
        <f t="shared" si="555"/>
        <v>1</v>
      </c>
      <c r="Z311" s="17">
        <f t="shared" si="555"/>
        <v>1</v>
      </c>
      <c r="AA311" s="17">
        <f t="shared" si="555"/>
        <v>1</v>
      </c>
      <c r="AB311" s="17">
        <f t="shared" si="555"/>
        <v>1</v>
      </c>
      <c r="AC311" s="17">
        <f t="shared" si="555"/>
        <v>1</v>
      </c>
      <c r="AE311" s="6"/>
      <c r="AF311" s="6"/>
      <c r="AG311" s="6"/>
      <c r="AH311" s="6"/>
      <c r="AI311" s="6"/>
      <c r="AJ311" s="6"/>
    </row>
    <row r="312" spans="1:36" x14ac:dyDescent="0.25">
      <c r="A312" t="s">
        <v>12</v>
      </c>
      <c r="F312" s="6">
        <f t="shared" si="549"/>
        <v>0</v>
      </c>
      <c r="G312">
        <v>0</v>
      </c>
      <c r="H312" s="6">
        <f t="shared" ref="H312:Q312" si="556">MAX(G312+(H286*$B$23)-(VLOOKUP($B286,$G$214:$Q$217,H$223+1)*$B$24*$D286), 0)</f>
        <v>0</v>
      </c>
      <c r="I312" s="6">
        <f t="shared" si="556"/>
        <v>0</v>
      </c>
      <c r="J312" s="6">
        <f t="shared" si="556"/>
        <v>0</v>
      </c>
      <c r="K312" s="6">
        <f t="shared" si="556"/>
        <v>0</v>
      </c>
      <c r="L312" s="6">
        <f t="shared" si="556"/>
        <v>0</v>
      </c>
      <c r="M312" s="6">
        <f t="shared" si="556"/>
        <v>0</v>
      </c>
      <c r="N312" s="6">
        <f t="shared" si="556"/>
        <v>0</v>
      </c>
      <c r="O312" s="6">
        <f t="shared" si="556"/>
        <v>0</v>
      </c>
      <c r="P312" s="6">
        <f t="shared" si="556"/>
        <v>0</v>
      </c>
      <c r="Q312" s="6">
        <f t="shared" si="556"/>
        <v>0</v>
      </c>
      <c r="R312" s="6"/>
      <c r="S312" t="s">
        <v>39</v>
      </c>
      <c r="T312">
        <f t="shared" ref="T312" si="557">SUM(T308:T311)</f>
        <v>4</v>
      </c>
      <c r="U312">
        <f t="shared" ref="U312" si="558">SUM(U308:U311)</f>
        <v>4</v>
      </c>
      <c r="V312">
        <f t="shared" ref="V312" si="559">SUM(V308:V311)</f>
        <v>4</v>
      </c>
      <c r="W312">
        <f t="shared" ref="W312" si="560">SUM(W308:W311)</f>
        <v>4</v>
      </c>
      <c r="X312">
        <f t="shared" ref="X312" si="561">SUM(X308:X311)</f>
        <v>4</v>
      </c>
      <c r="Y312">
        <f t="shared" ref="Y312" si="562">SUM(Y308:Y311)</f>
        <v>4</v>
      </c>
      <c r="Z312">
        <f t="shared" ref="Z312" si="563">SUM(Z308:Z311)</f>
        <v>4</v>
      </c>
      <c r="AA312">
        <f t="shared" ref="AA312" si="564">SUM(AA308:AA311)</f>
        <v>4</v>
      </c>
      <c r="AB312">
        <f t="shared" ref="AB312" si="565">SUM(AB308:AB311)</f>
        <v>4</v>
      </c>
      <c r="AC312">
        <f t="shared" ref="AC312" si="566">SUM(AC308:AC311)</f>
        <v>4</v>
      </c>
      <c r="AE312" s="6"/>
      <c r="AF312" s="6"/>
      <c r="AG312" s="6"/>
      <c r="AH312" s="6"/>
      <c r="AI312" s="6"/>
      <c r="AJ312" s="6"/>
    </row>
    <row r="313" spans="1:36" x14ac:dyDescent="0.25">
      <c r="A313" t="s">
        <v>20</v>
      </c>
      <c r="F313" s="6">
        <f t="shared" si="549"/>
        <v>155.35029663530796</v>
      </c>
      <c r="G313">
        <v>0</v>
      </c>
      <c r="H313" s="6">
        <f t="shared" ref="H313:Q313" si="567">MAX(G313+(H287*$B$23)-(VLOOKUP($B287,$G$214:$Q$217,H$223+1)*$B$24*$D287), 0)</f>
        <v>8.7333333333333343</v>
      </c>
      <c r="I313" s="6">
        <f t="shared" si="567"/>
        <v>37.873088685015297</v>
      </c>
      <c r="J313" s="6">
        <f t="shared" si="567"/>
        <v>69.50683354098237</v>
      </c>
      <c r="K313" s="6">
        <f t="shared" si="567"/>
        <v>105.74653391551422</v>
      </c>
      <c r="L313" s="6">
        <f t="shared" si="567"/>
        <v>143.91377728344963</v>
      </c>
      <c r="M313" s="6">
        <f t="shared" si="567"/>
        <v>180.98236241534411</v>
      </c>
      <c r="N313" s="6">
        <f t="shared" si="567"/>
        <v>213.30995804375942</v>
      </c>
      <c r="O313" s="6">
        <f t="shared" si="567"/>
        <v>240.34568372159035</v>
      </c>
      <c r="P313" s="6">
        <f t="shared" si="567"/>
        <v>265.49860468378967</v>
      </c>
      <c r="Q313" s="6">
        <f t="shared" si="567"/>
        <v>287.59279073030126</v>
      </c>
      <c r="R313" s="6"/>
      <c r="S313" s="6"/>
      <c r="T313" s="6"/>
      <c r="U313" s="6"/>
      <c r="V313" s="6"/>
      <c r="W313" s="6"/>
      <c r="X313" s="6"/>
      <c r="Y313" s="6"/>
      <c r="Z313" s="6"/>
      <c r="AA313" s="6"/>
      <c r="AB313" s="6"/>
      <c r="AC313" s="6"/>
      <c r="AD313" s="6"/>
      <c r="AE313" s="6"/>
      <c r="AF313" s="6"/>
      <c r="AG313" s="6"/>
      <c r="AH313" s="6"/>
      <c r="AI313" s="6"/>
      <c r="AJ313" s="6"/>
    </row>
    <row r="314" spans="1:36" x14ac:dyDescent="0.25">
      <c r="A314" t="s">
        <v>13</v>
      </c>
      <c r="F314" s="6">
        <f t="shared" si="549"/>
        <v>0</v>
      </c>
      <c r="G314">
        <v>0</v>
      </c>
      <c r="H314" s="6">
        <f t="shared" ref="H314:Q314" si="568">MAX(G314+(H288*$B$23)-(VLOOKUP($B288,$G$214:$Q$217,H$223+1)*$B$24*$D288), 0)</f>
        <v>0</v>
      </c>
      <c r="I314" s="6">
        <f t="shared" si="568"/>
        <v>0</v>
      </c>
      <c r="J314" s="6">
        <f t="shared" si="568"/>
        <v>0</v>
      </c>
      <c r="K314" s="6">
        <f t="shared" si="568"/>
        <v>0</v>
      </c>
      <c r="L314" s="6">
        <f t="shared" si="568"/>
        <v>0</v>
      </c>
      <c r="M314" s="6">
        <f t="shared" si="568"/>
        <v>0</v>
      </c>
      <c r="N314" s="6">
        <f t="shared" si="568"/>
        <v>0</v>
      </c>
      <c r="O314" s="6">
        <f t="shared" si="568"/>
        <v>0</v>
      </c>
      <c r="P314" s="6">
        <f t="shared" si="568"/>
        <v>0</v>
      </c>
      <c r="Q314" s="6">
        <f t="shared" si="568"/>
        <v>0</v>
      </c>
      <c r="R314" s="6"/>
      <c r="S314" s="6"/>
      <c r="T314" s="6"/>
      <c r="U314" s="6"/>
      <c r="V314" s="6"/>
      <c r="W314" s="6"/>
      <c r="X314" s="6"/>
      <c r="Y314" s="6"/>
      <c r="Z314" s="6"/>
      <c r="AA314" s="6"/>
      <c r="AB314" s="6"/>
      <c r="AC314" s="6"/>
      <c r="AD314" s="6"/>
      <c r="AE314" s="6"/>
      <c r="AF314" s="6"/>
      <c r="AG314" s="6"/>
      <c r="AH314" s="6"/>
      <c r="AI314" s="6"/>
      <c r="AJ314" s="6"/>
    </row>
    <row r="315" spans="1:36" x14ac:dyDescent="0.25">
      <c r="A315" t="s">
        <v>21</v>
      </c>
      <c r="F315" s="6">
        <f t="shared" si="549"/>
        <v>0</v>
      </c>
      <c r="G315">
        <v>0</v>
      </c>
      <c r="H315" s="6">
        <f t="shared" ref="H315:Q315" si="569">MAX(G315+(H289*$B$23)-(VLOOKUP($B289,$G$214:$Q$217,H$223+1)*$B$24*$D289), 0)</f>
        <v>0</v>
      </c>
      <c r="I315" s="6">
        <f t="shared" si="569"/>
        <v>0</v>
      </c>
      <c r="J315" s="6">
        <f t="shared" si="569"/>
        <v>0</v>
      </c>
      <c r="K315" s="6">
        <f t="shared" si="569"/>
        <v>0</v>
      </c>
      <c r="L315" s="6">
        <f t="shared" si="569"/>
        <v>0</v>
      </c>
      <c r="M315" s="6">
        <f t="shared" si="569"/>
        <v>0</v>
      </c>
      <c r="N315" s="6">
        <f t="shared" si="569"/>
        <v>0</v>
      </c>
      <c r="O315" s="6">
        <f t="shared" si="569"/>
        <v>0</v>
      </c>
      <c r="P315" s="6">
        <f t="shared" si="569"/>
        <v>0</v>
      </c>
      <c r="Q315" s="6">
        <f t="shared" si="569"/>
        <v>0</v>
      </c>
      <c r="R315" s="6"/>
      <c r="S315" s="6"/>
      <c r="T315" s="6"/>
      <c r="U315" s="6"/>
      <c r="V315" s="6"/>
      <c r="W315" s="6"/>
      <c r="X315" s="6"/>
      <c r="Y315" s="6"/>
      <c r="Z315" s="6"/>
      <c r="AA315" s="6"/>
      <c r="AB315" s="6"/>
      <c r="AC315" s="6"/>
      <c r="AD315" s="6"/>
      <c r="AE315" s="6"/>
      <c r="AF315" s="6"/>
      <c r="AG315" s="6"/>
      <c r="AH315" s="6"/>
      <c r="AI315" s="6"/>
      <c r="AJ315" s="6"/>
    </row>
    <row r="316" spans="1:36" x14ac:dyDescent="0.25">
      <c r="A316" t="s">
        <v>14</v>
      </c>
      <c r="F316" s="6">
        <f t="shared" si="549"/>
        <v>0</v>
      </c>
      <c r="G316">
        <v>0</v>
      </c>
      <c r="H316" s="6">
        <f>MAX(G316+(H290*$B$23)-((1 - (VLOOKUP($B290,$G$214:$Q$217,H$223+1) + VLOOKUP($C290,$G$214:$Q$217,H$223+1))) *$B$24*$D290), 0)</f>
        <v>0</v>
      </c>
      <c r="I316" s="6">
        <f t="shared" ref="I316:Q316" si="570">MAX(H316+(I290*$B$23)-((1 - (VLOOKUP($B290,$G$214:$Q$217,I$223+1) + VLOOKUP($C290,$G$214:$Q$217,I$223+1))) *$B$24*$D290), 0)</f>
        <v>0</v>
      </c>
      <c r="J316" s="6">
        <f t="shared" si="570"/>
        <v>0</v>
      </c>
      <c r="K316" s="6">
        <f t="shared" si="570"/>
        <v>0</v>
      </c>
      <c r="L316" s="6">
        <f t="shared" si="570"/>
        <v>0</v>
      </c>
      <c r="M316" s="6">
        <f t="shared" si="570"/>
        <v>0</v>
      </c>
      <c r="N316" s="6">
        <f t="shared" si="570"/>
        <v>0</v>
      </c>
      <c r="O316" s="6">
        <f t="shared" si="570"/>
        <v>0</v>
      </c>
      <c r="P316" s="6">
        <f t="shared" si="570"/>
        <v>0</v>
      </c>
      <c r="Q316" s="6">
        <f t="shared" si="570"/>
        <v>0</v>
      </c>
      <c r="R316" s="6"/>
      <c r="S316" s="6"/>
      <c r="T316" s="6"/>
      <c r="U316" s="6"/>
      <c r="V316" s="6"/>
      <c r="W316" s="6"/>
      <c r="X316" s="6"/>
      <c r="Y316" s="6"/>
      <c r="Z316" s="6"/>
      <c r="AA316" s="6"/>
      <c r="AB316" s="6"/>
      <c r="AC316" s="6"/>
      <c r="AD316" s="6"/>
      <c r="AE316" s="6"/>
      <c r="AF316" s="6"/>
      <c r="AG316" s="6"/>
      <c r="AH316" s="6"/>
      <c r="AI316" s="6"/>
      <c r="AJ316" s="6"/>
    </row>
    <row r="317" spans="1:36" x14ac:dyDescent="0.25">
      <c r="A317" t="s">
        <v>15</v>
      </c>
      <c r="F317" s="6">
        <f t="shared" si="549"/>
        <v>0</v>
      </c>
      <c r="G317">
        <v>0</v>
      </c>
      <c r="H317" s="6">
        <f t="shared" ref="H317:Q317" si="571">MAX(G317+(H291*$B$23)-((1 - (VLOOKUP($B291,$G$214:$Q$217,H$223+1) + VLOOKUP($C291,$G$214:$Q$217,H$223+1))) *$B$24*$D291), 0)</f>
        <v>0</v>
      </c>
      <c r="I317" s="6">
        <f t="shared" si="571"/>
        <v>0</v>
      </c>
      <c r="J317" s="6">
        <f t="shared" si="571"/>
        <v>0</v>
      </c>
      <c r="K317" s="6">
        <f t="shared" si="571"/>
        <v>0</v>
      </c>
      <c r="L317" s="6">
        <f t="shared" si="571"/>
        <v>0</v>
      </c>
      <c r="M317" s="6">
        <f t="shared" si="571"/>
        <v>0</v>
      </c>
      <c r="N317" s="6">
        <f t="shared" si="571"/>
        <v>0</v>
      </c>
      <c r="O317" s="6">
        <f t="shared" si="571"/>
        <v>0</v>
      </c>
      <c r="P317" s="6">
        <f t="shared" si="571"/>
        <v>0</v>
      </c>
      <c r="Q317" s="6">
        <f t="shared" si="571"/>
        <v>0</v>
      </c>
      <c r="R317" s="6"/>
      <c r="S317" s="6"/>
      <c r="T317" s="6"/>
      <c r="U317" s="6"/>
      <c r="V317" s="6"/>
      <c r="W317" s="6"/>
      <c r="X317" s="6"/>
      <c r="Y317" s="6"/>
      <c r="Z317" s="6"/>
      <c r="AA317" s="6"/>
      <c r="AB317" s="6"/>
      <c r="AC317" s="6"/>
      <c r="AD317" s="6"/>
      <c r="AE317" s="6"/>
      <c r="AF317" s="6"/>
      <c r="AG317" s="6"/>
      <c r="AH317" s="6"/>
      <c r="AI317" s="6"/>
      <c r="AJ317" s="6"/>
    </row>
    <row r="318" spans="1:36" x14ac:dyDescent="0.25">
      <c r="A318" t="s">
        <v>16</v>
      </c>
      <c r="F318" s="6">
        <f t="shared" si="549"/>
        <v>0</v>
      </c>
      <c r="G318">
        <v>0</v>
      </c>
      <c r="H318" s="6">
        <f t="shared" ref="H318:Q318" si="572">MAX(G318+(H292*$B$23)-((1 - (VLOOKUP($B292,$G$214:$Q$217,H$223+1) + VLOOKUP($C292,$G$214:$Q$217,H$223+1))) *$B$24*$D292), 0)</f>
        <v>0</v>
      </c>
      <c r="I318" s="6">
        <f t="shared" si="572"/>
        <v>0</v>
      </c>
      <c r="J318" s="6">
        <f t="shared" si="572"/>
        <v>0</v>
      </c>
      <c r="K318" s="6">
        <f t="shared" si="572"/>
        <v>0</v>
      </c>
      <c r="L318" s="6">
        <f t="shared" si="572"/>
        <v>0</v>
      </c>
      <c r="M318" s="6">
        <f t="shared" si="572"/>
        <v>0</v>
      </c>
      <c r="N318" s="6">
        <f t="shared" si="572"/>
        <v>0</v>
      </c>
      <c r="O318" s="6">
        <f t="shared" si="572"/>
        <v>0</v>
      </c>
      <c r="P318" s="6">
        <f t="shared" si="572"/>
        <v>0</v>
      </c>
      <c r="Q318" s="6">
        <f t="shared" si="572"/>
        <v>0</v>
      </c>
      <c r="R318" s="6"/>
      <c r="S318" s="6"/>
      <c r="T318" s="6"/>
      <c r="U318" s="6"/>
      <c r="V318" s="6"/>
      <c r="W318" s="6"/>
      <c r="X318" s="6"/>
      <c r="Y318" s="6"/>
      <c r="Z318" s="6"/>
      <c r="AA318" s="6"/>
      <c r="AB318" s="6"/>
      <c r="AC318" s="6"/>
      <c r="AD318" s="6"/>
      <c r="AE318" s="6"/>
      <c r="AF318" s="6"/>
      <c r="AG318" s="6"/>
      <c r="AH318" s="6"/>
      <c r="AI318" s="6"/>
      <c r="AJ318" s="6"/>
    </row>
    <row r="319" spans="1:36" x14ac:dyDescent="0.25">
      <c r="A319" t="s">
        <v>17</v>
      </c>
      <c r="F319" s="6">
        <f t="shared" si="549"/>
        <v>0</v>
      </c>
      <c r="G319">
        <v>0</v>
      </c>
      <c r="H319" s="6">
        <f t="shared" ref="H319:Q319" si="573">MAX(G319+(H293*$B$23)-((1 - (VLOOKUP($B293,$G$214:$Q$217,H$223+1) + VLOOKUP($C293,$G$214:$Q$217,H$223+1))) *$B$24*$D293), 0)</f>
        <v>0</v>
      </c>
      <c r="I319" s="6">
        <f t="shared" si="573"/>
        <v>0</v>
      </c>
      <c r="J319" s="6">
        <f t="shared" si="573"/>
        <v>0</v>
      </c>
      <c r="K319" s="6">
        <f t="shared" si="573"/>
        <v>0</v>
      </c>
      <c r="L319" s="6">
        <f t="shared" si="573"/>
        <v>0</v>
      </c>
      <c r="M319" s="6">
        <f t="shared" si="573"/>
        <v>0</v>
      </c>
      <c r="N319" s="6">
        <f t="shared" si="573"/>
        <v>0</v>
      </c>
      <c r="O319" s="6">
        <f t="shared" si="573"/>
        <v>0</v>
      </c>
      <c r="P319" s="6">
        <f t="shared" si="573"/>
        <v>0</v>
      </c>
      <c r="Q319" s="6">
        <f t="shared" si="573"/>
        <v>0</v>
      </c>
      <c r="R319" s="6"/>
      <c r="S319" s="6"/>
      <c r="T319" s="6"/>
      <c r="U319" s="6"/>
      <c r="V319" s="6"/>
      <c r="W319" s="6"/>
      <c r="X319" s="6"/>
      <c r="Y319" s="6"/>
      <c r="Z319" s="6"/>
      <c r="AA319" s="6"/>
      <c r="AB319" s="6"/>
      <c r="AC319" s="6"/>
      <c r="AD319" s="6"/>
      <c r="AE319" s="6"/>
      <c r="AF319" s="6"/>
      <c r="AG319" s="6"/>
      <c r="AH319" s="6"/>
      <c r="AI319" s="6"/>
      <c r="AJ319" s="6"/>
    </row>
    <row r="320" spans="1:36" x14ac:dyDescent="0.25">
      <c r="F320" s="6">
        <f t="shared" si="549"/>
        <v>255.8711299686413</v>
      </c>
      <c r="G320">
        <f>SUM(G308:G319)</f>
        <v>0</v>
      </c>
      <c r="H320">
        <f t="shared" ref="H320:Q320" si="574">SUM(H308:H319)</f>
        <v>8.7333333333333343</v>
      </c>
      <c r="I320">
        <f t="shared" si="574"/>
        <v>60.4480886850153</v>
      </c>
      <c r="J320">
        <f t="shared" si="574"/>
        <v>114.25683354098237</v>
      </c>
      <c r="K320">
        <f t="shared" si="574"/>
        <v>173.07153391551421</v>
      </c>
      <c r="L320">
        <f t="shared" si="574"/>
        <v>233.94711061678294</v>
      </c>
      <c r="M320">
        <f t="shared" si="574"/>
        <v>293.52402908201077</v>
      </c>
      <c r="N320">
        <f t="shared" si="574"/>
        <v>347.9599580437594</v>
      </c>
      <c r="O320">
        <f t="shared" si="574"/>
        <v>397.37068372159035</v>
      </c>
      <c r="P320">
        <f t="shared" si="574"/>
        <v>442.8986046837897</v>
      </c>
      <c r="Q320">
        <f t="shared" si="574"/>
        <v>486.50112406363462</v>
      </c>
    </row>
    <row r="322" spans="1:36" x14ac:dyDescent="0.25">
      <c r="F322" t="s">
        <v>33</v>
      </c>
      <c r="G322" t="s">
        <v>32</v>
      </c>
    </row>
    <row r="323" spans="1:36" x14ac:dyDescent="0.25">
      <c r="G323">
        <v>0</v>
      </c>
      <c r="H323">
        <v>1</v>
      </c>
      <c r="I323">
        <v>2</v>
      </c>
      <c r="J323">
        <v>3</v>
      </c>
      <c r="K323">
        <v>4</v>
      </c>
      <c r="L323">
        <v>5</v>
      </c>
      <c r="M323">
        <v>6</v>
      </c>
      <c r="N323">
        <v>7</v>
      </c>
      <c r="O323">
        <v>8</v>
      </c>
      <c r="P323">
        <v>9</v>
      </c>
      <c r="Q323">
        <v>10</v>
      </c>
    </row>
    <row r="324" spans="1:36" x14ac:dyDescent="0.25">
      <c r="A324" t="s">
        <v>10</v>
      </c>
      <c r="F324" s="6">
        <f t="shared" ref="F324:F336" si="575">AVERAGE(H324:AJ324)</f>
        <v>3.746666666666667</v>
      </c>
      <c r="G324">
        <v>0</v>
      </c>
      <c r="H324" s="6">
        <f t="shared" ref="H324:Q324" si="576">MIN(G308+(H282*$B$23), VLOOKUP($B282,$G$46:$Q$49,H$55+1)*$B$24*$D282)/$B$23</f>
        <v>3.6</v>
      </c>
      <c r="I324" s="6">
        <f t="shared" si="576"/>
        <v>3.6666666666666665</v>
      </c>
      <c r="J324" s="6">
        <f t="shared" si="576"/>
        <v>3.8666666666666667</v>
      </c>
      <c r="K324" s="6">
        <f t="shared" si="576"/>
        <v>4.0666666666666664</v>
      </c>
      <c r="L324" s="6">
        <f t="shared" si="576"/>
        <v>4.2</v>
      </c>
      <c r="M324" s="6">
        <f t="shared" si="576"/>
        <v>4</v>
      </c>
      <c r="N324" s="6">
        <f t="shared" si="576"/>
        <v>3.7333333333333334</v>
      </c>
      <c r="O324" s="6">
        <f t="shared" si="576"/>
        <v>3.8</v>
      </c>
      <c r="P324" s="6">
        <f t="shared" si="576"/>
        <v>3.4</v>
      </c>
      <c r="Q324" s="6">
        <f t="shared" si="576"/>
        <v>3.1333333333333333</v>
      </c>
      <c r="R324" s="6"/>
      <c r="S324" s="6"/>
      <c r="T324" s="6"/>
      <c r="U324" s="6"/>
      <c r="V324" s="6"/>
      <c r="W324" s="6"/>
      <c r="X324" s="6"/>
      <c r="Y324" s="6"/>
      <c r="Z324" s="6"/>
      <c r="AA324" s="6"/>
      <c r="AB324" s="6"/>
      <c r="AC324" s="6"/>
      <c r="AD324" s="6"/>
      <c r="AE324" s="6"/>
      <c r="AF324" s="6"/>
      <c r="AG324" s="6"/>
      <c r="AH324" s="6"/>
      <c r="AI324" s="6"/>
      <c r="AJ324" s="6"/>
    </row>
    <row r="325" spans="1:36" x14ac:dyDescent="0.25">
      <c r="A325" t="s">
        <v>18</v>
      </c>
      <c r="F325" s="6">
        <f t="shared" si="575"/>
        <v>9.533333333333335</v>
      </c>
      <c r="G325">
        <v>0</v>
      </c>
      <c r="H325" s="6">
        <f t="shared" ref="H325:Q325" si="577">MIN(G309+(H283*$B$23), VLOOKUP($B283,$G$46:$Q$49,H$55+1)*$B$24*$D283)/$B$23</f>
        <v>9.8000000000000007</v>
      </c>
      <c r="I325" s="6">
        <f t="shared" si="577"/>
        <v>9.6666666666666661</v>
      </c>
      <c r="J325" s="6">
        <f t="shared" si="577"/>
        <v>9.8000000000000007</v>
      </c>
      <c r="K325" s="6">
        <f t="shared" si="577"/>
        <v>9.5333333333333332</v>
      </c>
      <c r="L325" s="6">
        <f t="shared" si="577"/>
        <v>9.2666666666666675</v>
      </c>
      <c r="M325" s="6">
        <f t="shared" si="577"/>
        <v>9.8333333333333321</v>
      </c>
      <c r="N325" s="6">
        <f t="shared" si="577"/>
        <v>9.8333333333333321</v>
      </c>
      <c r="O325" s="6">
        <f t="shared" si="577"/>
        <v>9.8333333333333321</v>
      </c>
      <c r="P325" s="6">
        <f t="shared" si="577"/>
        <v>9.1000000000000032</v>
      </c>
      <c r="Q325" s="6">
        <f t="shared" si="577"/>
        <v>8.6666666666666661</v>
      </c>
      <c r="R325" s="6"/>
      <c r="S325" s="6"/>
      <c r="T325" s="6"/>
      <c r="U325" s="6"/>
      <c r="V325" s="6"/>
      <c r="W325" s="6"/>
      <c r="X325" s="6"/>
      <c r="Y325" s="6"/>
      <c r="Z325" s="6"/>
      <c r="AA325" s="6"/>
      <c r="AB325" s="6"/>
      <c r="AC325" s="6"/>
      <c r="AD325" s="6"/>
      <c r="AE325" s="6"/>
      <c r="AF325" s="6"/>
      <c r="AG325" s="6"/>
      <c r="AH325" s="6"/>
      <c r="AI325" s="6"/>
      <c r="AJ325" s="6"/>
    </row>
    <row r="326" spans="1:36" x14ac:dyDescent="0.25">
      <c r="A326" t="s">
        <v>11</v>
      </c>
      <c r="F326" s="6">
        <f t="shared" si="575"/>
        <v>5.6312500000000005</v>
      </c>
      <c r="G326">
        <v>0</v>
      </c>
      <c r="H326" s="6">
        <f t="shared" ref="H326:Q326" si="578">MIN(G310+(H284*$B$23), VLOOKUP($B284,$G$46:$Q$49,H$55+1)*$B$24*$D284)/$B$23</f>
        <v>1</v>
      </c>
      <c r="I326" s="6">
        <f t="shared" si="578"/>
        <v>6.145833333333333</v>
      </c>
      <c r="J326" s="6">
        <f t="shared" si="578"/>
        <v>6.145833333333333</v>
      </c>
      <c r="K326" s="6">
        <f t="shared" si="578"/>
        <v>6.145833333333333</v>
      </c>
      <c r="L326" s="6">
        <f t="shared" si="578"/>
        <v>6.145833333333333</v>
      </c>
      <c r="M326" s="6">
        <f t="shared" si="578"/>
        <v>6.145833333333333</v>
      </c>
      <c r="N326" s="6">
        <f t="shared" si="578"/>
        <v>6.145833333333333</v>
      </c>
      <c r="O326" s="6">
        <f t="shared" si="578"/>
        <v>6.145833333333333</v>
      </c>
      <c r="P326" s="6">
        <f t="shared" si="578"/>
        <v>6.145833333333333</v>
      </c>
      <c r="Q326" s="6">
        <f t="shared" si="578"/>
        <v>6.145833333333333</v>
      </c>
      <c r="R326" s="6"/>
      <c r="S326" s="6"/>
      <c r="T326" s="6"/>
      <c r="U326" s="6"/>
      <c r="V326" s="6"/>
      <c r="W326" s="6"/>
      <c r="X326" s="6"/>
      <c r="Y326" s="6"/>
      <c r="Z326" s="6"/>
      <c r="AA326" s="6"/>
      <c r="AB326" s="6"/>
      <c r="AC326" s="6"/>
      <c r="AD326" s="6"/>
      <c r="AE326" s="6"/>
      <c r="AF326" s="6"/>
      <c r="AG326" s="6"/>
      <c r="AH326" s="6"/>
      <c r="AI326" s="6"/>
      <c r="AJ326" s="6"/>
    </row>
    <row r="327" spans="1:36" x14ac:dyDescent="0.25">
      <c r="A327" t="s">
        <v>22</v>
      </c>
      <c r="F327" s="6">
        <f t="shared" si="575"/>
        <v>0</v>
      </c>
      <c r="G327">
        <v>0</v>
      </c>
      <c r="H327" s="6">
        <f t="shared" ref="H327:Q327" si="579">MIN(G311+(H285*$B$23), VLOOKUP($B285,$G$46:$Q$49,H$55+1)*$B$24*$D285)/$B$23</f>
        <v>0</v>
      </c>
      <c r="I327" s="6">
        <f t="shared" si="579"/>
        <v>0</v>
      </c>
      <c r="J327" s="6">
        <f t="shared" si="579"/>
        <v>0</v>
      </c>
      <c r="K327" s="6">
        <f t="shared" si="579"/>
        <v>0</v>
      </c>
      <c r="L327" s="6">
        <f t="shared" si="579"/>
        <v>0</v>
      </c>
      <c r="M327" s="6">
        <f t="shared" si="579"/>
        <v>0</v>
      </c>
      <c r="N327" s="6">
        <f t="shared" si="579"/>
        <v>0</v>
      </c>
      <c r="O327" s="6">
        <f t="shared" si="579"/>
        <v>0</v>
      </c>
      <c r="P327" s="6">
        <f t="shared" si="579"/>
        <v>0</v>
      </c>
      <c r="Q327" s="6">
        <f t="shared" si="579"/>
        <v>0</v>
      </c>
      <c r="R327" s="6"/>
      <c r="S327" s="6"/>
      <c r="T327" s="6"/>
      <c r="U327" s="6"/>
      <c r="V327" s="6"/>
      <c r="W327" s="6"/>
      <c r="X327" s="6"/>
      <c r="Y327" s="6"/>
      <c r="Z327" s="6"/>
      <c r="AA327" s="6"/>
      <c r="AB327" s="6"/>
      <c r="AC327" s="6"/>
      <c r="AD327" s="6"/>
      <c r="AE327" s="6"/>
      <c r="AF327" s="6"/>
      <c r="AG327" s="6"/>
      <c r="AH327" s="6"/>
      <c r="AI327" s="6"/>
      <c r="AJ327" s="6"/>
    </row>
    <row r="328" spans="1:36" x14ac:dyDescent="0.25">
      <c r="A328" t="s">
        <v>12</v>
      </c>
      <c r="F328" s="6">
        <f t="shared" si="575"/>
        <v>1.3836937968182692</v>
      </c>
      <c r="G328">
        <v>0</v>
      </c>
      <c r="H328" s="6">
        <f t="shared" ref="H328:Q328" si="580">MIN(G312+(H286*$B$23), VLOOKUP($B286,$G$46:$Q$49,H$55+1)*$B$24*$D286)/$B$23</f>
        <v>0.73333333333333328</v>
      </c>
      <c r="I328" s="6">
        <f t="shared" si="580"/>
        <v>1.296788990825688</v>
      </c>
      <c r="J328" s="6">
        <f t="shared" si="580"/>
        <v>1.4497942386831277</v>
      </c>
      <c r="K328" s="6">
        <f t="shared" si="580"/>
        <v>1.5468164794007491</v>
      </c>
      <c r="L328" s="6">
        <f t="shared" si="580"/>
        <v>1.5830449826989619</v>
      </c>
      <c r="M328" s="6">
        <f t="shared" si="580"/>
        <v>1.7323741007194244</v>
      </c>
      <c r="N328" s="6">
        <f t="shared" si="580"/>
        <v>1.7028688524590163</v>
      </c>
      <c r="O328" s="6">
        <f t="shared" si="580"/>
        <v>1.548803827751196</v>
      </c>
      <c r="P328" s="6">
        <f t="shared" si="580"/>
        <v>1.0902061855670102</v>
      </c>
      <c r="Q328" s="6">
        <f t="shared" si="580"/>
        <v>1.1529069767441857</v>
      </c>
      <c r="R328" s="6"/>
      <c r="S328" s="6"/>
      <c r="T328" s="6"/>
      <c r="U328" s="6"/>
      <c r="V328" s="6"/>
      <c r="W328" s="6"/>
      <c r="X328" s="6"/>
      <c r="Y328" s="6"/>
      <c r="Z328" s="6"/>
      <c r="AA328" s="6"/>
      <c r="AB328" s="6"/>
      <c r="AC328" s="6"/>
      <c r="AD328" s="6"/>
      <c r="AE328" s="6"/>
      <c r="AF328" s="6"/>
      <c r="AG328" s="6"/>
      <c r="AH328" s="6"/>
      <c r="AI328" s="6"/>
      <c r="AJ328" s="6"/>
    </row>
    <row r="329" spans="1:36" x14ac:dyDescent="0.25">
      <c r="A329" t="s">
        <v>20</v>
      </c>
      <c r="F329" s="6">
        <f t="shared" si="575"/>
        <v>9.8333333333333304</v>
      </c>
      <c r="G329">
        <v>0</v>
      </c>
      <c r="H329" s="6">
        <f t="shared" ref="H329:Q329" si="581">MIN(G313+(H287*$B$23), VLOOKUP($B287,$G$46:$Q$49,H$55+1)*$B$24*$D287)/$B$23</f>
        <v>9.8333333333333321</v>
      </c>
      <c r="I329" s="6">
        <f t="shared" si="581"/>
        <v>9.8333333333333321</v>
      </c>
      <c r="J329" s="6">
        <f t="shared" si="581"/>
        <v>9.8333333333333321</v>
      </c>
      <c r="K329" s="6">
        <f t="shared" si="581"/>
        <v>9.8333333333333321</v>
      </c>
      <c r="L329" s="6">
        <f t="shared" si="581"/>
        <v>9.8333333333333321</v>
      </c>
      <c r="M329" s="6">
        <f t="shared" si="581"/>
        <v>9.8333333333333321</v>
      </c>
      <c r="N329" s="6">
        <f t="shared" si="581"/>
        <v>9.8333333333333321</v>
      </c>
      <c r="O329" s="6">
        <f t="shared" si="581"/>
        <v>9.8333333333333321</v>
      </c>
      <c r="P329" s="6">
        <f t="shared" si="581"/>
        <v>9.8333333333333321</v>
      </c>
      <c r="Q329" s="6">
        <f t="shared" si="581"/>
        <v>9.8333333333333321</v>
      </c>
      <c r="R329" s="6"/>
      <c r="S329" s="6"/>
      <c r="T329" s="6"/>
      <c r="U329" s="6"/>
      <c r="V329" s="6"/>
      <c r="W329" s="6"/>
      <c r="X329" s="6"/>
      <c r="Y329" s="6"/>
      <c r="Z329" s="6"/>
      <c r="AA329" s="6"/>
      <c r="AB329" s="6"/>
      <c r="AC329" s="6"/>
      <c r="AD329" s="6"/>
      <c r="AE329" s="6"/>
      <c r="AF329" s="6"/>
      <c r="AG329" s="6"/>
      <c r="AH329" s="6"/>
      <c r="AI329" s="6"/>
      <c r="AJ329" s="6"/>
    </row>
    <row r="330" spans="1:36" x14ac:dyDescent="0.25">
      <c r="A330" t="s">
        <v>13</v>
      </c>
      <c r="F330" s="6">
        <f t="shared" si="575"/>
        <v>2.7266666666666666</v>
      </c>
      <c r="G330">
        <v>0</v>
      </c>
      <c r="H330" s="6">
        <f t="shared" ref="H330:Q330" si="582">MIN(G314+(H288*$B$23), VLOOKUP($B288,$G$46:$Q$49,H$55+1)*$B$24*$D288)/$B$23</f>
        <v>2.6666666666666665</v>
      </c>
      <c r="I330" s="6">
        <f t="shared" si="582"/>
        <v>2.6</v>
      </c>
      <c r="J330" s="6">
        <f t="shared" si="582"/>
        <v>2.6</v>
      </c>
      <c r="K330" s="6">
        <f t="shared" si="582"/>
        <v>2.8</v>
      </c>
      <c r="L330" s="6">
        <f t="shared" si="582"/>
        <v>2.8666666666666667</v>
      </c>
      <c r="M330" s="6">
        <f t="shared" si="582"/>
        <v>3</v>
      </c>
      <c r="N330" s="6">
        <f t="shared" si="582"/>
        <v>3.0666666666666669</v>
      </c>
      <c r="O330" s="6">
        <f t="shared" si="582"/>
        <v>3</v>
      </c>
      <c r="P330" s="6">
        <f t="shared" si="582"/>
        <v>2.4</v>
      </c>
      <c r="Q330" s="6">
        <f t="shared" si="582"/>
        <v>2.2666666666666666</v>
      </c>
      <c r="R330" s="6"/>
      <c r="S330" s="6"/>
      <c r="T330" s="6"/>
      <c r="U330" s="6"/>
      <c r="V330" s="6"/>
      <c r="W330" s="6"/>
      <c r="X330" s="6"/>
      <c r="Y330" s="6"/>
      <c r="Z330" s="6"/>
      <c r="AA330" s="6"/>
      <c r="AB330" s="6"/>
      <c r="AC330" s="6"/>
      <c r="AD330" s="6"/>
      <c r="AE330" s="6"/>
      <c r="AF330" s="6"/>
      <c r="AG330" s="6"/>
      <c r="AH330" s="6"/>
      <c r="AI330" s="6"/>
      <c r="AJ330" s="6"/>
    </row>
    <row r="331" spans="1:36" x14ac:dyDescent="0.25">
      <c r="A331" t="s">
        <v>21</v>
      </c>
      <c r="F331" s="6">
        <f t="shared" si="575"/>
        <v>3.1733333333333329</v>
      </c>
      <c r="G331">
        <v>0</v>
      </c>
      <c r="H331" s="6">
        <f t="shared" ref="H331:Q331" si="583">MIN(G315+(H289*$B$23), VLOOKUP($B289,$G$46:$Q$49,H$55+1)*$B$24*$D289)/$B$23</f>
        <v>3.4666666666666668</v>
      </c>
      <c r="I331" s="6">
        <f t="shared" si="583"/>
        <v>3.3333333333333335</v>
      </c>
      <c r="J331" s="6">
        <f t="shared" si="583"/>
        <v>3.2</v>
      </c>
      <c r="K331" s="6">
        <f t="shared" si="583"/>
        <v>3.6</v>
      </c>
      <c r="L331" s="6">
        <f t="shared" si="583"/>
        <v>3.2666666666666666</v>
      </c>
      <c r="M331" s="6">
        <f t="shared" si="583"/>
        <v>3.4</v>
      </c>
      <c r="N331" s="6">
        <f t="shared" si="583"/>
        <v>3.4</v>
      </c>
      <c r="O331" s="6">
        <f t="shared" si="583"/>
        <v>3.0666666666666669</v>
      </c>
      <c r="P331" s="6">
        <f t="shared" si="583"/>
        <v>2.6</v>
      </c>
      <c r="Q331" s="6">
        <f t="shared" si="583"/>
        <v>2.4</v>
      </c>
      <c r="R331" s="6"/>
      <c r="S331" s="6"/>
      <c r="T331" s="6"/>
      <c r="U331" s="6"/>
      <c r="V331" s="6"/>
      <c r="W331" s="6"/>
      <c r="X331" s="6"/>
      <c r="Y331" s="6"/>
      <c r="Z331" s="6"/>
      <c r="AA331" s="6"/>
      <c r="AB331" s="6"/>
      <c r="AC331" s="6"/>
      <c r="AD331" s="6"/>
      <c r="AE331" s="6"/>
      <c r="AF331" s="6"/>
      <c r="AG331" s="6"/>
      <c r="AH331" s="6"/>
      <c r="AI331" s="6"/>
      <c r="AJ331" s="6"/>
    </row>
    <row r="332" spans="1:36" x14ac:dyDescent="0.25">
      <c r="A332" t="s">
        <v>14</v>
      </c>
      <c r="F332" s="6">
        <f t="shared" si="575"/>
        <v>0</v>
      </c>
      <c r="G332">
        <v>0</v>
      </c>
      <c r="H332" s="6">
        <f t="shared" ref="H332:Q332" si="584">MIN(G316+(H290*$B$23), (1 - (VLOOKUP($B290,$G$46:$Q$49,H$55+1) + VLOOKUP($C290,$G$46:$Q$49,H$55+1))) *$B$24*$D290)/$B$23</f>
        <v>0</v>
      </c>
      <c r="I332" s="6">
        <f t="shared" si="584"/>
        <v>0</v>
      </c>
      <c r="J332" s="6">
        <f t="shared" si="584"/>
        <v>0</v>
      </c>
      <c r="K332" s="6">
        <f t="shared" si="584"/>
        <v>0</v>
      </c>
      <c r="L332" s="6">
        <f t="shared" si="584"/>
        <v>0</v>
      </c>
      <c r="M332" s="6">
        <f t="shared" si="584"/>
        <v>0</v>
      </c>
      <c r="N332" s="6">
        <f t="shared" si="584"/>
        <v>0</v>
      </c>
      <c r="O332" s="6">
        <f t="shared" si="584"/>
        <v>0</v>
      </c>
      <c r="P332" s="6">
        <f t="shared" si="584"/>
        <v>0</v>
      </c>
      <c r="Q332" s="6">
        <f t="shared" si="584"/>
        <v>0</v>
      </c>
      <c r="R332" s="6"/>
      <c r="S332" s="6"/>
      <c r="T332" s="6"/>
      <c r="U332" s="6"/>
      <c r="V332" s="6"/>
      <c r="W332" s="6"/>
      <c r="X332" s="6"/>
      <c r="Y332" s="6"/>
      <c r="Z332" s="6"/>
      <c r="AA332" s="6"/>
      <c r="AB332" s="6"/>
      <c r="AC332" s="6"/>
      <c r="AD332" s="6"/>
      <c r="AE332" s="6"/>
      <c r="AF332" s="6"/>
      <c r="AG332" s="6"/>
      <c r="AH332" s="6"/>
      <c r="AI332" s="6"/>
      <c r="AJ332" s="6"/>
    </row>
    <row r="333" spans="1:36" x14ac:dyDescent="0.25">
      <c r="A333" t="s">
        <v>15</v>
      </c>
      <c r="F333" s="6">
        <f t="shared" si="575"/>
        <v>0</v>
      </c>
      <c r="G333">
        <v>0</v>
      </c>
      <c r="H333" s="6">
        <f t="shared" ref="H333:Q333" si="585">MIN(G317+(H291*$B$23), (1 - (VLOOKUP($B291,$G$46:$Q$49,H$55+1) + VLOOKUP($C291,$G$46:$Q$49,H$55+1))) *$B$24*$D291)/$B$23</f>
        <v>0</v>
      </c>
      <c r="I333" s="6">
        <f t="shared" si="585"/>
        <v>0</v>
      </c>
      <c r="J333" s="6">
        <f t="shared" si="585"/>
        <v>0</v>
      </c>
      <c r="K333" s="6">
        <f t="shared" si="585"/>
        <v>0</v>
      </c>
      <c r="L333" s="6">
        <f t="shared" si="585"/>
        <v>0</v>
      </c>
      <c r="M333" s="6">
        <f t="shared" si="585"/>
        <v>0</v>
      </c>
      <c r="N333" s="6">
        <f t="shared" si="585"/>
        <v>0</v>
      </c>
      <c r="O333" s="6">
        <f t="shared" si="585"/>
        <v>0</v>
      </c>
      <c r="P333" s="6">
        <f t="shared" si="585"/>
        <v>0</v>
      </c>
      <c r="Q333" s="6">
        <f t="shared" si="585"/>
        <v>0</v>
      </c>
      <c r="R333" s="6"/>
      <c r="S333" s="6"/>
      <c r="T333" s="6"/>
      <c r="U333" s="6"/>
      <c r="V333" s="6"/>
      <c r="W333" s="6"/>
      <c r="X333" s="6"/>
      <c r="Y333" s="6"/>
      <c r="Z333" s="6"/>
      <c r="AA333" s="6"/>
      <c r="AB333" s="6"/>
      <c r="AC333" s="6"/>
      <c r="AD333" s="6"/>
      <c r="AE333" s="6"/>
      <c r="AF333" s="6"/>
      <c r="AG333" s="6"/>
      <c r="AH333" s="6"/>
      <c r="AI333" s="6"/>
      <c r="AJ333" s="6"/>
    </row>
    <row r="334" spans="1:36" x14ac:dyDescent="0.25">
      <c r="A334" t="s">
        <v>16</v>
      </c>
      <c r="F334" s="6">
        <f t="shared" si="575"/>
        <v>0</v>
      </c>
      <c r="G334">
        <v>0</v>
      </c>
      <c r="H334" s="6">
        <f t="shared" ref="H334:Q334" si="586">MIN(G318+(H292*$B$23), (1 - (VLOOKUP($B292,$G$46:$Q$49,H$55+1) + VLOOKUP($C292,$G$46:$Q$49,H$55+1))) *$B$24*$D292)/$B$23</f>
        <v>0</v>
      </c>
      <c r="I334" s="6">
        <f t="shared" si="586"/>
        <v>0</v>
      </c>
      <c r="J334" s="6">
        <f t="shared" si="586"/>
        <v>0</v>
      </c>
      <c r="K334" s="6">
        <f t="shared" si="586"/>
        <v>0</v>
      </c>
      <c r="L334" s="6">
        <f t="shared" si="586"/>
        <v>0</v>
      </c>
      <c r="M334" s="6">
        <f t="shared" si="586"/>
        <v>0</v>
      </c>
      <c r="N334" s="6">
        <f t="shared" si="586"/>
        <v>0</v>
      </c>
      <c r="O334" s="6">
        <f t="shared" si="586"/>
        <v>0</v>
      </c>
      <c r="P334" s="6">
        <f t="shared" si="586"/>
        <v>0</v>
      </c>
      <c r="Q334" s="6">
        <f t="shared" si="586"/>
        <v>0</v>
      </c>
      <c r="R334" s="6"/>
      <c r="S334" s="6"/>
      <c r="T334" s="6"/>
      <c r="U334" s="6"/>
      <c r="V334" s="6"/>
      <c r="W334" s="6"/>
      <c r="X334" s="6"/>
      <c r="Y334" s="6"/>
      <c r="Z334" s="6"/>
      <c r="AA334" s="6"/>
      <c r="AB334" s="6"/>
      <c r="AC334" s="6"/>
      <c r="AD334" s="6"/>
      <c r="AE334" s="6"/>
      <c r="AF334" s="6"/>
      <c r="AG334" s="6"/>
      <c r="AH334" s="6"/>
      <c r="AI334" s="6"/>
      <c r="AJ334" s="6"/>
    </row>
    <row r="335" spans="1:36" x14ac:dyDescent="0.25">
      <c r="A335" t="s">
        <v>17</v>
      </c>
      <c r="F335" s="6">
        <f t="shared" si="575"/>
        <v>0</v>
      </c>
      <c r="G335">
        <v>0</v>
      </c>
      <c r="H335" s="6">
        <f t="shared" ref="H335:Q335" si="587">MIN(G319+(H293*$B$23), (1 - (VLOOKUP($B293,$G$46:$Q$49,H$55+1) + VLOOKUP($C293,$G$46:$Q$49,H$55+1))) *$B$24*$D293)/$B$23</f>
        <v>0</v>
      </c>
      <c r="I335" s="6">
        <f t="shared" si="587"/>
        <v>0</v>
      </c>
      <c r="J335" s="6">
        <f t="shared" si="587"/>
        <v>0</v>
      </c>
      <c r="K335" s="6">
        <f t="shared" si="587"/>
        <v>0</v>
      </c>
      <c r="L335" s="6">
        <f t="shared" si="587"/>
        <v>0</v>
      </c>
      <c r="M335" s="6">
        <f t="shared" si="587"/>
        <v>0</v>
      </c>
      <c r="N335" s="6">
        <f t="shared" si="587"/>
        <v>0</v>
      </c>
      <c r="O335" s="6">
        <f t="shared" si="587"/>
        <v>0</v>
      </c>
      <c r="P335" s="6">
        <f t="shared" si="587"/>
        <v>0</v>
      </c>
      <c r="Q335" s="6">
        <f t="shared" si="587"/>
        <v>0</v>
      </c>
      <c r="R335" s="6"/>
      <c r="S335" s="6"/>
      <c r="T335" s="6"/>
      <c r="U335" s="6"/>
      <c r="V335" s="6"/>
      <c r="W335" s="6"/>
      <c r="X335" s="6"/>
      <c r="Y335" s="6"/>
      <c r="Z335" s="6"/>
      <c r="AA335" s="6"/>
      <c r="AB335" s="6"/>
      <c r="AC335" s="6"/>
      <c r="AD335" s="6"/>
      <c r="AE335" s="6"/>
      <c r="AF335" s="6"/>
      <c r="AG335" s="6"/>
      <c r="AH335" s="6"/>
      <c r="AI335" s="6"/>
      <c r="AJ335" s="6"/>
    </row>
    <row r="336" spans="1:36" x14ac:dyDescent="0.25">
      <c r="F336" s="6">
        <f t="shared" si="575"/>
        <v>36.028277130151608</v>
      </c>
      <c r="G336">
        <f t="shared" ref="G336:Q336" si="588">SUM(G324:G335)</f>
        <v>0</v>
      </c>
      <c r="H336">
        <f t="shared" si="588"/>
        <v>31.1</v>
      </c>
      <c r="I336">
        <f t="shared" si="588"/>
        <v>36.542622324159019</v>
      </c>
      <c r="J336">
        <f t="shared" si="588"/>
        <v>36.895627572016465</v>
      </c>
      <c r="K336">
        <f t="shared" si="588"/>
        <v>37.525983146067418</v>
      </c>
      <c r="L336">
        <f t="shared" si="588"/>
        <v>37.162211649365624</v>
      </c>
      <c r="M336">
        <f t="shared" si="588"/>
        <v>37.944874100719424</v>
      </c>
      <c r="N336">
        <f t="shared" si="588"/>
        <v>37.715368852459015</v>
      </c>
      <c r="O336">
        <f t="shared" si="588"/>
        <v>37.227970494417868</v>
      </c>
      <c r="P336">
        <f t="shared" si="588"/>
        <v>34.569372852233677</v>
      </c>
      <c r="Q336">
        <f t="shared" si="588"/>
        <v>33.598740310077517</v>
      </c>
    </row>
    <row r="337" spans="4:36" x14ac:dyDescent="0.25">
      <c r="F337" s="6"/>
    </row>
    <row r="338" spans="4:36" x14ac:dyDescent="0.25">
      <c r="F338" t="s">
        <v>40</v>
      </c>
    </row>
    <row r="339" spans="4:36" x14ac:dyDescent="0.25">
      <c r="G339">
        <v>0</v>
      </c>
      <c r="H339">
        <v>1</v>
      </c>
      <c r="I339">
        <v>2</v>
      </c>
      <c r="J339">
        <v>3</v>
      </c>
      <c r="K339">
        <v>4</v>
      </c>
      <c r="L339">
        <v>5</v>
      </c>
      <c r="M339">
        <v>6</v>
      </c>
      <c r="N339">
        <v>7</v>
      </c>
      <c r="O339">
        <v>8</v>
      </c>
      <c r="P339">
        <v>9</v>
      </c>
      <c r="Q339">
        <v>10</v>
      </c>
    </row>
    <row r="340" spans="4:36" x14ac:dyDescent="0.25">
      <c r="F340" t="s">
        <v>35</v>
      </c>
      <c r="G340">
        <f t="shared" ref="G340:Q340" si="589">G324+G325+G332</f>
        <v>0</v>
      </c>
      <c r="H340" s="6">
        <f t="shared" si="589"/>
        <v>13.4</v>
      </c>
      <c r="I340">
        <f t="shared" si="589"/>
        <v>13.333333333333332</v>
      </c>
      <c r="J340" s="6">
        <f t="shared" si="589"/>
        <v>13.666666666666668</v>
      </c>
      <c r="K340">
        <f t="shared" si="589"/>
        <v>13.6</v>
      </c>
      <c r="L340">
        <f t="shared" si="589"/>
        <v>13.466666666666669</v>
      </c>
      <c r="M340">
        <f t="shared" si="589"/>
        <v>13.833333333333332</v>
      </c>
      <c r="N340">
        <f t="shared" si="589"/>
        <v>13.566666666666666</v>
      </c>
      <c r="O340">
        <f t="shared" si="589"/>
        <v>13.633333333333333</v>
      </c>
      <c r="P340">
        <f t="shared" si="589"/>
        <v>12.500000000000004</v>
      </c>
      <c r="Q340">
        <f t="shared" si="589"/>
        <v>11.799999999999999</v>
      </c>
    </row>
    <row r="341" spans="4:36" x14ac:dyDescent="0.25">
      <c r="F341" t="s">
        <v>36</v>
      </c>
      <c r="G341">
        <f t="shared" ref="G341:Q341" si="590">G328+G329+G333</f>
        <v>0</v>
      </c>
      <c r="H341" s="6">
        <f t="shared" si="590"/>
        <v>10.566666666666665</v>
      </c>
      <c r="I341">
        <f t="shared" si="590"/>
        <v>11.13012232415902</v>
      </c>
      <c r="J341">
        <f t="shared" si="590"/>
        <v>11.283127572016459</v>
      </c>
      <c r="K341">
        <f t="shared" si="590"/>
        <v>11.380149812734082</v>
      </c>
      <c r="L341">
        <f t="shared" si="590"/>
        <v>11.416378316032294</v>
      </c>
      <c r="M341">
        <f t="shared" si="590"/>
        <v>11.565707434052756</v>
      </c>
      <c r="N341">
        <f t="shared" si="590"/>
        <v>11.536202185792348</v>
      </c>
      <c r="O341">
        <f t="shared" si="590"/>
        <v>11.382137161084529</v>
      </c>
      <c r="P341">
        <f t="shared" si="590"/>
        <v>10.923539518900343</v>
      </c>
      <c r="Q341">
        <f t="shared" si="590"/>
        <v>10.986240310077518</v>
      </c>
    </row>
    <row r="342" spans="4:36" x14ac:dyDescent="0.25">
      <c r="F342" t="s">
        <v>37</v>
      </c>
      <c r="G342">
        <f t="shared" ref="G342:Q342" si="591">G326+G327+G334</f>
        <v>0</v>
      </c>
      <c r="H342">
        <f t="shared" si="591"/>
        <v>1</v>
      </c>
      <c r="I342">
        <f t="shared" si="591"/>
        <v>6.145833333333333</v>
      </c>
      <c r="J342">
        <f t="shared" si="591"/>
        <v>6.145833333333333</v>
      </c>
      <c r="K342">
        <f t="shared" si="591"/>
        <v>6.145833333333333</v>
      </c>
      <c r="L342">
        <f t="shared" si="591"/>
        <v>6.145833333333333</v>
      </c>
      <c r="M342">
        <f t="shared" si="591"/>
        <v>6.145833333333333</v>
      </c>
      <c r="N342">
        <f t="shared" si="591"/>
        <v>6.145833333333333</v>
      </c>
      <c r="O342">
        <f t="shared" si="591"/>
        <v>6.145833333333333</v>
      </c>
      <c r="P342">
        <f t="shared" si="591"/>
        <v>6.145833333333333</v>
      </c>
      <c r="Q342">
        <f t="shared" si="591"/>
        <v>6.145833333333333</v>
      </c>
    </row>
    <row r="343" spans="4:36" x14ac:dyDescent="0.25">
      <c r="F343" t="s">
        <v>38</v>
      </c>
      <c r="G343">
        <f t="shared" ref="G343:Q343" si="592">G330+G331+G335</f>
        <v>0</v>
      </c>
      <c r="H343">
        <f t="shared" si="592"/>
        <v>6.1333333333333329</v>
      </c>
      <c r="I343">
        <f t="shared" si="592"/>
        <v>5.9333333333333336</v>
      </c>
      <c r="J343">
        <f t="shared" si="592"/>
        <v>5.8000000000000007</v>
      </c>
      <c r="K343">
        <f t="shared" si="592"/>
        <v>6.4</v>
      </c>
      <c r="L343">
        <f t="shared" si="592"/>
        <v>6.1333333333333329</v>
      </c>
      <c r="M343">
        <f t="shared" si="592"/>
        <v>6.4</v>
      </c>
      <c r="N343">
        <f t="shared" si="592"/>
        <v>6.4666666666666668</v>
      </c>
      <c r="O343">
        <f t="shared" si="592"/>
        <v>6.0666666666666664</v>
      </c>
      <c r="P343">
        <f t="shared" si="592"/>
        <v>5</v>
      </c>
      <c r="Q343">
        <f t="shared" si="592"/>
        <v>4.6666666666666661</v>
      </c>
    </row>
    <row r="344" spans="4:36" x14ac:dyDescent="0.25">
      <c r="F344" t="s">
        <v>39</v>
      </c>
      <c r="G344">
        <f>SUM(G340:G343)</f>
        <v>0</v>
      </c>
      <c r="H344">
        <f t="shared" ref="H344" si="593">SUM(H340:H343)</f>
        <v>31.099999999999998</v>
      </c>
      <c r="I344">
        <f t="shared" ref="I344" si="594">SUM(I340:I343)</f>
        <v>36.542622324159019</v>
      </c>
      <c r="J344">
        <f t="shared" ref="J344" si="595">SUM(J340:J343)</f>
        <v>36.895627572016458</v>
      </c>
      <c r="K344">
        <f t="shared" ref="K344" si="596">SUM(K340:K343)</f>
        <v>37.525983146067418</v>
      </c>
      <c r="L344">
        <f t="shared" ref="L344" si="597">SUM(L340:L343)</f>
        <v>37.162211649365631</v>
      </c>
      <c r="M344">
        <f t="shared" ref="M344" si="598">SUM(M340:M343)</f>
        <v>37.944874100719424</v>
      </c>
      <c r="N344">
        <f t="shared" ref="N344" si="599">SUM(N340:N343)</f>
        <v>37.715368852459015</v>
      </c>
      <c r="O344">
        <f t="shared" ref="O344" si="600">SUM(O340:O343)</f>
        <v>37.22797049441786</v>
      </c>
      <c r="P344">
        <f t="shared" ref="P344" si="601">SUM(P340:P343)</f>
        <v>34.569372852233684</v>
      </c>
      <c r="Q344">
        <f t="shared" ref="Q344" si="602">SUM(Q340:Q343)</f>
        <v>33.598740310077517</v>
      </c>
    </row>
    <row r="347" spans="4:36" x14ac:dyDescent="0.25">
      <c r="F347" t="s">
        <v>9</v>
      </c>
      <c r="H347">
        <v>1</v>
      </c>
      <c r="I347">
        <v>2</v>
      </c>
      <c r="J347">
        <v>3</v>
      </c>
      <c r="K347">
        <v>4</v>
      </c>
      <c r="L347">
        <v>5</v>
      </c>
      <c r="M347">
        <v>6</v>
      </c>
      <c r="N347">
        <v>7</v>
      </c>
      <c r="O347">
        <v>8</v>
      </c>
      <c r="P347">
        <v>9</v>
      </c>
      <c r="Q347">
        <v>10</v>
      </c>
    </row>
    <row r="349" spans="4:36" x14ac:dyDescent="0.25">
      <c r="F349" t="s">
        <v>10</v>
      </c>
      <c r="H349" s="18">
        <f>T282/T298</f>
        <v>0.26865671641791045</v>
      </c>
      <c r="I349" s="18">
        <f t="shared" ref="I349" si="603">U282/U298</f>
        <v>0.27500000000000002</v>
      </c>
      <c r="J349" s="18">
        <f t="shared" ref="J349" si="604">V282/V298</f>
        <v>0.28292682926829266</v>
      </c>
      <c r="K349" s="18">
        <f t="shared" ref="K349" si="605">W282/W298</f>
        <v>0.29901960784313725</v>
      </c>
      <c r="L349" s="18">
        <f t="shared" ref="L349" si="606">X282/X298</f>
        <v>0.31188118811881183</v>
      </c>
      <c r="M349" s="18">
        <f t="shared" ref="M349" si="607">Y282/Y298</f>
        <v>0.28846153846153844</v>
      </c>
      <c r="N349" s="18">
        <f t="shared" ref="N349" si="608">Z282/Z298</f>
        <v>0.2745098039215686</v>
      </c>
      <c r="O349" s="18">
        <f t="shared" ref="O349" si="609">AA282/AA298</f>
        <v>0.27272727272727271</v>
      </c>
      <c r="P349" s="18">
        <f t="shared" ref="P349" si="610">AB282/AB298</f>
        <v>0.28021978021978022</v>
      </c>
      <c r="Q349" s="18">
        <f t="shared" ref="Q349" si="611">AC282/AC298</f>
        <v>0.2655367231638418</v>
      </c>
      <c r="R349" s="17"/>
      <c r="S349" s="17"/>
      <c r="T349" s="17"/>
      <c r="U349" s="17"/>
      <c r="V349" s="17"/>
      <c r="W349" s="17"/>
      <c r="X349" s="17"/>
      <c r="Y349" s="17"/>
      <c r="Z349" s="17"/>
      <c r="AA349" s="17"/>
      <c r="AB349" s="17"/>
      <c r="AC349" s="17"/>
      <c r="AD349" s="17"/>
      <c r="AE349" s="17"/>
      <c r="AF349" s="17"/>
      <c r="AG349" s="17"/>
      <c r="AH349" s="17"/>
      <c r="AI349" s="17"/>
      <c r="AJ349" s="17"/>
    </row>
    <row r="350" spans="4:36" x14ac:dyDescent="0.25">
      <c r="F350" t="s">
        <v>18</v>
      </c>
      <c r="H350" s="18">
        <f>T283/T298</f>
        <v>0.73134328358208955</v>
      </c>
      <c r="I350" s="18">
        <f t="shared" ref="I350" si="612">U283/U298</f>
        <v>0.72499999999999998</v>
      </c>
      <c r="J350" s="18">
        <f t="shared" ref="J350" si="613">V283/V298</f>
        <v>0.71707317073170729</v>
      </c>
      <c r="K350" s="18">
        <f t="shared" ref="K350" si="614">W283/W298</f>
        <v>0.70098039215686281</v>
      </c>
      <c r="L350" s="18">
        <f t="shared" ref="L350" si="615">X283/X298</f>
        <v>0.68811881188118806</v>
      </c>
      <c r="M350" s="18">
        <f t="shared" ref="M350" si="616">Y283/Y298</f>
        <v>0.71153846153846156</v>
      </c>
      <c r="N350" s="18">
        <f t="shared" ref="N350" si="617">Z283/Z298</f>
        <v>0.72549019607843135</v>
      </c>
      <c r="O350" s="18">
        <f t="shared" ref="O350" si="618">AA283/AA298</f>
        <v>0.72727272727272718</v>
      </c>
      <c r="P350" s="18">
        <f t="shared" ref="P350" si="619">AB283/AB298</f>
        <v>0.71978021978021978</v>
      </c>
      <c r="Q350" s="18">
        <f t="shared" ref="Q350" si="620">AC283/AC298</f>
        <v>0.7344632768361582</v>
      </c>
      <c r="R350" s="17"/>
      <c r="S350" s="17"/>
      <c r="T350" s="17"/>
      <c r="U350" s="17"/>
      <c r="V350" s="17"/>
      <c r="W350" s="17"/>
      <c r="X350" s="17"/>
      <c r="Y350" s="17"/>
      <c r="Z350" s="17"/>
      <c r="AA350" s="17"/>
      <c r="AB350" s="17"/>
      <c r="AC350" s="17"/>
      <c r="AD350" s="17"/>
      <c r="AE350" s="17"/>
      <c r="AF350" s="17"/>
      <c r="AG350" s="17"/>
      <c r="AH350" s="17"/>
      <c r="AI350" s="17"/>
      <c r="AJ350" s="17"/>
    </row>
    <row r="351" spans="4:36" x14ac:dyDescent="0.25">
      <c r="F351" t="s">
        <v>11</v>
      </c>
      <c r="H351" s="18">
        <f>T284/T300</f>
        <v>1</v>
      </c>
      <c r="I351" s="18">
        <f t="shared" ref="I351" si="621">U284/U300</f>
        <v>1</v>
      </c>
      <c r="J351" s="18">
        <f t="shared" ref="J351" si="622">V284/V300</f>
        <v>1</v>
      </c>
      <c r="K351" s="18">
        <f t="shared" ref="K351" si="623">W284/W300</f>
        <v>1</v>
      </c>
      <c r="L351" s="18">
        <f t="shared" ref="L351" si="624">X284/X300</f>
        <v>1</v>
      </c>
      <c r="M351" s="18">
        <f t="shared" ref="M351" si="625">Y284/Y300</f>
        <v>1</v>
      </c>
      <c r="N351" s="18">
        <f t="shared" ref="N351" si="626">Z284/Z300</f>
        <v>1</v>
      </c>
      <c r="O351" s="18">
        <f t="shared" ref="O351" si="627">AA284/AA300</f>
        <v>1</v>
      </c>
      <c r="P351" s="18">
        <f t="shared" ref="P351" si="628">AB284/AB300</f>
        <v>1</v>
      </c>
      <c r="Q351" s="18">
        <f t="shared" ref="Q351" si="629">AC284/AC300</f>
        <v>1</v>
      </c>
      <c r="R351" s="17"/>
      <c r="S351" s="17"/>
      <c r="T351" s="17"/>
      <c r="U351" s="17"/>
      <c r="V351" s="17"/>
      <c r="W351" s="17"/>
      <c r="X351" s="17"/>
      <c r="Y351" s="17"/>
      <c r="Z351" s="17"/>
      <c r="AA351" s="17"/>
      <c r="AB351" s="17"/>
      <c r="AC351" s="17"/>
      <c r="AD351" s="17"/>
      <c r="AE351" s="17"/>
      <c r="AF351" s="17"/>
      <c r="AG351" s="17"/>
      <c r="AH351" s="17"/>
      <c r="AI351" s="17"/>
      <c r="AJ351" s="17"/>
    </row>
    <row r="352" spans="4:36" x14ac:dyDescent="0.25">
      <c r="F352" t="s">
        <v>22</v>
      </c>
      <c r="H352" s="18">
        <f>T285/T300</f>
        <v>0</v>
      </c>
      <c r="I352" s="18">
        <f t="shared" ref="I352" si="630">U285/U300</f>
        <v>0</v>
      </c>
      <c r="J352" s="18">
        <f t="shared" ref="J352" si="631">V285/V300</f>
        <v>0</v>
      </c>
      <c r="K352" s="18">
        <f t="shared" ref="K352" si="632">W285/W300</f>
        <v>0</v>
      </c>
      <c r="L352" s="18">
        <f t="shared" ref="L352" si="633">X285/X300</f>
        <v>0</v>
      </c>
      <c r="M352" s="18">
        <f t="shared" ref="M352" si="634">Y285/Y300</f>
        <v>0</v>
      </c>
      <c r="N352" s="18">
        <f t="shared" ref="N352" si="635">Z285/Z300</f>
        <v>0</v>
      </c>
      <c r="O352" s="18">
        <f t="shared" ref="O352" si="636">AA285/AA300</f>
        <v>0</v>
      </c>
      <c r="P352" s="18">
        <f t="shared" ref="P352" si="637">AB285/AB300</f>
        <v>0</v>
      </c>
      <c r="Q352" s="18">
        <f t="shared" ref="Q352" si="638">AC285/AC300</f>
        <v>0</v>
      </c>
      <c r="R352" s="17"/>
      <c r="S352" s="17"/>
      <c r="T352" s="17"/>
      <c r="U352" s="17"/>
      <c r="V352" s="17"/>
      <c r="W352" s="17"/>
      <c r="X352" s="17"/>
      <c r="Y352" s="17"/>
      <c r="Z352" s="17"/>
      <c r="AA352" s="17"/>
      <c r="AB352" s="17"/>
      <c r="AC352" s="17"/>
      <c r="AD352" s="17"/>
      <c r="AE352" s="17"/>
      <c r="AF352" s="17"/>
      <c r="AG352" s="17"/>
      <c r="AH352" s="17"/>
      <c r="AI352" s="17"/>
      <c r="AJ352" s="17"/>
    </row>
    <row r="353" spans="2:36" x14ac:dyDescent="0.25">
      <c r="F353" t="s">
        <v>12</v>
      </c>
      <c r="H353" s="18">
        <f>T286/T299</f>
        <v>4.9107142857142856E-2</v>
      </c>
      <c r="I353" s="18">
        <f t="shared" ref="I353" si="639">U286/U299</f>
        <v>5.0458715596330271E-2</v>
      </c>
      <c r="J353" s="18">
        <f t="shared" ref="J353" si="640">V286/V299</f>
        <v>5.3497942386831282E-2</v>
      </c>
      <c r="K353" s="18">
        <f t="shared" ref="K353" si="641">W286/W299</f>
        <v>5.2434456928838948E-2</v>
      </c>
      <c r="L353" s="18">
        <f t="shared" ref="L353" si="642">X286/X299</f>
        <v>5.1903114186851215E-2</v>
      </c>
      <c r="M353" s="18">
        <f t="shared" ref="M353" si="643">Y286/Y299</f>
        <v>5.7553956834532377E-2</v>
      </c>
      <c r="N353" s="18">
        <f t="shared" ref="N353" si="644">Z286/Z299</f>
        <v>6.147540983606558E-2</v>
      </c>
      <c r="O353" s="18">
        <f t="shared" ref="O353" si="645">AA286/AA299</f>
        <v>6.2200956937799042E-2</v>
      </c>
      <c r="P353" s="18">
        <f t="shared" ref="P353" si="646">AB286/AB299</f>
        <v>4.6391752577319582E-2</v>
      </c>
      <c r="Q353" s="18">
        <f t="shared" ref="Q353" si="647">AC286/AC299</f>
        <v>5.2325581395348833E-2</v>
      </c>
      <c r="R353" s="17"/>
      <c r="S353" s="17"/>
      <c r="T353" s="17"/>
      <c r="U353" s="17"/>
      <c r="V353" s="17"/>
      <c r="W353" s="17"/>
      <c r="X353" s="17"/>
      <c r="Y353" s="17"/>
      <c r="Z353" s="17"/>
      <c r="AA353" s="17"/>
      <c r="AB353" s="17"/>
      <c r="AC353" s="17"/>
      <c r="AD353" s="17"/>
      <c r="AE353" s="17"/>
      <c r="AF353" s="17"/>
      <c r="AG353" s="17"/>
      <c r="AH353" s="17"/>
      <c r="AI353" s="17"/>
      <c r="AJ353" s="17"/>
    </row>
    <row r="354" spans="2:36" x14ac:dyDescent="0.25">
      <c r="F354" t="s">
        <v>20</v>
      </c>
      <c r="H354" s="18">
        <f>T287/T299</f>
        <v>0.95089285714285721</v>
      </c>
      <c r="I354" s="18">
        <f t="shared" ref="I354" si="648">U287/U299</f>
        <v>0.94954128440366981</v>
      </c>
      <c r="J354" s="18">
        <f t="shared" ref="J354" si="649">V287/V299</f>
        <v>0.94650205761316886</v>
      </c>
      <c r="K354" s="18">
        <f t="shared" ref="K354" si="650">W287/W299</f>
        <v>0.94756554307116103</v>
      </c>
      <c r="L354" s="18">
        <f t="shared" ref="L354" si="651">X287/X299</f>
        <v>0.94809688581314877</v>
      </c>
      <c r="M354" s="18">
        <f t="shared" ref="M354" si="652">Y287/Y299</f>
        <v>0.94244604316546765</v>
      </c>
      <c r="N354" s="18">
        <f t="shared" ref="N354" si="653">Z287/Z299</f>
        <v>0.93852459016393452</v>
      </c>
      <c r="O354" s="18">
        <f t="shared" ref="O354" si="654">AA287/AA299</f>
        <v>0.93779904306220097</v>
      </c>
      <c r="P354" s="18">
        <f t="shared" ref="P354" si="655">AB287/AB299</f>
        <v>0.95360824742268047</v>
      </c>
      <c r="Q354" s="18">
        <f t="shared" ref="Q354" si="656">AC287/AC299</f>
        <v>0.94767441860465118</v>
      </c>
      <c r="R354" s="17"/>
      <c r="S354" s="17"/>
      <c r="T354" s="17"/>
      <c r="U354" s="17"/>
      <c r="V354" s="17"/>
      <c r="W354" s="17"/>
      <c r="X354" s="17"/>
      <c r="Y354" s="17"/>
      <c r="Z354" s="17"/>
      <c r="AA354" s="17"/>
      <c r="AB354" s="17"/>
      <c r="AC354" s="17"/>
      <c r="AD354" s="17"/>
      <c r="AE354" s="17"/>
      <c r="AF354" s="17"/>
      <c r="AG354" s="17"/>
      <c r="AH354" s="17"/>
      <c r="AI354" s="17"/>
      <c r="AJ354" s="17"/>
    </row>
    <row r="355" spans="2:36" x14ac:dyDescent="0.25">
      <c r="F355" t="s">
        <v>13</v>
      </c>
      <c r="H355" s="18">
        <f>T288/T301</f>
        <v>0.43478260869565216</v>
      </c>
      <c r="I355" s="18">
        <f t="shared" ref="I355" si="657">U288/U301</f>
        <v>0.43820224719101125</v>
      </c>
      <c r="J355" s="18">
        <f t="shared" ref="J355" si="658">V288/V301</f>
        <v>0.44827586206896547</v>
      </c>
      <c r="K355" s="18">
        <f t="shared" ref="K355" si="659">W288/W301</f>
        <v>0.43749999999999994</v>
      </c>
      <c r="L355" s="18">
        <f t="shared" ref="L355" si="660">X288/X301</f>
        <v>0.46739130434782611</v>
      </c>
      <c r="M355" s="18">
        <f t="shared" ref="M355" si="661">Y288/Y301</f>
        <v>0.46875</v>
      </c>
      <c r="N355" s="18">
        <f t="shared" ref="N355" si="662">Z288/Z301</f>
        <v>0.47422680412371138</v>
      </c>
      <c r="O355" s="18">
        <f t="shared" ref="O355" si="663">AA288/AA301</f>
        <v>0.49450549450549453</v>
      </c>
      <c r="P355" s="18">
        <f t="shared" ref="P355" si="664">AB288/AB301</f>
        <v>0.48</v>
      </c>
      <c r="Q355" s="18">
        <f t="shared" ref="Q355" si="665">AC288/AC301</f>
        <v>0.48571428571428577</v>
      </c>
      <c r="R355" s="17"/>
      <c r="S355" s="17"/>
      <c r="T355" s="17"/>
      <c r="U355" s="17"/>
      <c r="V355" s="17"/>
      <c r="W355" s="17"/>
      <c r="X355" s="17"/>
      <c r="Y355" s="17"/>
      <c r="Z355" s="17"/>
      <c r="AA355" s="17"/>
      <c r="AB355" s="17"/>
      <c r="AC355" s="17"/>
      <c r="AD355" s="17"/>
      <c r="AE355" s="17"/>
      <c r="AF355" s="17"/>
      <c r="AG355" s="17"/>
      <c r="AH355" s="17"/>
      <c r="AI355" s="17"/>
      <c r="AJ355" s="17"/>
    </row>
    <row r="356" spans="2:36" x14ac:dyDescent="0.25">
      <c r="F356" t="s">
        <v>21</v>
      </c>
      <c r="H356" s="18">
        <f>T289/T301</f>
        <v>0.56521739130434789</v>
      </c>
      <c r="I356" s="18">
        <f t="shared" ref="I356" si="666">U289/U301</f>
        <v>0.5617977528089888</v>
      </c>
      <c r="J356" s="18">
        <f t="shared" ref="J356" si="667">V289/V301</f>
        <v>0.55172413793103448</v>
      </c>
      <c r="K356" s="18">
        <f t="shared" ref="K356" si="668">W289/W301</f>
        <v>0.5625</v>
      </c>
      <c r="L356" s="18">
        <f t="shared" ref="L356" si="669">X289/X301</f>
        <v>0.53260869565217395</v>
      </c>
      <c r="M356" s="18">
        <f t="shared" ref="M356" si="670">Y289/Y301</f>
        <v>0.53125</v>
      </c>
      <c r="N356" s="18">
        <f t="shared" ref="N356" si="671">Z289/Z301</f>
        <v>0.52577319587628868</v>
      </c>
      <c r="O356" s="18">
        <f t="shared" ref="O356" si="672">AA289/AA301</f>
        <v>0.50549450549450559</v>
      </c>
      <c r="P356" s="18">
        <f t="shared" ref="P356" si="673">AB289/AB301</f>
        <v>0.52</v>
      </c>
      <c r="Q356" s="18">
        <f t="shared" ref="Q356" si="674">AC289/AC301</f>
        <v>0.51428571428571435</v>
      </c>
      <c r="R356" s="17"/>
      <c r="S356" s="17"/>
      <c r="T356" s="17"/>
      <c r="U356" s="17"/>
      <c r="V356" s="17"/>
      <c r="W356" s="17"/>
      <c r="X356" s="17"/>
      <c r="Y356" s="17"/>
      <c r="Z356" s="17"/>
      <c r="AA356" s="17"/>
      <c r="AB356" s="17"/>
      <c r="AC356" s="17"/>
      <c r="AD356" s="17"/>
      <c r="AE356" s="17"/>
      <c r="AF356" s="17"/>
      <c r="AG356" s="17"/>
      <c r="AH356" s="17"/>
      <c r="AI356" s="17"/>
      <c r="AJ356" s="17"/>
    </row>
    <row r="357" spans="2:36" x14ac:dyDescent="0.25">
      <c r="B357" s="4"/>
      <c r="F357" t="s">
        <v>14</v>
      </c>
      <c r="H357" s="18">
        <f>T290/T298</f>
        <v>0</v>
      </c>
      <c r="I357" s="18">
        <f t="shared" ref="I357:I360" si="675">U290/U298</f>
        <v>0</v>
      </c>
      <c r="J357" s="18">
        <f t="shared" ref="J357:J360" si="676">V290/V298</f>
        <v>0</v>
      </c>
      <c r="K357" s="18">
        <f t="shared" ref="K357:K360" si="677">W290/W298</f>
        <v>0</v>
      </c>
      <c r="L357" s="18">
        <f t="shared" ref="L357:L360" si="678">X290/X298</f>
        <v>0</v>
      </c>
      <c r="M357" s="18">
        <f t="shared" ref="M357:M360" si="679">Y290/Y298</f>
        <v>0</v>
      </c>
      <c r="N357" s="18">
        <f t="shared" ref="N357:N360" si="680">Z290/Z298</f>
        <v>0</v>
      </c>
      <c r="O357" s="18">
        <f t="shared" ref="O357:O360" si="681">AA290/AA298</f>
        <v>0</v>
      </c>
      <c r="P357" s="18">
        <f t="shared" ref="P357:P360" si="682">AB290/AB298</f>
        <v>0</v>
      </c>
      <c r="Q357" s="18">
        <f t="shared" ref="Q357:Q360" si="683">AC290/AC298</f>
        <v>0</v>
      </c>
      <c r="R357" s="17"/>
      <c r="S357" s="17"/>
      <c r="T357" s="17"/>
      <c r="U357" s="17"/>
      <c r="V357" s="17"/>
      <c r="W357" s="17"/>
      <c r="X357" s="17"/>
      <c r="Y357" s="17"/>
      <c r="Z357" s="17"/>
      <c r="AA357" s="17"/>
      <c r="AB357" s="17"/>
      <c r="AC357" s="17"/>
      <c r="AD357" s="17"/>
      <c r="AE357" s="17"/>
      <c r="AF357" s="17"/>
      <c r="AG357" s="17"/>
      <c r="AH357" s="17"/>
      <c r="AI357" s="17"/>
      <c r="AJ357" s="17"/>
    </row>
    <row r="358" spans="2:36" x14ac:dyDescent="0.25">
      <c r="B358" s="4"/>
      <c r="F358" t="s">
        <v>15</v>
      </c>
      <c r="H358" s="18">
        <f>T291/T299</f>
        <v>0</v>
      </c>
      <c r="I358" s="18">
        <f t="shared" si="675"/>
        <v>0</v>
      </c>
      <c r="J358" s="18">
        <f t="shared" si="676"/>
        <v>0</v>
      </c>
      <c r="K358" s="18">
        <f t="shared" si="677"/>
        <v>0</v>
      </c>
      <c r="L358" s="18">
        <f t="shared" si="678"/>
        <v>0</v>
      </c>
      <c r="M358" s="18">
        <f t="shared" si="679"/>
        <v>0</v>
      </c>
      <c r="N358" s="18">
        <f t="shared" si="680"/>
        <v>0</v>
      </c>
      <c r="O358" s="18">
        <f t="shared" si="681"/>
        <v>0</v>
      </c>
      <c r="P358" s="18">
        <f t="shared" si="682"/>
        <v>0</v>
      </c>
      <c r="Q358" s="18">
        <f t="shared" si="683"/>
        <v>0</v>
      </c>
      <c r="R358" s="17"/>
      <c r="S358" s="17"/>
      <c r="T358" s="17"/>
      <c r="U358" s="17"/>
      <c r="V358" s="17"/>
      <c r="W358" s="17"/>
      <c r="X358" s="17"/>
      <c r="Y358" s="17"/>
      <c r="Z358" s="17"/>
      <c r="AA358" s="17"/>
      <c r="AB358" s="17"/>
      <c r="AC358" s="17"/>
      <c r="AD358" s="17"/>
      <c r="AE358" s="17"/>
      <c r="AF358" s="17"/>
      <c r="AG358" s="17"/>
      <c r="AH358" s="17"/>
      <c r="AI358" s="17"/>
      <c r="AJ358" s="17"/>
    </row>
    <row r="359" spans="2:36" x14ac:dyDescent="0.25">
      <c r="B359" s="4"/>
      <c r="F359" t="s">
        <v>16</v>
      </c>
      <c r="H359" s="18">
        <f>T292/T300</f>
        <v>0</v>
      </c>
      <c r="I359" s="18">
        <f t="shared" si="675"/>
        <v>0</v>
      </c>
      <c r="J359" s="18">
        <f t="shared" si="676"/>
        <v>0</v>
      </c>
      <c r="K359" s="18">
        <f t="shared" si="677"/>
        <v>0</v>
      </c>
      <c r="L359" s="18">
        <f t="shared" si="678"/>
        <v>0</v>
      </c>
      <c r="M359" s="18">
        <f t="shared" si="679"/>
        <v>0</v>
      </c>
      <c r="N359" s="18">
        <f t="shared" si="680"/>
        <v>0</v>
      </c>
      <c r="O359" s="18">
        <f t="shared" si="681"/>
        <v>0</v>
      </c>
      <c r="P359" s="18">
        <f t="shared" si="682"/>
        <v>0</v>
      </c>
      <c r="Q359" s="18">
        <f t="shared" si="683"/>
        <v>0</v>
      </c>
      <c r="R359" s="17"/>
      <c r="S359" s="17"/>
      <c r="T359" s="17"/>
      <c r="U359" s="17"/>
      <c r="V359" s="17"/>
      <c r="W359" s="17"/>
      <c r="X359" s="17"/>
      <c r="Y359" s="17"/>
      <c r="Z359" s="17"/>
      <c r="AA359" s="17"/>
      <c r="AB359" s="17"/>
      <c r="AC359" s="17"/>
      <c r="AD359" s="17"/>
      <c r="AE359" s="17"/>
      <c r="AF359" s="17"/>
      <c r="AG359" s="17"/>
      <c r="AH359" s="17"/>
      <c r="AI359" s="17"/>
      <c r="AJ359" s="17"/>
    </row>
    <row r="360" spans="2:36" x14ac:dyDescent="0.25">
      <c r="B360" s="4"/>
      <c r="F360" t="s">
        <v>17</v>
      </c>
      <c r="H360" s="18">
        <f>T293/T301</f>
        <v>0</v>
      </c>
      <c r="I360" s="18">
        <f t="shared" si="675"/>
        <v>0</v>
      </c>
      <c r="J360" s="18">
        <f t="shared" si="676"/>
        <v>0</v>
      </c>
      <c r="K360" s="18">
        <f t="shared" si="677"/>
        <v>0</v>
      </c>
      <c r="L360" s="18">
        <f t="shared" si="678"/>
        <v>0</v>
      </c>
      <c r="M360" s="18">
        <f t="shared" si="679"/>
        <v>0</v>
      </c>
      <c r="N360" s="18">
        <f t="shared" si="680"/>
        <v>0</v>
      </c>
      <c r="O360" s="18">
        <f t="shared" si="681"/>
        <v>0</v>
      </c>
      <c r="P360" s="18">
        <f t="shared" si="682"/>
        <v>0</v>
      </c>
      <c r="Q360" s="18">
        <f t="shared" si="683"/>
        <v>0</v>
      </c>
      <c r="R360" s="17"/>
      <c r="S360" s="17"/>
      <c r="T360" s="17"/>
      <c r="U360" s="17"/>
      <c r="V360" s="17"/>
      <c r="W360" s="17"/>
      <c r="X360" s="17"/>
      <c r="Y360" s="17"/>
      <c r="Z360" s="17"/>
      <c r="AA360" s="17"/>
      <c r="AB360" s="17"/>
      <c r="AC360" s="17"/>
      <c r="AD360" s="17"/>
      <c r="AE360" s="17"/>
      <c r="AF360" s="17"/>
      <c r="AG360" s="17"/>
      <c r="AH360" s="17"/>
      <c r="AI360" s="17"/>
      <c r="AJ360" s="17"/>
    </row>
    <row r="361" spans="2:36" ht="15.75" thickBot="1" x14ac:dyDescent="0.3">
      <c r="B361" s="4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7"/>
      <c r="S361" s="17"/>
      <c r="T361" s="17"/>
      <c r="U361" s="17"/>
      <c r="V361" s="17"/>
      <c r="W361" s="17"/>
      <c r="X361" s="17"/>
      <c r="Y361" s="17"/>
      <c r="Z361" s="17"/>
      <c r="AA361" s="17"/>
      <c r="AB361" s="17"/>
      <c r="AC361" s="17"/>
      <c r="AD361" s="17"/>
      <c r="AE361" s="17"/>
      <c r="AF361" s="17"/>
      <c r="AG361" s="17"/>
      <c r="AH361" s="17"/>
      <c r="AI361" s="17"/>
      <c r="AJ361" s="17"/>
    </row>
    <row r="362" spans="2:36" ht="15.75" thickBot="1" x14ac:dyDescent="0.3">
      <c r="D362" t="s">
        <v>25</v>
      </c>
      <c r="G362" s="16">
        <f>SUM(G68:Q68, G152:Q152, G236:Q236, G320:Q320)</f>
        <v>9387.5672588069319</v>
      </c>
    </row>
  </sheetData>
  <mergeCells count="5">
    <mergeCell ref="A278:Q278"/>
    <mergeCell ref="A13:B13"/>
    <mergeCell ref="A26:Q26"/>
    <mergeCell ref="A110:Q110"/>
    <mergeCell ref="A194:Q194"/>
  </mergeCells>
  <conditionalFormatting sqref="AG30:AP41">
    <cfRule type="cellIs" dxfId="3" priority="4" operator="greaterThan">
      <formula>0</formula>
    </cfRule>
  </conditionalFormatting>
  <conditionalFormatting sqref="AG114:AP125">
    <cfRule type="cellIs" dxfId="2" priority="3" operator="greaterThan">
      <formula>0</formula>
    </cfRule>
  </conditionalFormatting>
  <conditionalFormatting sqref="AG198:AP209">
    <cfRule type="cellIs" dxfId="1" priority="2" operator="greaterThan">
      <formula>0</formula>
    </cfRule>
  </conditionalFormatting>
  <conditionalFormatting sqref="AG282:AP293">
    <cfRule type="cellIs" dxfId="0" priority="1" operator="greaterThan">
      <formula>0</formula>
    </cfRule>
  </conditionalFormatting>
  <pageMargins left="0.7" right="0.7" top="0.75" bottom="0.75" header="0.3" footer="0.3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Rohan</dc:creator>
  <cp:lastModifiedBy>Rohan</cp:lastModifiedBy>
  <dcterms:created xsi:type="dcterms:W3CDTF">2011-12-09T19:46:17Z</dcterms:created>
  <dcterms:modified xsi:type="dcterms:W3CDTF">2011-12-11T17:44:49Z</dcterms:modified>
</cp:coreProperties>
</file>