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5600" windowHeight="14160" tabRatio="500" firstSheet="1" activeTab="1"/>
  </bookViews>
  <sheets>
    <sheet name="Sheet1" sheetId="6" state="hidden" r:id="rId1"/>
    <sheet name="Master" sheetId="1" r:id="rId2"/>
    <sheet name="Criteria" sheetId="7" r:id="rId3"/>
  </sheets>
  <definedNames>
    <definedName name="Scenarios">Sheet1!$A$1:$A$4</definedName>
    <definedName name="Select_Scenario">Master!$F$2</definedName>
    <definedName name="solver_adj" localSheetId="1" hidden="1">Master!$C$24:$P$24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100</definedName>
    <definedName name="solver_lhs1" localSheetId="1" hidden="1">Master!$C$24:$P$24</definedName>
    <definedName name="solver_lhs2" localSheetId="1" hidden="1">Master!$I$26</definedName>
    <definedName name="solver_lin" localSheetId="1" hidden="1">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Master!$F$26</definedName>
    <definedName name="solver_pre" localSheetId="1" hidden="1">0.000001</definedName>
    <definedName name="solver_rbv" localSheetId="1" hidden="1">1</definedName>
    <definedName name="solver_rel1" localSheetId="1" hidden="1">5</definedName>
    <definedName name="solver_rel2" localSheetId="1" hidden="1">2</definedName>
    <definedName name="solver_rhs1" localSheetId="1" hidden="1">binary</definedName>
    <definedName name="solver_rhs2" localSheetId="1" hidden="1">Master!$K$26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  <definedName name="solver_ver" localSheetId="1" hidden="1">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C18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I26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C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P17" i="1"/>
  <c r="P22" i="1"/>
  <c r="O17" i="1"/>
  <c r="O22" i="1"/>
  <c r="N17" i="1"/>
  <c r="N22" i="1"/>
  <c r="M17" i="1"/>
  <c r="M22" i="1"/>
  <c r="L17" i="1"/>
  <c r="L22" i="1"/>
  <c r="K17" i="1"/>
  <c r="K22" i="1"/>
  <c r="J17" i="1"/>
  <c r="J22" i="1"/>
  <c r="I17" i="1"/>
  <c r="I22" i="1"/>
  <c r="H17" i="1"/>
  <c r="H22" i="1"/>
  <c r="G17" i="1"/>
  <c r="G22" i="1"/>
  <c r="F17" i="1"/>
  <c r="F22" i="1"/>
  <c r="E17" i="1"/>
  <c r="E22" i="1"/>
  <c r="D17" i="1"/>
  <c r="D22" i="1"/>
  <c r="C22" i="1"/>
  <c r="F26" i="1"/>
</calcChain>
</file>

<file path=xl/sharedStrings.xml><?xml version="1.0" encoding="utf-8"?>
<sst xmlns="http://schemas.openxmlformats.org/spreadsheetml/2006/main" count="167" uniqueCount="38">
  <si>
    <t>Distance</t>
  </si>
  <si>
    <t>Yelp Rating</t>
  </si>
  <si>
    <t>Coffee House</t>
  </si>
  <si>
    <t>Sosnoff</t>
  </si>
  <si>
    <t>Dunkin Donuts</t>
  </si>
  <si>
    <t>Starbucks</t>
  </si>
  <si>
    <t>Third Rail Coffee</t>
  </si>
  <si>
    <t>Think Coffee</t>
  </si>
  <si>
    <t>Prodigy Coffee</t>
  </si>
  <si>
    <t>Oren's Daily Roast</t>
  </si>
  <si>
    <t>Aroma Espresso Bar</t>
  </si>
  <si>
    <t>Gasoline Alley Coffee</t>
  </si>
  <si>
    <t>Wait Time</t>
  </si>
  <si>
    <t>Coffee Foundry</t>
  </si>
  <si>
    <t>No</t>
  </si>
  <si>
    <t>Open Late (After 8pm)</t>
  </si>
  <si>
    <t>UR Cup</t>
  </si>
  <si>
    <t>La Colombe</t>
  </si>
  <si>
    <t>Financier</t>
  </si>
  <si>
    <t>Yelp Price</t>
  </si>
  <si>
    <t>Yes</t>
  </si>
  <si>
    <t>The Bean</t>
  </si>
  <si>
    <t>Quick Fix</t>
  </si>
  <si>
    <t>=</t>
  </si>
  <si>
    <t>Studying</t>
  </si>
  <si>
    <t>Informational with MBA 1</t>
  </si>
  <si>
    <t>WiFi</t>
  </si>
  <si>
    <t>$</t>
  </si>
  <si>
    <t>$$</t>
  </si>
  <si>
    <t>$$$</t>
  </si>
  <si>
    <t>Informational</t>
  </si>
  <si>
    <t>Seating Available</t>
  </si>
  <si>
    <t>x10</t>
  </si>
  <si>
    <t>Important</t>
  </si>
  <si>
    <t>Factor</t>
  </si>
  <si>
    <t>NA</t>
  </si>
  <si>
    <t>x100</t>
  </si>
  <si>
    <t xml:space="preserve">Select Scenario: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</si>
</sst>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ck">
        <color rgb="FF0000FF"/>
      </right>
      <top style="thick">
        <color rgb="FF0000FF"/>
      </top>
      <bottom style="thick">
        <color rgb="FF0000FF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4" borderId="9" xfId="0" applyFill="1" applyBorder="1"/>
    <xf numFmtId="0" fontId="0" fillId="4" borderId="10" xfId="0" applyFill="1" applyBorder="1" applyAlignment="1">
      <alignment horizontal="right"/>
    </xf>
    <xf numFmtId="0" fontId="0" fillId="4" borderId="11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8.83203125" defaultRowHeight="15" x14ac:dyDescent="0"/>
  <sheetData>
    <row r="1" spans="1:1">
      <c r="A1" t="s">
        <v>22</v>
      </c>
    </row>
    <row r="2" spans="1:1">
      <c r="A2" t="s">
        <v>24</v>
      </c>
    </row>
    <row r="3" spans="1:1">
      <c r="A3" t="s">
        <v>30</v>
      </c>
    </row>
    <row r="4" spans="1:1">
      <c r="A4" t="s">
        <v>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7"/>
  <sheetViews>
    <sheetView tabSelected="1" zoomScale="75" zoomScaleNormal="75" zoomScalePageLayoutView="75" workbookViewId="0">
      <selection activeCell="F2" sqref="F2"/>
    </sheetView>
  </sheetViews>
  <sheetFormatPr baseColWidth="10" defaultColWidth="11" defaultRowHeight="15" x14ac:dyDescent="0"/>
  <cols>
    <col min="1" max="1" width="2.6640625" customWidth="1"/>
    <col min="2" max="2" width="19.5" bestFit="1" customWidth="1"/>
    <col min="4" max="4" width="15.1640625" bestFit="1" customWidth="1"/>
    <col min="5" max="5" width="9.33203125" bestFit="1" customWidth="1"/>
    <col min="6" max="6" width="15" bestFit="1" customWidth="1"/>
    <col min="7" max="7" width="11.6640625" bestFit="1" customWidth="1"/>
    <col min="8" max="8" width="13.33203125" bestFit="1" customWidth="1"/>
    <col min="9" max="9" width="16.33203125" bestFit="1" customWidth="1"/>
    <col min="10" max="10" width="17.83203125" bestFit="1" customWidth="1"/>
    <col min="11" max="11" width="18.83203125" bestFit="1" customWidth="1"/>
    <col min="12" max="12" width="14" bestFit="1" customWidth="1"/>
    <col min="17" max="17" width="2.6640625" customWidth="1"/>
  </cols>
  <sheetData>
    <row r="1" spans="2:16" ht="16" thickBot="1"/>
    <row r="2" spans="2:16" ht="16" thickBot="1">
      <c r="D2" s="27"/>
      <c r="E2" s="28" t="s">
        <v>37</v>
      </c>
      <c r="F2" s="29" t="s">
        <v>22</v>
      </c>
    </row>
    <row r="3" spans="2:16" ht="16" thickBot="1"/>
    <row r="4" spans="2:16" s="1" customFormat="1" ht="30" customHeight="1" thickBot="1">
      <c r="B4" s="16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17" t="s">
        <v>8</v>
      </c>
      <c r="I4" s="17" t="s">
        <v>9</v>
      </c>
      <c r="J4" s="17" t="s">
        <v>10</v>
      </c>
      <c r="K4" s="17" t="s">
        <v>11</v>
      </c>
      <c r="L4" s="17" t="s">
        <v>13</v>
      </c>
      <c r="M4" s="17" t="s">
        <v>16</v>
      </c>
      <c r="N4" s="17" t="s">
        <v>17</v>
      </c>
      <c r="O4" s="17" t="s">
        <v>18</v>
      </c>
      <c r="P4" s="18" t="s">
        <v>21</v>
      </c>
    </row>
    <row r="5" spans="2:16">
      <c r="B5" s="4" t="s">
        <v>12</v>
      </c>
      <c r="C5" s="5">
        <v>2</v>
      </c>
      <c r="D5" s="5">
        <v>2</v>
      </c>
      <c r="E5" s="5">
        <v>5</v>
      </c>
      <c r="F5" s="5">
        <v>3</v>
      </c>
      <c r="G5" s="5">
        <v>4</v>
      </c>
      <c r="H5" s="5">
        <v>3.5</v>
      </c>
      <c r="I5" s="5">
        <v>2.5</v>
      </c>
      <c r="J5" s="5">
        <v>3</v>
      </c>
      <c r="K5" s="5">
        <v>3</v>
      </c>
      <c r="L5" s="5">
        <v>3</v>
      </c>
      <c r="M5" s="5">
        <v>2.5</v>
      </c>
      <c r="N5" s="5">
        <v>3</v>
      </c>
      <c r="O5" s="5">
        <v>3.5</v>
      </c>
      <c r="P5" s="6">
        <v>2.5</v>
      </c>
    </row>
    <row r="6" spans="2:16">
      <c r="B6" s="4" t="s">
        <v>19</v>
      </c>
      <c r="C6" s="5" t="s">
        <v>27</v>
      </c>
      <c r="D6" s="5" t="s">
        <v>27</v>
      </c>
      <c r="E6" s="5" t="s">
        <v>28</v>
      </c>
      <c r="F6" s="5" t="s">
        <v>28</v>
      </c>
      <c r="G6" s="5" t="s">
        <v>27</v>
      </c>
      <c r="H6" s="5" t="s">
        <v>28</v>
      </c>
      <c r="I6" s="5" t="s">
        <v>27</v>
      </c>
      <c r="J6" s="5" t="s">
        <v>27</v>
      </c>
      <c r="K6" s="5" t="s">
        <v>29</v>
      </c>
      <c r="L6" s="5" t="s">
        <v>28</v>
      </c>
      <c r="M6" s="5" t="s">
        <v>27</v>
      </c>
      <c r="N6" s="5" t="s">
        <v>27</v>
      </c>
      <c r="O6" s="5" t="s">
        <v>28</v>
      </c>
      <c r="P6" s="6" t="s">
        <v>27</v>
      </c>
    </row>
    <row r="7" spans="2:16">
      <c r="B7" s="4" t="s">
        <v>0</v>
      </c>
      <c r="C7" s="5">
        <v>0</v>
      </c>
      <c r="D7" s="5">
        <v>0.2</v>
      </c>
      <c r="E7" s="5">
        <v>0.05</v>
      </c>
      <c r="F7" s="5">
        <v>0.2</v>
      </c>
      <c r="G7" s="5">
        <v>0.1</v>
      </c>
      <c r="H7" s="5">
        <v>0.5</v>
      </c>
      <c r="I7" s="5">
        <v>0.1</v>
      </c>
      <c r="J7" s="5">
        <v>0.3</v>
      </c>
      <c r="K7" s="5">
        <v>0.4</v>
      </c>
      <c r="L7" s="5">
        <v>0.4</v>
      </c>
      <c r="M7" s="5">
        <v>0.2</v>
      </c>
      <c r="N7" s="5">
        <v>0.2</v>
      </c>
      <c r="O7" s="5">
        <v>0.3</v>
      </c>
      <c r="P7" s="6">
        <v>0.5</v>
      </c>
    </row>
    <row r="8" spans="2:16">
      <c r="B8" s="7" t="s">
        <v>1</v>
      </c>
      <c r="C8" s="5">
        <v>3</v>
      </c>
      <c r="D8" s="5">
        <v>2.5</v>
      </c>
      <c r="E8" s="5">
        <v>2</v>
      </c>
      <c r="F8" s="5">
        <v>4.5</v>
      </c>
      <c r="G8" s="5">
        <v>3.5</v>
      </c>
      <c r="H8" s="5">
        <v>4.5</v>
      </c>
      <c r="I8" s="5">
        <v>4</v>
      </c>
      <c r="J8" s="5">
        <v>3.5</v>
      </c>
      <c r="K8" s="5">
        <v>4</v>
      </c>
      <c r="L8" s="5">
        <v>4.5</v>
      </c>
      <c r="M8" s="8">
        <v>5</v>
      </c>
      <c r="N8" s="5">
        <v>4.5</v>
      </c>
      <c r="O8" s="5">
        <v>3.5</v>
      </c>
      <c r="P8" s="6">
        <v>3.5</v>
      </c>
    </row>
    <row r="9" spans="2:16">
      <c r="B9" s="4" t="s">
        <v>31</v>
      </c>
      <c r="C9" s="5" t="s">
        <v>20</v>
      </c>
      <c r="D9" s="5" t="s">
        <v>14</v>
      </c>
      <c r="E9" s="5" t="s">
        <v>20</v>
      </c>
      <c r="F9" s="9" t="s">
        <v>20</v>
      </c>
      <c r="G9" s="5" t="s">
        <v>20</v>
      </c>
      <c r="H9" s="5" t="s">
        <v>20</v>
      </c>
      <c r="I9" s="5" t="s">
        <v>14</v>
      </c>
      <c r="J9" s="5" t="s">
        <v>20</v>
      </c>
      <c r="K9" s="5" t="s">
        <v>20</v>
      </c>
      <c r="L9" s="9" t="s">
        <v>20</v>
      </c>
      <c r="M9" s="5" t="s">
        <v>14</v>
      </c>
      <c r="N9" s="5" t="s">
        <v>20</v>
      </c>
      <c r="O9" s="5" t="s">
        <v>20</v>
      </c>
      <c r="P9" s="6" t="s">
        <v>20</v>
      </c>
    </row>
    <row r="10" spans="2:16">
      <c r="B10" s="4" t="s">
        <v>26</v>
      </c>
      <c r="C10" s="5" t="s">
        <v>20</v>
      </c>
      <c r="D10" s="5" t="s">
        <v>20</v>
      </c>
      <c r="E10" s="5" t="s">
        <v>20</v>
      </c>
      <c r="F10" s="5" t="s">
        <v>14</v>
      </c>
      <c r="G10" s="5" t="s">
        <v>20</v>
      </c>
      <c r="H10" s="5" t="s">
        <v>14</v>
      </c>
      <c r="I10" s="5" t="s">
        <v>14</v>
      </c>
      <c r="J10" s="5" t="s">
        <v>20</v>
      </c>
      <c r="K10" s="5" t="s">
        <v>14</v>
      </c>
      <c r="L10" s="5" t="s">
        <v>20</v>
      </c>
      <c r="M10" s="5" t="s">
        <v>14</v>
      </c>
      <c r="N10" s="5" t="s">
        <v>14</v>
      </c>
      <c r="O10" s="5" t="s">
        <v>14</v>
      </c>
      <c r="P10" s="6" t="s">
        <v>20</v>
      </c>
    </row>
    <row r="11" spans="2:16" ht="16" thickBot="1">
      <c r="B11" s="10" t="s">
        <v>15</v>
      </c>
      <c r="C11" s="11" t="s">
        <v>14</v>
      </c>
      <c r="D11" s="11" t="s">
        <v>20</v>
      </c>
      <c r="E11" s="11" t="s">
        <v>20</v>
      </c>
      <c r="F11" s="11" t="s">
        <v>14</v>
      </c>
      <c r="G11" s="11" t="s">
        <v>20</v>
      </c>
      <c r="H11" s="11" t="s">
        <v>14</v>
      </c>
      <c r="I11" s="11" t="s">
        <v>14</v>
      </c>
      <c r="J11" s="11" t="s">
        <v>20</v>
      </c>
      <c r="K11" s="11" t="s">
        <v>14</v>
      </c>
      <c r="L11" s="11" t="s">
        <v>14</v>
      </c>
      <c r="M11" s="11" t="s">
        <v>14</v>
      </c>
      <c r="N11" s="11" t="s">
        <v>14</v>
      </c>
      <c r="O11" s="11" t="s">
        <v>20</v>
      </c>
      <c r="P11" s="12" t="s">
        <v>20</v>
      </c>
    </row>
    <row r="12" spans="2:16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2:16" ht="16" thickBot="1">
      <c r="F13" s="2"/>
      <c r="L13" s="2"/>
    </row>
    <row r="14" spans="2:16" s="1" customFormat="1" ht="30" customHeight="1" thickBot="1">
      <c r="B14" s="16" t="s">
        <v>2</v>
      </c>
      <c r="C14" s="17" t="s">
        <v>3</v>
      </c>
      <c r="D14" s="17" t="s">
        <v>4</v>
      </c>
      <c r="E14" s="17" t="s">
        <v>5</v>
      </c>
      <c r="F14" s="17" t="s">
        <v>6</v>
      </c>
      <c r="G14" s="17" t="s">
        <v>7</v>
      </c>
      <c r="H14" s="17" t="s">
        <v>8</v>
      </c>
      <c r="I14" s="17" t="s">
        <v>9</v>
      </c>
      <c r="J14" s="17" t="s">
        <v>10</v>
      </c>
      <c r="K14" s="17" t="s">
        <v>11</v>
      </c>
      <c r="L14" s="17" t="s">
        <v>13</v>
      </c>
      <c r="M14" s="17" t="s">
        <v>16</v>
      </c>
      <c r="N14" s="17" t="s">
        <v>17</v>
      </c>
      <c r="O14" s="17" t="s">
        <v>18</v>
      </c>
      <c r="P14" s="18" t="s">
        <v>21</v>
      </c>
    </row>
    <row r="15" spans="2:16">
      <c r="B15" s="7" t="s">
        <v>12</v>
      </c>
      <c r="C15" s="5">
        <v>2</v>
      </c>
      <c r="D15" s="5">
        <f t="shared" ref="D15:P15" si="0">D5</f>
        <v>2</v>
      </c>
      <c r="E15" s="5">
        <f t="shared" si="0"/>
        <v>5</v>
      </c>
      <c r="F15" s="5">
        <f t="shared" si="0"/>
        <v>3</v>
      </c>
      <c r="G15" s="5">
        <f t="shared" si="0"/>
        <v>4</v>
      </c>
      <c r="H15" s="5">
        <f t="shared" si="0"/>
        <v>3.5</v>
      </c>
      <c r="I15" s="5">
        <f t="shared" si="0"/>
        <v>2.5</v>
      </c>
      <c r="J15" s="5">
        <f t="shared" si="0"/>
        <v>3</v>
      </c>
      <c r="K15" s="5">
        <f t="shared" si="0"/>
        <v>3</v>
      </c>
      <c r="L15" s="5">
        <f t="shared" si="0"/>
        <v>3</v>
      </c>
      <c r="M15" s="5">
        <f t="shared" si="0"/>
        <v>2.5</v>
      </c>
      <c r="N15" s="5">
        <f t="shared" si="0"/>
        <v>3</v>
      </c>
      <c r="O15" s="5">
        <f t="shared" si="0"/>
        <v>3.5</v>
      </c>
      <c r="P15" s="6">
        <f t="shared" si="0"/>
        <v>2.5</v>
      </c>
    </row>
    <row r="16" spans="2:16">
      <c r="B16" s="7" t="s">
        <v>19</v>
      </c>
      <c r="C16" s="5">
        <f>IF(C6="$",1,IF(C6="$$",2,IF(C6="$$$",3,0)))</f>
        <v>1</v>
      </c>
      <c r="D16" s="5">
        <f t="shared" ref="D16:P16" si="1">IF(D6="$",1,IF(D6="$$",2,IF(D6="$$$",3,0)))</f>
        <v>1</v>
      </c>
      <c r="E16" s="5">
        <f t="shared" si="1"/>
        <v>2</v>
      </c>
      <c r="F16" s="5">
        <f t="shared" si="1"/>
        <v>2</v>
      </c>
      <c r="G16" s="5">
        <f t="shared" si="1"/>
        <v>1</v>
      </c>
      <c r="H16" s="5">
        <f t="shared" si="1"/>
        <v>2</v>
      </c>
      <c r="I16" s="5">
        <f t="shared" si="1"/>
        <v>1</v>
      </c>
      <c r="J16" s="5">
        <f t="shared" si="1"/>
        <v>1</v>
      </c>
      <c r="K16" s="5">
        <f t="shared" si="1"/>
        <v>3</v>
      </c>
      <c r="L16" s="5">
        <f t="shared" si="1"/>
        <v>2</v>
      </c>
      <c r="M16" s="5">
        <f t="shared" si="1"/>
        <v>1</v>
      </c>
      <c r="N16" s="5">
        <f t="shared" si="1"/>
        <v>1</v>
      </c>
      <c r="O16" s="5">
        <f t="shared" si="1"/>
        <v>2</v>
      </c>
      <c r="P16" s="6">
        <f t="shared" si="1"/>
        <v>1</v>
      </c>
    </row>
    <row r="17" spans="2:18">
      <c r="B17" s="7" t="s">
        <v>0</v>
      </c>
      <c r="C17" s="5">
        <f t="shared" ref="C17:P17" si="2">IF(Select_Scenario="Studying",C7,IF(Select_Scenario="Quick Fix",C7*10,IF(Select_Scenario="Informational",C7,IF(Select_Scenario="Informational with MBA 1",C7*100))))</f>
        <v>0</v>
      </c>
      <c r="D17" s="5">
        <f t="shared" si="2"/>
        <v>2</v>
      </c>
      <c r="E17" s="5">
        <f t="shared" si="2"/>
        <v>0.5</v>
      </c>
      <c r="F17" s="5">
        <f t="shared" si="2"/>
        <v>2</v>
      </c>
      <c r="G17" s="5">
        <f t="shared" si="2"/>
        <v>1</v>
      </c>
      <c r="H17" s="5">
        <f t="shared" si="2"/>
        <v>5</v>
      </c>
      <c r="I17" s="5">
        <f t="shared" si="2"/>
        <v>1</v>
      </c>
      <c r="J17" s="5">
        <f t="shared" si="2"/>
        <v>3</v>
      </c>
      <c r="K17" s="5">
        <f t="shared" si="2"/>
        <v>4</v>
      </c>
      <c r="L17" s="5">
        <f t="shared" si="2"/>
        <v>4</v>
      </c>
      <c r="M17" s="5">
        <f t="shared" si="2"/>
        <v>2</v>
      </c>
      <c r="N17" s="5">
        <f t="shared" si="2"/>
        <v>2</v>
      </c>
      <c r="O17" s="5">
        <f t="shared" si="2"/>
        <v>3</v>
      </c>
      <c r="P17" s="6">
        <f t="shared" si="2"/>
        <v>5</v>
      </c>
    </row>
    <row r="18" spans="2:18">
      <c r="B18" s="7" t="s">
        <v>1</v>
      </c>
      <c r="C18" s="5">
        <f t="shared" ref="C18:P18" si="3">2*(IF(Select_Scenario="Studying",6-C8,IF(Select_Scenario="Quick Fix",6-C8,IF(Select_Scenario="Informational",(6-C8)*10,IF(Select_Scenario="Informational with MBA 1",6-C8)))))</f>
        <v>6</v>
      </c>
      <c r="D18" s="5">
        <f t="shared" si="3"/>
        <v>7</v>
      </c>
      <c r="E18" s="5">
        <f t="shared" si="3"/>
        <v>8</v>
      </c>
      <c r="F18" s="5">
        <f t="shared" si="3"/>
        <v>3</v>
      </c>
      <c r="G18" s="5">
        <f t="shared" si="3"/>
        <v>5</v>
      </c>
      <c r="H18" s="5">
        <f t="shared" si="3"/>
        <v>3</v>
      </c>
      <c r="I18" s="5">
        <f t="shared" si="3"/>
        <v>4</v>
      </c>
      <c r="J18" s="5">
        <f t="shared" si="3"/>
        <v>5</v>
      </c>
      <c r="K18" s="5">
        <f t="shared" si="3"/>
        <v>4</v>
      </c>
      <c r="L18" s="5">
        <f t="shared" si="3"/>
        <v>3</v>
      </c>
      <c r="M18" s="5">
        <f t="shared" si="3"/>
        <v>2</v>
      </c>
      <c r="N18" s="5">
        <f t="shared" si="3"/>
        <v>3</v>
      </c>
      <c r="O18" s="5">
        <f t="shared" si="3"/>
        <v>5</v>
      </c>
      <c r="P18" s="5">
        <f t="shared" si="3"/>
        <v>5</v>
      </c>
    </row>
    <row r="19" spans="2:18">
      <c r="B19" s="7" t="s">
        <v>31</v>
      </c>
      <c r="C19" s="5">
        <f t="shared" ref="C19:P19" si="4">IF(Select_Scenario="Studying",IF(C9="Yes",0,1000),IF(Select_Scenario="Quick Fix",0,IF(Select_Scenario="Informational",IF(C9="Yes",0,1000),IF(Select_Scenario="Informational with MBA 1",IF(C9="Yes",0,1000),0))))</f>
        <v>0</v>
      </c>
      <c r="D19" s="5">
        <f t="shared" si="4"/>
        <v>0</v>
      </c>
      <c r="E19" s="5">
        <f t="shared" si="4"/>
        <v>0</v>
      </c>
      <c r="F19" s="5">
        <f t="shared" si="4"/>
        <v>0</v>
      </c>
      <c r="G19" s="5">
        <f t="shared" si="4"/>
        <v>0</v>
      </c>
      <c r="H19" s="5">
        <f t="shared" si="4"/>
        <v>0</v>
      </c>
      <c r="I19" s="5">
        <f t="shared" si="4"/>
        <v>0</v>
      </c>
      <c r="J19" s="5">
        <f t="shared" si="4"/>
        <v>0</v>
      </c>
      <c r="K19" s="5">
        <f t="shared" si="4"/>
        <v>0</v>
      </c>
      <c r="L19" s="5">
        <f t="shared" si="4"/>
        <v>0</v>
      </c>
      <c r="M19" s="5">
        <f t="shared" si="4"/>
        <v>0</v>
      </c>
      <c r="N19" s="5">
        <f t="shared" si="4"/>
        <v>0</v>
      </c>
      <c r="O19" s="5">
        <f t="shared" si="4"/>
        <v>0</v>
      </c>
      <c r="P19" s="6">
        <f t="shared" si="4"/>
        <v>0</v>
      </c>
      <c r="Q19" s="3"/>
      <c r="R19" s="3"/>
    </row>
    <row r="20" spans="2:18">
      <c r="B20" s="7" t="s">
        <v>26</v>
      </c>
      <c r="C20" s="5">
        <f t="shared" ref="C20:P20" si="5">IF(Select_Scenario="Studying",IF(C10="Yes",0,1000),IF(Select_Scenario="Quick Fix",0,IF(Select_Scenario="Informational",IF(C10="Yes",0,0),IF(Select_Scenario="Informational with MBA 1",IF(C10="Yes",0,0),0))))</f>
        <v>0</v>
      </c>
      <c r="D20" s="5">
        <f t="shared" si="5"/>
        <v>0</v>
      </c>
      <c r="E20" s="5">
        <f t="shared" si="5"/>
        <v>0</v>
      </c>
      <c r="F20" s="5">
        <f t="shared" si="5"/>
        <v>0</v>
      </c>
      <c r="G20" s="5">
        <f t="shared" si="5"/>
        <v>0</v>
      </c>
      <c r="H20" s="5">
        <f t="shared" si="5"/>
        <v>0</v>
      </c>
      <c r="I20" s="5">
        <f t="shared" si="5"/>
        <v>0</v>
      </c>
      <c r="J20" s="5">
        <f t="shared" si="5"/>
        <v>0</v>
      </c>
      <c r="K20" s="5">
        <f t="shared" si="5"/>
        <v>0</v>
      </c>
      <c r="L20" s="5">
        <f t="shared" si="5"/>
        <v>0</v>
      </c>
      <c r="M20" s="5">
        <f t="shared" si="5"/>
        <v>0</v>
      </c>
      <c r="N20" s="5">
        <f t="shared" si="5"/>
        <v>0</v>
      </c>
      <c r="O20" s="5">
        <f t="shared" si="5"/>
        <v>0</v>
      </c>
      <c r="P20" s="6">
        <f t="shared" si="5"/>
        <v>0</v>
      </c>
    </row>
    <row r="21" spans="2:18">
      <c r="B21" s="7" t="s">
        <v>15</v>
      </c>
      <c r="C21" s="5">
        <f t="shared" ref="C21:P21" si="6">IF(Select_Scenario="Studying",IF(C11="Yes",0,1000),IF(Select_Scenario="Quick Fix",0,IF(Select_Scenario="Informational",IF(C11="Yes",0,0),IF(Select_Scenario="Informational with MBA 1",IF(C11="Yes",0,0),0))))</f>
        <v>0</v>
      </c>
      <c r="D21" s="5">
        <f t="shared" si="6"/>
        <v>0</v>
      </c>
      <c r="E21" s="5">
        <f t="shared" si="6"/>
        <v>0</v>
      </c>
      <c r="F21" s="5">
        <f t="shared" si="6"/>
        <v>0</v>
      </c>
      <c r="G21" s="5">
        <f t="shared" si="6"/>
        <v>0</v>
      </c>
      <c r="H21" s="5">
        <f t="shared" si="6"/>
        <v>0</v>
      </c>
      <c r="I21" s="5">
        <f t="shared" si="6"/>
        <v>0</v>
      </c>
      <c r="J21" s="5">
        <f t="shared" si="6"/>
        <v>0</v>
      </c>
      <c r="K21" s="5">
        <f t="shared" si="6"/>
        <v>0</v>
      </c>
      <c r="L21" s="5">
        <f t="shared" si="6"/>
        <v>0</v>
      </c>
      <c r="M21" s="5">
        <f t="shared" si="6"/>
        <v>0</v>
      </c>
      <c r="N21" s="5">
        <f t="shared" si="6"/>
        <v>0</v>
      </c>
      <c r="O21" s="5">
        <f t="shared" si="6"/>
        <v>0</v>
      </c>
      <c r="P21" s="6">
        <f t="shared" si="6"/>
        <v>0</v>
      </c>
    </row>
    <row r="22" spans="2:18" ht="16" thickBot="1">
      <c r="B22" s="10"/>
      <c r="C22" s="13">
        <f>SUM(C15:C21)</f>
        <v>9</v>
      </c>
      <c r="D22" s="14">
        <f t="shared" ref="D22:O22" si="7">SUM(D15:D21)</f>
        <v>12</v>
      </c>
      <c r="E22" s="14">
        <f t="shared" si="7"/>
        <v>15.5</v>
      </c>
      <c r="F22" s="14">
        <f t="shared" si="7"/>
        <v>10</v>
      </c>
      <c r="G22" s="14">
        <f t="shared" si="7"/>
        <v>11</v>
      </c>
      <c r="H22" s="14">
        <f t="shared" si="7"/>
        <v>13.5</v>
      </c>
      <c r="I22" s="14">
        <f t="shared" si="7"/>
        <v>8.5</v>
      </c>
      <c r="J22" s="14">
        <f t="shared" si="7"/>
        <v>12</v>
      </c>
      <c r="K22" s="14">
        <f t="shared" si="7"/>
        <v>14</v>
      </c>
      <c r="L22" s="14">
        <f t="shared" si="7"/>
        <v>12</v>
      </c>
      <c r="M22" s="14">
        <f t="shared" si="7"/>
        <v>7.5</v>
      </c>
      <c r="N22" s="14">
        <f t="shared" si="7"/>
        <v>9</v>
      </c>
      <c r="O22" s="14">
        <f t="shared" si="7"/>
        <v>13.5</v>
      </c>
      <c r="P22" s="15">
        <f>SUM(P15:P21)</f>
        <v>13.5</v>
      </c>
    </row>
    <row r="23" spans="2:18" ht="16" thickBot="1"/>
    <row r="24" spans="2:18" ht="17" thickTop="1" thickBot="1">
      <c r="C24" s="20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2">
        <v>1</v>
      </c>
    </row>
    <row r="25" spans="2:18" ht="17" thickTop="1" thickBot="1"/>
    <row r="26" spans="2:18" ht="17" thickTop="1" thickBot="1">
      <c r="F26" s="19">
        <f>SUMPRODUCT(C24:P24,C22:P22)</f>
        <v>13.5</v>
      </c>
      <c r="I26" s="23">
        <f>SUM(C24:P24)</f>
        <v>1</v>
      </c>
      <c r="J26" s="24" t="s">
        <v>23</v>
      </c>
      <c r="K26" s="25">
        <v>1</v>
      </c>
    </row>
    <row r="27" spans="2:18" ht="16" thickTop="1"/>
  </sheetData>
  <conditionalFormatting sqref="C24:P24">
    <cfRule type="cellIs" dxfId="0" priority="2" operator="equal">
      <formula>1</formula>
    </cfRule>
  </conditionalFormatting>
  <dataValidations count="1">
    <dataValidation type="list" allowBlank="1" showInputMessage="1" showErrorMessage="1" sqref="F2">
      <formula1>Scenarios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workbookViewId="0"/>
  </sheetViews>
  <sheetFormatPr baseColWidth="10" defaultColWidth="8.83203125" defaultRowHeight="15" x14ac:dyDescent="0"/>
  <cols>
    <col min="1" max="1" width="2.6640625" customWidth="1"/>
    <col min="2" max="2" width="19.1640625" bestFit="1" customWidth="1"/>
    <col min="3" max="3" width="9.6640625" bestFit="1" customWidth="1"/>
    <col min="4" max="4" width="2.6640625" customWidth="1"/>
    <col min="5" max="5" width="19.1640625" bestFit="1" customWidth="1"/>
    <col min="6" max="6" width="9.6640625" bestFit="1" customWidth="1"/>
    <col min="7" max="7" width="2.6640625" customWidth="1"/>
    <col min="8" max="8" width="19.1640625" bestFit="1" customWidth="1"/>
    <col min="9" max="9" width="9.6640625" bestFit="1" customWidth="1"/>
    <col min="10" max="10" width="2.6640625" customWidth="1"/>
    <col min="11" max="11" width="19.1640625" bestFit="1" customWidth="1"/>
    <col min="12" max="12" width="9.6640625" bestFit="1" customWidth="1"/>
    <col min="13" max="13" width="2.6640625" customWidth="1"/>
  </cols>
  <sheetData>
    <row r="2" spans="2:12" ht="16" thickBot="1"/>
    <row r="3" spans="2:12" ht="16" thickBot="1">
      <c r="B3" s="30" t="s">
        <v>22</v>
      </c>
      <c r="C3" s="31"/>
      <c r="E3" s="30" t="s">
        <v>24</v>
      </c>
      <c r="F3" s="31"/>
      <c r="H3" s="30" t="s">
        <v>30</v>
      </c>
      <c r="I3" s="31"/>
      <c r="K3" s="30" t="s">
        <v>25</v>
      </c>
      <c r="L3" s="31"/>
    </row>
    <row r="4" spans="2:12">
      <c r="B4" t="s">
        <v>12</v>
      </c>
      <c r="C4" s="26" t="s">
        <v>33</v>
      </c>
      <c r="E4" t="s">
        <v>12</v>
      </c>
      <c r="F4" s="2" t="s">
        <v>34</v>
      </c>
      <c r="H4" t="s">
        <v>12</v>
      </c>
      <c r="I4" s="2" t="s">
        <v>34</v>
      </c>
      <c r="K4" t="s">
        <v>12</v>
      </c>
      <c r="L4" s="2" t="s">
        <v>34</v>
      </c>
    </row>
    <row r="5" spans="2:12">
      <c r="B5" t="s">
        <v>19</v>
      </c>
      <c r="C5" s="2" t="s">
        <v>34</v>
      </c>
      <c r="E5" t="s">
        <v>19</v>
      </c>
      <c r="F5" s="2" t="s">
        <v>34</v>
      </c>
      <c r="H5" t="s">
        <v>19</v>
      </c>
      <c r="I5" s="2" t="s">
        <v>34</v>
      </c>
      <c r="K5" t="s">
        <v>19</v>
      </c>
      <c r="L5" s="2" t="s">
        <v>34</v>
      </c>
    </row>
    <row r="6" spans="2:12">
      <c r="B6" t="s">
        <v>0</v>
      </c>
      <c r="C6" s="2" t="s">
        <v>32</v>
      </c>
      <c r="E6" t="s">
        <v>0</v>
      </c>
      <c r="F6" s="2" t="s">
        <v>34</v>
      </c>
      <c r="H6" t="s">
        <v>0</v>
      </c>
      <c r="I6" s="2" t="s">
        <v>34</v>
      </c>
      <c r="K6" t="s">
        <v>0</v>
      </c>
      <c r="L6" s="2" t="s">
        <v>36</v>
      </c>
    </row>
    <row r="7" spans="2:12">
      <c r="B7" t="s">
        <v>1</v>
      </c>
      <c r="C7" s="2" t="s">
        <v>34</v>
      </c>
      <c r="E7" t="s">
        <v>1</v>
      </c>
      <c r="F7" s="2" t="s">
        <v>34</v>
      </c>
      <c r="H7" t="s">
        <v>1</v>
      </c>
      <c r="I7" s="2" t="s">
        <v>32</v>
      </c>
      <c r="K7" t="s">
        <v>1</v>
      </c>
      <c r="L7" s="2" t="s">
        <v>34</v>
      </c>
    </row>
    <row r="8" spans="2:12">
      <c r="B8" t="s">
        <v>31</v>
      </c>
      <c r="C8" s="2" t="s">
        <v>35</v>
      </c>
      <c r="E8" t="s">
        <v>31</v>
      </c>
      <c r="F8" s="26" t="s">
        <v>33</v>
      </c>
      <c r="H8" t="s">
        <v>31</v>
      </c>
      <c r="I8" s="26" t="s">
        <v>33</v>
      </c>
      <c r="K8" t="s">
        <v>31</v>
      </c>
      <c r="L8" s="26" t="s">
        <v>33</v>
      </c>
    </row>
    <row r="9" spans="2:12">
      <c r="B9" t="s">
        <v>26</v>
      </c>
      <c r="C9" s="2" t="s">
        <v>35</v>
      </c>
      <c r="E9" t="s">
        <v>26</v>
      </c>
      <c r="F9" s="26" t="s">
        <v>33</v>
      </c>
      <c r="H9" t="s">
        <v>26</v>
      </c>
      <c r="I9" s="2" t="s">
        <v>35</v>
      </c>
      <c r="K9" t="s">
        <v>26</v>
      </c>
      <c r="L9" s="2" t="s">
        <v>35</v>
      </c>
    </row>
    <row r="10" spans="2:12">
      <c r="B10" t="s">
        <v>15</v>
      </c>
      <c r="C10" s="2" t="s">
        <v>35</v>
      </c>
      <c r="E10" t="s">
        <v>15</v>
      </c>
      <c r="F10" s="26" t="s">
        <v>33</v>
      </c>
      <c r="H10" t="s">
        <v>15</v>
      </c>
      <c r="I10" s="2" t="s">
        <v>35</v>
      </c>
      <c r="K10" t="s">
        <v>15</v>
      </c>
      <c r="L10" s="2" t="s">
        <v>35</v>
      </c>
    </row>
  </sheetData>
  <mergeCells count="4">
    <mergeCell ref="B3:C3"/>
    <mergeCell ref="E3:F3"/>
    <mergeCell ref="H3:I3"/>
    <mergeCell ref="K3:L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Master</vt:lpstr>
      <vt:lpstr>Criteria</vt:lpstr>
    </vt:vector>
  </TitlesOfParts>
  <Company>NYU Stern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Fuller</dc:creator>
  <cp:lastModifiedBy>MARGARITA RAMOS</cp:lastModifiedBy>
  <dcterms:created xsi:type="dcterms:W3CDTF">2012-12-14T19:58:28Z</dcterms:created>
  <dcterms:modified xsi:type="dcterms:W3CDTF">2012-12-22T21:48:42Z</dcterms:modified>
</cp:coreProperties>
</file>