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4440" yWindow="555" windowWidth="15480" windowHeight="8175"/>
  </bookViews>
  <sheets>
    <sheet name="Model" sheetId="16" r:id="rId1"/>
    <sheet name="Mileage Chart" sheetId="12" r:id="rId2"/>
    <sheet name="June 1-14" sheetId="11" r:id="rId3"/>
    <sheet name="Games" sheetId="2" r:id="rId4"/>
    <sheet name="Teams" sheetId="4" r:id="rId5"/>
    <sheet name="Betting" sheetId="17" r:id="rId6"/>
  </sheets>
  <definedNames>
    <definedName name="D_C">#REF!</definedName>
    <definedName name="DEPARTURE_CITIES" localSheetId="0">#REF!</definedName>
    <definedName name="DESINATION_CITIES" localSheetId="0">#REF!</definedName>
    <definedName name="MILEAGE_CHART" localSheetId="0">#REF!</definedName>
    <definedName name="solver_adj" localSheetId="0" hidden="1">Model!$C$3:$L$15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100000</definedName>
    <definedName name="solver_lhs1" localSheetId="0" hidden="1">Model!$C$3:$L$15</definedName>
    <definedName name="solver_lhs2" localSheetId="0" hidden="1">Model!$C$3:$L$15</definedName>
    <definedName name="solver_lhs3" localSheetId="0" hidden="1">Model!$Q$25:$Q$37</definedName>
    <definedName name="solver_lhs4" localSheetId="0" hidden="1">Model!$Q$2:$Q$15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120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Model!$T$17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5</definedName>
    <definedName name="solver_rel3" localSheetId="0" hidden="1">2</definedName>
    <definedName name="solver_rel4" localSheetId="0" hidden="1">2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binary</definedName>
    <definedName name="solver_rhs3" localSheetId="0" hidden="1">Model!$S$25:$S$37</definedName>
    <definedName name="solver_rhs4" localSheetId="0" hidden="1">Model!$S$2:$S$15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10000</definedName>
    <definedName name="solver_std" localSheetId="0" hidden="1">0</definedName>
    <definedName name="solver_tim" localSheetId="0" hidden="1">500</definedName>
    <definedName name="solver_tol" localSheetId="0" hidden="1">0.00000000005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U2" i="12"/>
  <c r="W2"/>
  <c r="X2"/>
  <c r="Y2"/>
  <c r="Z2"/>
  <c r="AA2"/>
  <c r="AB2"/>
  <c r="AD2"/>
  <c r="AE2"/>
  <c r="B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D3"/>
  <c r="AE3"/>
  <c r="B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D4"/>
  <c r="AE4"/>
  <c r="B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D5"/>
  <c r="AE5"/>
  <c r="B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D6"/>
  <c r="AE6"/>
  <c r="B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D7"/>
  <c r="AE7"/>
  <c r="B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D8"/>
  <c r="AE8"/>
  <c r="B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D9"/>
  <c r="AE9"/>
  <c r="B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D10"/>
  <c r="AE10"/>
  <c r="B11"/>
  <c r="L11"/>
  <c r="M11"/>
  <c r="N11"/>
  <c r="O11"/>
  <c r="P11"/>
  <c r="Q11"/>
  <c r="R11"/>
  <c r="S11"/>
  <c r="T11"/>
  <c r="U11"/>
  <c r="V11"/>
  <c r="W11"/>
  <c r="X11"/>
  <c r="Y11"/>
  <c r="Z11"/>
  <c r="AA11"/>
  <c r="AB11"/>
  <c r="AD11"/>
  <c r="AE11"/>
  <c r="B12"/>
  <c r="Q12"/>
  <c r="R12"/>
  <c r="S12"/>
  <c r="T12"/>
  <c r="U12"/>
  <c r="V12"/>
  <c r="W12"/>
  <c r="X12"/>
  <c r="Y12"/>
  <c r="Z12"/>
  <c r="AA12"/>
  <c r="AB12"/>
  <c r="AD12"/>
  <c r="AE12"/>
  <c r="B13"/>
  <c r="L13"/>
  <c r="N13"/>
  <c r="O13"/>
  <c r="P13"/>
  <c r="Q13"/>
  <c r="R13"/>
  <c r="S13"/>
  <c r="T13"/>
  <c r="U13"/>
  <c r="V13"/>
  <c r="W13"/>
  <c r="X13"/>
  <c r="Y13"/>
  <c r="Z13"/>
  <c r="AA13"/>
  <c r="AB13"/>
  <c r="AD13"/>
  <c r="AE13"/>
  <c r="B14"/>
  <c r="L14"/>
  <c r="O14"/>
  <c r="P14"/>
  <c r="Q14"/>
  <c r="R14"/>
  <c r="S14"/>
  <c r="T14"/>
  <c r="U14"/>
  <c r="V14"/>
  <c r="W14"/>
  <c r="X14"/>
  <c r="Y14"/>
  <c r="Z14"/>
  <c r="AA14"/>
  <c r="AB14"/>
  <c r="AD14"/>
  <c r="AE14"/>
  <c r="B15"/>
  <c r="L15"/>
  <c r="P15"/>
  <c r="Q15"/>
  <c r="R15"/>
  <c r="S15"/>
  <c r="T15"/>
  <c r="U15"/>
  <c r="V15"/>
  <c r="W15"/>
  <c r="X15"/>
  <c r="Y15"/>
  <c r="Z15"/>
  <c r="AA15"/>
  <c r="AB15"/>
  <c r="AD15"/>
  <c r="AE15"/>
  <c r="B16"/>
  <c r="L16"/>
  <c r="Q16"/>
  <c r="R16"/>
  <c r="S16"/>
  <c r="T16"/>
  <c r="U16"/>
  <c r="V16"/>
  <c r="W16"/>
  <c r="X16"/>
  <c r="Y16"/>
  <c r="Z16"/>
  <c r="AA16"/>
  <c r="AB16"/>
  <c r="AD16"/>
  <c r="AE16"/>
  <c r="B17"/>
  <c r="R17"/>
  <c r="S17"/>
  <c r="T17"/>
  <c r="U17"/>
  <c r="V17"/>
  <c r="W17"/>
  <c r="X17"/>
  <c r="Y17"/>
  <c r="Z17"/>
  <c r="AA17"/>
  <c r="AB17"/>
  <c r="AD17"/>
  <c r="AE17"/>
  <c r="B18"/>
  <c r="S18"/>
  <c r="T18"/>
  <c r="U18"/>
  <c r="V18"/>
  <c r="W18"/>
  <c r="X18"/>
  <c r="Y18"/>
  <c r="Z18"/>
  <c r="AA18"/>
  <c r="AB18"/>
  <c r="AD18"/>
  <c r="AE18"/>
  <c r="B19"/>
  <c r="T19"/>
  <c r="U19"/>
  <c r="V19"/>
  <c r="W19"/>
  <c r="X19"/>
  <c r="Y19"/>
  <c r="Z19"/>
  <c r="AA19"/>
  <c r="AB19"/>
  <c r="AD19"/>
  <c r="AE19"/>
  <c r="B20"/>
  <c r="U20"/>
  <c r="V20"/>
  <c r="W20"/>
  <c r="X20"/>
  <c r="Y20"/>
  <c r="Z20"/>
  <c r="AA20"/>
  <c r="AB20"/>
  <c r="AD20"/>
  <c r="AE20"/>
  <c r="Z21"/>
  <c r="AB21"/>
  <c r="AD21"/>
  <c r="AE21"/>
  <c r="B22"/>
  <c r="U22"/>
  <c r="W22"/>
  <c r="X22"/>
  <c r="Y22"/>
  <c r="Z22"/>
  <c r="AA22"/>
  <c r="AB22"/>
  <c r="AD22"/>
  <c r="AE22"/>
  <c r="U23"/>
  <c r="X23"/>
  <c r="Y23"/>
  <c r="Z23"/>
  <c r="AA23"/>
  <c r="AB23"/>
  <c r="AD23"/>
  <c r="AE23"/>
  <c r="U24"/>
  <c r="Y24"/>
  <c r="Z24"/>
  <c r="AB24"/>
  <c r="AD24"/>
  <c r="AE24"/>
  <c r="U25"/>
  <c r="Z25"/>
  <c r="AB25"/>
  <c r="AD25"/>
  <c r="AE25"/>
  <c r="AB26"/>
  <c r="AD26"/>
  <c r="AE26"/>
  <c r="U27"/>
  <c r="X27"/>
  <c r="Y27"/>
  <c r="Z27"/>
  <c r="AB27"/>
  <c r="AD27"/>
  <c r="AE27"/>
  <c r="AD28"/>
  <c r="AE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D29"/>
  <c r="AE29"/>
  <c r="AE30"/>
  <c r="H2" i="17"/>
  <c r="I2" s="1"/>
  <c r="J2" s="1"/>
  <c r="H3"/>
  <c r="I3"/>
  <c r="J3" s="1"/>
  <c r="H4"/>
  <c r="I4" s="1"/>
  <c r="J4" s="1"/>
  <c r="H5"/>
  <c r="I5" s="1"/>
  <c r="J5" s="1"/>
  <c r="H6"/>
  <c r="I6" s="1"/>
  <c r="J6" s="1"/>
  <c r="H7"/>
  <c r="I7" s="1"/>
  <c r="J7" s="1"/>
  <c r="H8"/>
  <c r="I8" s="1"/>
  <c r="J8" s="1"/>
  <c r="H9"/>
  <c r="I9" s="1"/>
  <c r="J9" s="1"/>
  <c r="H10"/>
  <c r="I10" s="1"/>
  <c r="J10" s="1"/>
  <c r="H11"/>
  <c r="I11" s="1"/>
  <c r="J11" s="1"/>
  <c r="H12"/>
  <c r="I12" s="1"/>
  <c r="J12" s="1"/>
  <c r="H13"/>
  <c r="I13" s="1"/>
  <c r="J13" s="1"/>
  <c r="H14"/>
  <c r="I14" s="1"/>
  <c r="J14" s="1"/>
  <c r="H15"/>
  <c r="I15"/>
  <c r="J15" s="1"/>
  <c r="G15"/>
  <c r="E15"/>
  <c r="G14"/>
  <c r="E14"/>
  <c r="G13"/>
  <c r="E13"/>
  <c r="G12"/>
  <c r="E12"/>
  <c r="G11"/>
  <c r="E11"/>
  <c r="G10"/>
  <c r="E10"/>
  <c r="G9"/>
  <c r="E9"/>
  <c r="G8"/>
  <c r="E8"/>
  <c r="G7"/>
  <c r="E7"/>
  <c r="G6"/>
  <c r="G5"/>
  <c r="G4"/>
  <c r="G3"/>
  <c r="G2"/>
  <c r="D1205" i="2"/>
  <c r="C1205"/>
  <c r="D1204"/>
  <c r="C1204"/>
  <c r="D1203"/>
  <c r="C1203"/>
  <c r="D1202"/>
  <c r="C1202"/>
  <c r="D1201"/>
  <c r="C1201"/>
  <c r="D1200"/>
  <c r="C1200"/>
  <c r="D1199"/>
  <c r="C1199"/>
  <c r="D1198"/>
  <c r="C1198"/>
  <c r="D1197"/>
  <c r="C1197"/>
  <c r="D1196"/>
  <c r="C1196"/>
  <c r="D1195"/>
  <c r="C1195"/>
  <c r="D1194"/>
  <c r="C1194"/>
  <c r="D1193"/>
  <c r="C1193"/>
  <c r="D1192"/>
  <c r="C1192"/>
  <c r="D1191"/>
  <c r="C1191"/>
  <c r="D1190"/>
  <c r="C1190"/>
  <c r="D1189"/>
  <c r="C1189"/>
  <c r="D1188"/>
  <c r="C1188"/>
  <c r="D1187"/>
  <c r="C1187"/>
  <c r="D1186"/>
  <c r="C1186"/>
  <c r="D1185"/>
  <c r="C1185"/>
  <c r="D1184"/>
  <c r="C1184"/>
  <c r="D1183"/>
  <c r="C1183"/>
  <c r="D1182"/>
  <c r="C1182"/>
  <c r="D1181"/>
  <c r="C1181"/>
  <c r="D1180"/>
  <c r="C1180"/>
  <c r="D1179"/>
  <c r="C1179"/>
  <c r="D1178"/>
  <c r="C1178"/>
  <c r="D1177"/>
  <c r="C1177"/>
  <c r="D1176"/>
  <c r="C1176"/>
  <c r="D1175"/>
  <c r="C1175"/>
  <c r="D1174"/>
  <c r="C1174"/>
  <c r="D1173"/>
  <c r="C1173"/>
  <c r="D1172"/>
  <c r="C1172"/>
  <c r="D1171"/>
  <c r="C1171"/>
  <c r="D1170"/>
  <c r="C1170"/>
  <c r="D1169"/>
  <c r="C1169"/>
  <c r="D1168"/>
  <c r="C1168"/>
  <c r="D1167"/>
  <c r="C1167"/>
  <c r="D1166"/>
  <c r="C1166"/>
  <c r="D1165"/>
  <c r="C1165"/>
  <c r="D1164"/>
  <c r="C1164"/>
  <c r="D1163"/>
  <c r="C1163"/>
  <c r="D1162"/>
  <c r="C1162"/>
  <c r="D1161"/>
  <c r="C1161"/>
  <c r="D1160"/>
  <c r="C1160"/>
  <c r="D1159"/>
  <c r="C1159"/>
  <c r="D1158"/>
  <c r="C1158"/>
  <c r="D1157"/>
  <c r="C1157"/>
  <c r="D1156"/>
  <c r="C1156"/>
  <c r="D1155"/>
  <c r="C1155"/>
  <c r="D1154"/>
  <c r="C1154"/>
  <c r="D1153"/>
  <c r="C1153"/>
  <c r="D1152"/>
  <c r="C1152"/>
  <c r="D1151"/>
  <c r="C1151"/>
  <c r="D1150"/>
  <c r="C1150"/>
  <c r="D1149"/>
  <c r="C1149"/>
  <c r="D1148"/>
  <c r="C1148"/>
  <c r="D1147"/>
  <c r="C1147"/>
  <c r="D1146"/>
  <c r="C1146"/>
  <c r="D1145"/>
  <c r="C1145"/>
  <c r="D1144"/>
  <c r="C1144"/>
  <c r="D1143"/>
  <c r="C1143"/>
  <c r="D1142"/>
  <c r="C1142"/>
  <c r="D1141"/>
  <c r="C1141"/>
  <c r="D1140"/>
  <c r="C1140"/>
  <c r="D1139"/>
  <c r="C1139"/>
  <c r="D1138"/>
  <c r="C1138"/>
  <c r="D1137"/>
  <c r="C1137"/>
  <c r="D1136"/>
  <c r="C1136"/>
  <c r="D1135"/>
  <c r="C1135"/>
  <c r="D1134"/>
  <c r="C1134"/>
  <c r="D1133"/>
  <c r="C1133"/>
  <c r="D1132"/>
  <c r="C1132"/>
  <c r="D1131"/>
  <c r="C1131"/>
  <c r="D1130"/>
  <c r="C1130"/>
  <c r="D1129"/>
  <c r="C1129"/>
  <c r="D1128"/>
  <c r="C1128"/>
  <c r="D1127"/>
  <c r="C1127"/>
  <c r="D1126"/>
  <c r="C1126"/>
  <c r="D1125"/>
  <c r="C1125"/>
  <c r="D1124"/>
  <c r="C1124"/>
  <c r="D1123"/>
  <c r="C1123"/>
  <c r="D1122"/>
  <c r="C1122"/>
  <c r="D1121"/>
  <c r="C1121"/>
  <c r="D1120"/>
  <c r="C1120"/>
  <c r="D1119"/>
  <c r="C1119"/>
  <c r="D1118"/>
  <c r="C1118"/>
  <c r="D1117"/>
  <c r="C1117"/>
  <c r="D1116"/>
  <c r="C1116"/>
  <c r="D1115"/>
  <c r="C1115"/>
  <c r="D1114"/>
  <c r="C1114"/>
  <c r="D1113"/>
  <c r="C1113"/>
  <c r="D1112"/>
  <c r="C1112"/>
  <c r="D1111"/>
  <c r="C1111"/>
  <c r="D1110"/>
  <c r="C1110"/>
  <c r="D1109"/>
  <c r="C1109"/>
  <c r="D1108"/>
  <c r="C1108"/>
  <c r="D1107"/>
  <c r="C1107"/>
  <c r="D1106"/>
  <c r="C1106"/>
  <c r="D1105"/>
  <c r="C1105"/>
  <c r="D1104"/>
  <c r="C1104"/>
  <c r="D1103"/>
  <c r="C1103"/>
  <c r="D1102"/>
  <c r="C1102"/>
  <c r="D1101"/>
  <c r="C1101"/>
  <c r="D1100"/>
  <c r="C1100"/>
  <c r="D1099"/>
  <c r="C1099"/>
  <c r="D1098"/>
  <c r="C1098"/>
  <c r="D1097"/>
  <c r="C1097"/>
  <c r="D1096"/>
  <c r="C1096"/>
  <c r="D1095"/>
  <c r="C1095"/>
  <c r="D1094"/>
  <c r="C1094"/>
  <c r="D1093"/>
  <c r="C1093"/>
  <c r="D1092"/>
  <c r="C1092"/>
  <c r="D1091"/>
  <c r="C1091"/>
  <c r="D1090"/>
  <c r="C1090"/>
  <c r="D1089"/>
  <c r="C1089"/>
  <c r="D1088"/>
  <c r="C1088"/>
  <c r="D1087"/>
  <c r="C1087"/>
  <c r="D1086"/>
  <c r="C1086"/>
  <c r="D1085"/>
  <c r="C1085"/>
  <c r="D1084"/>
  <c r="C1084"/>
  <c r="D1083"/>
  <c r="C1083"/>
  <c r="D1082"/>
  <c r="C1082"/>
  <c r="D1081"/>
  <c r="C1081"/>
  <c r="D1080"/>
  <c r="C1080"/>
  <c r="D1079"/>
  <c r="C1079"/>
  <c r="D1078"/>
  <c r="C1078"/>
  <c r="D1077"/>
  <c r="C1077"/>
  <c r="D1076"/>
  <c r="C1076"/>
  <c r="D1075"/>
  <c r="C1075"/>
  <c r="D1074"/>
  <c r="C1074"/>
  <c r="D1073"/>
  <c r="C1073"/>
  <c r="D1072"/>
  <c r="C1072"/>
  <c r="D1071"/>
  <c r="C1071"/>
  <c r="D1070"/>
  <c r="C1070"/>
  <c r="D1069"/>
  <c r="C1069"/>
  <c r="D1068"/>
  <c r="C1068"/>
  <c r="D1067"/>
  <c r="C1067"/>
  <c r="D1066"/>
  <c r="C1066"/>
  <c r="D1065"/>
  <c r="C1065"/>
  <c r="D1064"/>
  <c r="C1064"/>
  <c r="D1063"/>
  <c r="C1063"/>
  <c r="D1062"/>
  <c r="C1062"/>
  <c r="D1061"/>
  <c r="C1061"/>
  <c r="D1060"/>
  <c r="C1060"/>
  <c r="D1059"/>
  <c r="C1059"/>
  <c r="D1058"/>
  <c r="C1058"/>
  <c r="D1057"/>
  <c r="C1057"/>
  <c r="D1056"/>
  <c r="C1056"/>
  <c r="D1055"/>
  <c r="C1055"/>
  <c r="D1054"/>
  <c r="C1054"/>
  <c r="D1053"/>
  <c r="C1053"/>
  <c r="D1052"/>
  <c r="C1052"/>
  <c r="D1051"/>
  <c r="C1051"/>
  <c r="D1050"/>
  <c r="C1050"/>
  <c r="D1049"/>
  <c r="C1049"/>
  <c r="D1048"/>
  <c r="C1048"/>
  <c r="D1047"/>
  <c r="C1047"/>
  <c r="D1046"/>
  <c r="C1046"/>
  <c r="D1045"/>
  <c r="C1045"/>
  <c r="D1044"/>
  <c r="C1044"/>
  <c r="D1043"/>
  <c r="C1043"/>
  <c r="D1042"/>
  <c r="C1042"/>
  <c r="D1041"/>
  <c r="C1041"/>
  <c r="D1040"/>
  <c r="C1040"/>
  <c r="D1039"/>
  <c r="C1039"/>
  <c r="D1038"/>
  <c r="C1038"/>
  <c r="D1037"/>
  <c r="C1037"/>
  <c r="D1036"/>
  <c r="C1036"/>
  <c r="D1035"/>
  <c r="C1035"/>
  <c r="D1034"/>
  <c r="C1034"/>
  <c r="D1033"/>
  <c r="C1033"/>
  <c r="D1032"/>
  <c r="C1032"/>
  <c r="D1031"/>
  <c r="C1031"/>
  <c r="D1030"/>
  <c r="C1030"/>
  <c r="D1029"/>
  <c r="C1029"/>
  <c r="D1028"/>
  <c r="C1028"/>
  <c r="D1027"/>
  <c r="C1027"/>
  <c r="D1026"/>
  <c r="C1026"/>
  <c r="D1025"/>
  <c r="C1025"/>
  <c r="D1024"/>
  <c r="C1024"/>
  <c r="D1023"/>
  <c r="C1023"/>
  <c r="D1022"/>
  <c r="C1022"/>
  <c r="D1021"/>
  <c r="C1021"/>
  <c r="D1020"/>
  <c r="C1020"/>
  <c r="D1019"/>
  <c r="C1019"/>
  <c r="D1018"/>
  <c r="C1018"/>
  <c r="D1017"/>
  <c r="C1017"/>
  <c r="D1016"/>
  <c r="C1016"/>
  <c r="D1015"/>
  <c r="C1015"/>
  <c r="D1014"/>
  <c r="C1014"/>
  <c r="D1013"/>
  <c r="C1013"/>
  <c r="D1012"/>
  <c r="C1012"/>
  <c r="D1011"/>
  <c r="C1011"/>
  <c r="D1010"/>
  <c r="C1010"/>
  <c r="D1009"/>
  <c r="C1009"/>
  <c r="D1008"/>
  <c r="C1008"/>
  <c r="D1007"/>
  <c r="C1007"/>
  <c r="D1006"/>
  <c r="C1006"/>
  <c r="D1005"/>
  <c r="C1005"/>
  <c r="D1004"/>
  <c r="C1004"/>
  <c r="D1003"/>
  <c r="C1003"/>
  <c r="D1002"/>
  <c r="C1002"/>
  <c r="D1001"/>
  <c r="C1001"/>
  <c r="D1000"/>
  <c r="C1000"/>
  <c r="D999"/>
  <c r="C999"/>
  <c r="D998"/>
  <c r="C998"/>
  <c r="D997"/>
  <c r="C997"/>
  <c r="D996"/>
  <c r="C996"/>
  <c r="D995"/>
  <c r="C995"/>
  <c r="D994"/>
  <c r="C994"/>
  <c r="D993"/>
  <c r="C993"/>
  <c r="D992"/>
  <c r="C992"/>
  <c r="D991"/>
  <c r="C991"/>
  <c r="D990"/>
  <c r="C990"/>
  <c r="D989"/>
  <c r="C989"/>
  <c r="D988"/>
  <c r="C988"/>
  <c r="D987"/>
  <c r="C987"/>
  <c r="D986"/>
  <c r="C986"/>
  <c r="D985"/>
  <c r="C985"/>
  <c r="D984"/>
  <c r="C984"/>
  <c r="D983"/>
  <c r="C983"/>
  <c r="D982"/>
  <c r="C982"/>
  <c r="D981"/>
  <c r="C981"/>
  <c r="D980"/>
  <c r="C980"/>
  <c r="D979"/>
  <c r="C979"/>
  <c r="D978"/>
  <c r="C978"/>
  <c r="D977"/>
  <c r="C977"/>
  <c r="D976"/>
  <c r="C976"/>
  <c r="D975"/>
  <c r="C975"/>
  <c r="D974"/>
  <c r="C974"/>
  <c r="D973"/>
  <c r="C973"/>
  <c r="D972"/>
  <c r="C972"/>
  <c r="D971"/>
  <c r="C971"/>
  <c r="D970"/>
  <c r="C970"/>
  <c r="D969"/>
  <c r="C969"/>
  <c r="D968"/>
  <c r="C968"/>
  <c r="D967"/>
  <c r="C967"/>
  <c r="D966"/>
  <c r="C966"/>
  <c r="D965"/>
  <c r="C965"/>
  <c r="D964"/>
  <c r="C964"/>
  <c r="D963"/>
  <c r="C963"/>
  <c r="D962"/>
  <c r="C962"/>
  <c r="D961"/>
  <c r="C961"/>
  <c r="D960"/>
  <c r="C960"/>
  <c r="D959"/>
  <c r="C959"/>
  <c r="D958"/>
  <c r="C958"/>
  <c r="D957"/>
  <c r="C957"/>
  <c r="D956"/>
  <c r="C956"/>
  <c r="D955"/>
  <c r="C955"/>
  <c r="D954"/>
  <c r="C954"/>
  <c r="D953"/>
  <c r="C953"/>
  <c r="D952"/>
  <c r="C952"/>
  <c r="D951"/>
  <c r="C951"/>
  <c r="D950"/>
  <c r="C950"/>
  <c r="D949"/>
  <c r="C949"/>
  <c r="D948"/>
  <c r="C948"/>
  <c r="D947"/>
  <c r="C947"/>
  <c r="D946"/>
  <c r="C946"/>
  <c r="D945"/>
  <c r="C945"/>
  <c r="D944"/>
  <c r="C944"/>
  <c r="D943"/>
  <c r="C943"/>
  <c r="D942"/>
  <c r="C942"/>
  <c r="D941"/>
  <c r="C941"/>
  <c r="D940"/>
  <c r="C940"/>
  <c r="D939"/>
  <c r="C939"/>
  <c r="D938"/>
  <c r="C938"/>
  <c r="D937"/>
  <c r="C937"/>
  <c r="D936"/>
  <c r="C936"/>
  <c r="D935"/>
  <c r="C935"/>
  <c r="D934"/>
  <c r="C934"/>
  <c r="D933"/>
  <c r="C933"/>
  <c r="D932"/>
  <c r="C932"/>
  <c r="D931"/>
  <c r="C931"/>
  <c r="D930"/>
  <c r="C930"/>
  <c r="D929"/>
  <c r="C929"/>
  <c r="D928"/>
  <c r="C928"/>
  <c r="D927"/>
  <c r="C927"/>
  <c r="D926"/>
  <c r="C926"/>
  <c r="D925"/>
  <c r="C925"/>
  <c r="D924"/>
  <c r="C924"/>
  <c r="D923"/>
  <c r="C923"/>
  <c r="D922"/>
  <c r="C922"/>
  <c r="D921"/>
  <c r="C921"/>
  <c r="D920"/>
  <c r="C920"/>
  <c r="D919"/>
  <c r="C919"/>
  <c r="D918"/>
  <c r="C918"/>
  <c r="D917"/>
  <c r="C917"/>
  <c r="D916"/>
  <c r="C916"/>
  <c r="D915"/>
  <c r="C915"/>
  <c r="D914"/>
  <c r="C914"/>
  <c r="D913"/>
  <c r="C913"/>
  <c r="D912"/>
  <c r="C912"/>
  <c r="D911"/>
  <c r="C911"/>
  <c r="D910"/>
  <c r="C910"/>
  <c r="D909"/>
  <c r="C909"/>
  <c r="D908"/>
  <c r="C908"/>
  <c r="D907"/>
  <c r="C907"/>
  <c r="D906"/>
  <c r="C906"/>
  <c r="D905"/>
  <c r="C905"/>
  <c r="D904"/>
  <c r="C904"/>
  <c r="D903"/>
  <c r="C903"/>
  <c r="D902"/>
  <c r="C902"/>
  <c r="D901"/>
  <c r="C901"/>
  <c r="D900"/>
  <c r="C900"/>
  <c r="D899"/>
  <c r="C899"/>
  <c r="D898"/>
  <c r="C898"/>
  <c r="D897"/>
  <c r="C897"/>
  <c r="D896"/>
  <c r="C896"/>
  <c r="D895"/>
  <c r="C895"/>
  <c r="D894"/>
  <c r="C894"/>
  <c r="D893"/>
  <c r="C893"/>
  <c r="D892"/>
  <c r="C892"/>
  <c r="D891"/>
  <c r="C891"/>
  <c r="D890"/>
  <c r="C890"/>
  <c r="D889"/>
  <c r="C889"/>
  <c r="D888"/>
  <c r="C888"/>
  <c r="D887"/>
  <c r="C887"/>
  <c r="D886"/>
  <c r="C886"/>
  <c r="D885"/>
  <c r="C885"/>
  <c r="D884"/>
  <c r="C884"/>
  <c r="D883"/>
  <c r="C883"/>
  <c r="D882"/>
  <c r="C882"/>
  <c r="D881"/>
  <c r="C881"/>
  <c r="D880"/>
  <c r="C880"/>
  <c r="D879"/>
  <c r="C879"/>
  <c r="D878"/>
  <c r="C878"/>
  <c r="D877"/>
  <c r="C877"/>
  <c r="D876"/>
  <c r="C876"/>
  <c r="D875"/>
  <c r="C875"/>
  <c r="D874"/>
  <c r="C874"/>
  <c r="D873"/>
  <c r="C873"/>
  <c r="D872"/>
  <c r="C872"/>
  <c r="D871"/>
  <c r="C871"/>
  <c r="D870"/>
  <c r="C870"/>
  <c r="D869"/>
  <c r="C869"/>
  <c r="D868"/>
  <c r="C868"/>
  <c r="D867"/>
  <c r="C867"/>
  <c r="D866"/>
  <c r="C866"/>
  <c r="D865"/>
  <c r="C865"/>
  <c r="D864"/>
  <c r="C864"/>
  <c r="D863"/>
  <c r="C863"/>
  <c r="D862"/>
  <c r="C862"/>
  <c r="D861"/>
  <c r="C861"/>
  <c r="D860"/>
  <c r="C860"/>
  <c r="D859"/>
  <c r="C859"/>
  <c r="D858"/>
  <c r="C858"/>
  <c r="D857"/>
  <c r="C857"/>
  <c r="D856"/>
  <c r="C856"/>
  <c r="D855"/>
  <c r="C855"/>
  <c r="D854"/>
  <c r="C854"/>
  <c r="D853"/>
  <c r="C853"/>
  <c r="D852"/>
  <c r="C852"/>
  <c r="D851"/>
  <c r="C851"/>
  <c r="D850"/>
  <c r="C850"/>
  <c r="D849"/>
  <c r="C849"/>
  <c r="D848"/>
  <c r="C848"/>
  <c r="D847"/>
  <c r="C847"/>
  <c r="D846"/>
  <c r="C846"/>
  <c r="D845"/>
  <c r="C845"/>
  <c r="D844"/>
  <c r="C844"/>
  <c r="D843"/>
  <c r="C843"/>
  <c r="D842"/>
  <c r="C842"/>
  <c r="D841"/>
  <c r="C841"/>
  <c r="D840"/>
  <c r="C840"/>
  <c r="D839"/>
  <c r="C839"/>
  <c r="D838"/>
  <c r="C838"/>
  <c r="D837"/>
  <c r="C837"/>
  <c r="D836"/>
  <c r="C836"/>
  <c r="D835"/>
  <c r="C835"/>
  <c r="D834"/>
  <c r="C834"/>
  <c r="D833"/>
  <c r="C833"/>
  <c r="D832"/>
  <c r="C832"/>
  <c r="D831"/>
  <c r="C831"/>
  <c r="D830"/>
  <c r="C830"/>
  <c r="D829"/>
  <c r="C829"/>
  <c r="D828"/>
  <c r="C828"/>
  <c r="D827"/>
  <c r="C827"/>
  <c r="D826"/>
  <c r="C826"/>
  <c r="D825"/>
  <c r="C825"/>
  <c r="D824"/>
  <c r="C824"/>
  <c r="D823"/>
  <c r="C823"/>
  <c r="D822"/>
  <c r="C822"/>
  <c r="D821"/>
  <c r="C821"/>
  <c r="D820"/>
  <c r="C820"/>
  <c r="D819"/>
  <c r="C819"/>
  <c r="D818"/>
  <c r="C818"/>
  <c r="D817"/>
  <c r="C817"/>
  <c r="D816"/>
  <c r="C816"/>
  <c r="D815"/>
  <c r="C815"/>
  <c r="D814"/>
  <c r="C814"/>
  <c r="D813"/>
  <c r="C813"/>
  <c r="D812"/>
  <c r="C812"/>
  <c r="D811"/>
  <c r="C811"/>
  <c r="D810"/>
  <c r="C810"/>
  <c r="D809"/>
  <c r="C809"/>
  <c r="D808"/>
  <c r="C808"/>
  <c r="D807"/>
  <c r="C807"/>
  <c r="D806"/>
  <c r="C806"/>
  <c r="D805"/>
  <c r="C805"/>
  <c r="D804"/>
  <c r="C804"/>
  <c r="D803"/>
  <c r="C803"/>
  <c r="D802"/>
  <c r="C802"/>
  <c r="D801"/>
  <c r="C801"/>
  <c r="D800"/>
  <c r="C800"/>
  <c r="D799"/>
  <c r="C799"/>
  <c r="D798"/>
  <c r="C798"/>
  <c r="D797"/>
  <c r="C797"/>
  <c r="D796"/>
  <c r="C796"/>
  <c r="D795"/>
  <c r="C795"/>
  <c r="D794"/>
  <c r="C794"/>
  <c r="D793"/>
  <c r="C793"/>
  <c r="D792"/>
  <c r="C792"/>
  <c r="D791"/>
  <c r="C791"/>
  <c r="D790"/>
  <c r="C790"/>
  <c r="D789"/>
  <c r="C789"/>
  <c r="D788"/>
  <c r="C788"/>
  <c r="D787"/>
  <c r="C787"/>
  <c r="D786"/>
  <c r="C786"/>
  <c r="D785"/>
  <c r="C785"/>
  <c r="D784"/>
  <c r="C784"/>
  <c r="D783"/>
  <c r="C783"/>
  <c r="D782"/>
  <c r="C782"/>
  <c r="D781"/>
  <c r="C781"/>
  <c r="D780"/>
  <c r="C780"/>
  <c r="D779"/>
  <c r="C779"/>
  <c r="D778"/>
  <c r="C778"/>
  <c r="D777"/>
  <c r="C777"/>
  <c r="D776"/>
  <c r="C776"/>
  <c r="D775"/>
  <c r="C775"/>
  <c r="D774"/>
  <c r="C774"/>
  <c r="D773"/>
  <c r="C773"/>
  <c r="D772"/>
  <c r="C772"/>
  <c r="D771"/>
  <c r="C771"/>
  <c r="D770"/>
  <c r="C770"/>
  <c r="D769"/>
  <c r="C769"/>
  <c r="D768"/>
  <c r="C768"/>
  <c r="D767"/>
  <c r="C767"/>
  <c r="D766"/>
  <c r="C766"/>
  <c r="D765"/>
  <c r="C765"/>
  <c r="D764"/>
  <c r="C764"/>
  <c r="D763"/>
  <c r="C763"/>
  <c r="D762"/>
  <c r="C762"/>
  <c r="D761"/>
  <c r="C761"/>
  <c r="D760"/>
  <c r="C760"/>
  <c r="D759"/>
  <c r="C759"/>
  <c r="D758"/>
  <c r="C758"/>
  <c r="D757"/>
  <c r="C757"/>
  <c r="D756"/>
  <c r="C756"/>
  <c r="D755"/>
  <c r="C755"/>
  <c r="D754"/>
  <c r="C754"/>
  <c r="D753"/>
  <c r="C753"/>
  <c r="D752"/>
  <c r="C752"/>
  <c r="D751"/>
  <c r="C751"/>
  <c r="D750"/>
  <c r="C750"/>
  <c r="D749"/>
  <c r="C749"/>
  <c r="D748"/>
  <c r="C748"/>
  <c r="D747"/>
  <c r="C747"/>
  <c r="D746"/>
  <c r="C746"/>
  <c r="D745"/>
  <c r="C745"/>
  <c r="D744"/>
  <c r="C744"/>
  <c r="D743"/>
  <c r="C743"/>
  <c r="D742"/>
  <c r="C742"/>
  <c r="D741"/>
  <c r="C741"/>
  <c r="D740"/>
  <c r="C740"/>
  <c r="D739"/>
  <c r="C739"/>
  <c r="D738"/>
  <c r="C738"/>
  <c r="D737"/>
  <c r="C737"/>
  <c r="D736"/>
  <c r="C736"/>
  <c r="D735"/>
  <c r="C735"/>
  <c r="D734"/>
  <c r="C734"/>
  <c r="D733"/>
  <c r="C733"/>
  <c r="D732"/>
  <c r="C732"/>
  <c r="D731"/>
  <c r="C731"/>
  <c r="D730"/>
  <c r="C730"/>
  <c r="D729"/>
  <c r="C729"/>
  <c r="D728"/>
  <c r="C728"/>
  <c r="D727"/>
  <c r="C727"/>
  <c r="D726"/>
  <c r="C726"/>
  <c r="D725"/>
  <c r="C725"/>
  <c r="D724"/>
  <c r="C724"/>
  <c r="D723"/>
  <c r="C723"/>
  <c r="D722"/>
  <c r="C722"/>
  <c r="D721"/>
  <c r="C721"/>
  <c r="D720"/>
  <c r="C720"/>
  <c r="D719"/>
  <c r="C719"/>
  <c r="D718"/>
  <c r="C718"/>
  <c r="D717"/>
  <c r="C717"/>
  <c r="D716"/>
  <c r="C716"/>
  <c r="D715"/>
  <c r="C715"/>
  <c r="D714"/>
  <c r="C714"/>
  <c r="D713"/>
  <c r="C713"/>
  <c r="D712"/>
  <c r="C712"/>
  <c r="D711"/>
  <c r="C711"/>
  <c r="D710"/>
  <c r="C710"/>
  <c r="D709"/>
  <c r="C709"/>
  <c r="D708"/>
  <c r="C708"/>
  <c r="D707"/>
  <c r="C707"/>
  <c r="D706"/>
  <c r="C706"/>
  <c r="D705"/>
  <c r="C705"/>
  <c r="D704"/>
  <c r="C704"/>
  <c r="D703"/>
  <c r="C703"/>
  <c r="D702"/>
  <c r="C702"/>
  <c r="D701"/>
  <c r="C701"/>
  <c r="D700"/>
  <c r="C700"/>
  <c r="D699"/>
  <c r="C699"/>
  <c r="D698"/>
  <c r="C698"/>
  <c r="D697"/>
  <c r="C697"/>
  <c r="D696"/>
  <c r="C696"/>
  <c r="D695"/>
  <c r="C695"/>
  <c r="D694"/>
  <c r="C694"/>
  <c r="D693"/>
  <c r="C693"/>
  <c r="D692"/>
  <c r="C692"/>
  <c r="D691"/>
  <c r="C691"/>
  <c r="D690"/>
  <c r="C690"/>
  <c r="D689"/>
  <c r="C689"/>
  <c r="D688"/>
  <c r="C688"/>
  <c r="D687"/>
  <c r="C687"/>
  <c r="D686"/>
  <c r="C686"/>
  <c r="D685"/>
  <c r="C685"/>
  <c r="D684"/>
  <c r="C684"/>
  <c r="D683"/>
  <c r="C683"/>
  <c r="D682"/>
  <c r="C682"/>
  <c r="D681"/>
  <c r="C681"/>
  <c r="D680"/>
  <c r="C680"/>
  <c r="D679"/>
  <c r="C679"/>
  <c r="D678"/>
  <c r="C678"/>
  <c r="D677"/>
  <c r="C677"/>
  <c r="D676"/>
  <c r="C676"/>
  <c r="D675"/>
  <c r="C675"/>
  <c r="D674"/>
  <c r="C674"/>
  <c r="D673"/>
  <c r="C673"/>
  <c r="D672"/>
  <c r="C672"/>
  <c r="D671"/>
  <c r="C671"/>
  <c r="D670"/>
  <c r="C670"/>
  <c r="D669"/>
  <c r="C669"/>
  <c r="D668"/>
  <c r="C668"/>
  <c r="D667"/>
  <c r="C667"/>
  <c r="D666"/>
  <c r="C666"/>
  <c r="D665"/>
  <c r="C665"/>
  <c r="D664"/>
  <c r="C664"/>
  <c r="D663"/>
  <c r="C663"/>
  <c r="D662"/>
  <c r="C662"/>
  <c r="D661"/>
  <c r="C661"/>
  <c r="D660"/>
  <c r="C660"/>
  <c r="D659"/>
  <c r="C659"/>
  <c r="D658"/>
  <c r="C658"/>
  <c r="D657"/>
  <c r="C657"/>
  <c r="D656"/>
  <c r="C656"/>
  <c r="D655"/>
  <c r="C655"/>
  <c r="D654"/>
  <c r="C654"/>
  <c r="D653"/>
  <c r="C653"/>
  <c r="D652"/>
  <c r="C652"/>
  <c r="D651"/>
  <c r="C651"/>
  <c r="D650"/>
  <c r="C650"/>
  <c r="D649"/>
  <c r="C649"/>
  <c r="D648"/>
  <c r="C648"/>
  <c r="D647"/>
  <c r="C647"/>
  <c r="D646"/>
  <c r="C646"/>
  <c r="D645"/>
  <c r="C645"/>
  <c r="D644"/>
  <c r="C644"/>
  <c r="D643"/>
  <c r="C643"/>
  <c r="D642"/>
  <c r="C642"/>
  <c r="D641"/>
  <c r="C641"/>
  <c r="D640"/>
  <c r="C640"/>
  <c r="D639"/>
  <c r="C639"/>
  <c r="D638"/>
  <c r="C638"/>
  <c r="D637"/>
  <c r="C637"/>
  <c r="D636"/>
  <c r="C636"/>
  <c r="D635"/>
  <c r="C635"/>
  <c r="D634"/>
  <c r="C634"/>
  <c r="D633"/>
  <c r="C633"/>
  <c r="D632"/>
  <c r="C632"/>
  <c r="D631"/>
  <c r="C631"/>
  <c r="D630"/>
  <c r="C630"/>
  <c r="D629"/>
  <c r="C629"/>
  <c r="D628"/>
  <c r="C628"/>
  <c r="D627"/>
  <c r="C627"/>
  <c r="D626"/>
  <c r="C626"/>
  <c r="D625"/>
  <c r="C625"/>
  <c r="D624"/>
  <c r="C624"/>
  <c r="D623"/>
  <c r="C623"/>
  <c r="D622"/>
  <c r="C622"/>
  <c r="D621"/>
  <c r="C621"/>
  <c r="D620"/>
  <c r="C620"/>
  <c r="D619"/>
  <c r="C619"/>
  <c r="D618"/>
  <c r="C618"/>
  <c r="D617"/>
  <c r="C617"/>
  <c r="D616"/>
  <c r="C616"/>
  <c r="D615"/>
  <c r="C615"/>
  <c r="D614"/>
  <c r="C614"/>
  <c r="D613"/>
  <c r="C613"/>
  <c r="D612"/>
  <c r="C612"/>
  <c r="D611"/>
  <c r="C611"/>
  <c r="D610"/>
  <c r="C610"/>
  <c r="D609"/>
  <c r="C609"/>
  <c r="D608"/>
  <c r="C608"/>
  <c r="D607"/>
  <c r="C607"/>
  <c r="D606"/>
  <c r="C606"/>
  <c r="D605"/>
  <c r="C605"/>
  <c r="D604"/>
  <c r="C604"/>
  <c r="D603"/>
  <c r="C603"/>
  <c r="D602"/>
  <c r="C602"/>
  <c r="D601"/>
  <c r="C601"/>
  <c r="D600"/>
  <c r="C600"/>
  <c r="D599"/>
  <c r="C599"/>
  <c r="D598"/>
  <c r="C598"/>
  <c r="D597"/>
  <c r="C597"/>
  <c r="D596"/>
  <c r="C596"/>
  <c r="D595"/>
  <c r="C595"/>
  <c r="D594"/>
  <c r="C594"/>
  <c r="D593"/>
  <c r="C593"/>
  <c r="D592"/>
  <c r="C592"/>
  <c r="D591"/>
  <c r="C591"/>
  <c r="D590"/>
  <c r="C590"/>
  <c r="D589"/>
  <c r="C589"/>
  <c r="D588"/>
  <c r="C588"/>
  <c r="D587"/>
  <c r="C587"/>
  <c r="D586"/>
  <c r="C586"/>
  <c r="D585"/>
  <c r="C585"/>
  <c r="D584"/>
  <c r="C584"/>
  <c r="D583"/>
  <c r="C583"/>
  <c r="D582"/>
  <c r="C582"/>
  <c r="D581"/>
  <c r="C581"/>
  <c r="D580"/>
  <c r="C580"/>
  <c r="D579"/>
  <c r="C579"/>
  <c r="D578"/>
  <c r="C578"/>
  <c r="D577"/>
  <c r="C577"/>
  <c r="D576"/>
  <c r="C576"/>
  <c r="D575"/>
  <c r="C575"/>
  <c r="D574"/>
  <c r="C574"/>
  <c r="D573"/>
  <c r="C573"/>
  <c r="D572"/>
  <c r="C572"/>
  <c r="D571"/>
  <c r="C571"/>
  <c r="D570"/>
  <c r="C570"/>
  <c r="D569"/>
  <c r="C569"/>
  <c r="D568"/>
  <c r="C568"/>
  <c r="D567"/>
  <c r="C567"/>
  <c r="D566"/>
  <c r="C566"/>
  <c r="D565"/>
  <c r="C565"/>
  <c r="D564"/>
  <c r="C564"/>
  <c r="D563"/>
  <c r="C563"/>
  <c r="D562"/>
  <c r="C562"/>
  <c r="D561"/>
  <c r="C561"/>
  <c r="D560"/>
  <c r="C560"/>
  <c r="D559"/>
  <c r="C559"/>
  <c r="D558"/>
  <c r="C558"/>
  <c r="D557"/>
  <c r="C557"/>
  <c r="D556"/>
  <c r="C556"/>
  <c r="D555"/>
  <c r="C555"/>
  <c r="D554"/>
  <c r="C554"/>
  <c r="D553"/>
  <c r="C553"/>
  <c r="D552"/>
  <c r="C552"/>
  <c r="D551"/>
  <c r="C551"/>
  <c r="D550"/>
  <c r="C550"/>
  <c r="D549"/>
  <c r="C549"/>
  <c r="D548"/>
  <c r="C548"/>
  <c r="D547"/>
  <c r="C547"/>
  <c r="D546"/>
  <c r="C546"/>
  <c r="D545"/>
  <c r="C545"/>
  <c r="D544"/>
  <c r="C544"/>
  <c r="D543"/>
  <c r="C543"/>
  <c r="D542"/>
  <c r="C542"/>
  <c r="D541"/>
  <c r="C541"/>
  <c r="D540"/>
  <c r="C540"/>
  <c r="D539"/>
  <c r="C539"/>
  <c r="D538"/>
  <c r="C538"/>
  <c r="D537"/>
  <c r="C537"/>
  <c r="D536"/>
  <c r="C536"/>
  <c r="D535"/>
  <c r="C535"/>
  <c r="D534"/>
  <c r="C534"/>
  <c r="D533"/>
  <c r="C533"/>
  <c r="D532"/>
  <c r="C532"/>
  <c r="D531"/>
  <c r="C531"/>
  <c r="D530"/>
  <c r="C530"/>
  <c r="D529"/>
  <c r="C529"/>
  <c r="D528"/>
  <c r="C528"/>
  <c r="D527"/>
  <c r="C527"/>
  <c r="D526"/>
  <c r="C526"/>
  <c r="D525"/>
  <c r="C525"/>
  <c r="D524"/>
  <c r="C524"/>
  <c r="D523"/>
  <c r="C523"/>
  <c r="D522"/>
  <c r="C522"/>
  <c r="D521"/>
  <c r="C521"/>
  <c r="D520"/>
  <c r="C520"/>
  <c r="D519"/>
  <c r="C519"/>
  <c r="D518"/>
  <c r="C518"/>
  <c r="D517"/>
  <c r="C517"/>
  <c r="D516"/>
  <c r="C516"/>
  <c r="D515"/>
  <c r="C515"/>
  <c r="D514"/>
  <c r="C514"/>
  <c r="D513"/>
  <c r="C513"/>
  <c r="D512"/>
  <c r="C512"/>
  <c r="D511"/>
  <c r="C511"/>
  <c r="D510"/>
  <c r="C510"/>
  <c r="D509"/>
  <c r="C509"/>
  <c r="D508"/>
  <c r="C508"/>
  <c r="D507"/>
  <c r="C507"/>
  <c r="D506"/>
  <c r="C506"/>
  <c r="D505"/>
  <c r="C505"/>
  <c r="D504"/>
  <c r="C504"/>
  <c r="D503"/>
  <c r="C503"/>
  <c r="D502"/>
  <c r="C502"/>
  <c r="D501"/>
  <c r="C501"/>
  <c r="D500"/>
  <c r="C500"/>
  <c r="D499"/>
  <c r="C499"/>
  <c r="D498"/>
  <c r="C498"/>
  <c r="D497"/>
  <c r="C497"/>
  <c r="D496"/>
  <c r="C496"/>
  <c r="D495"/>
  <c r="C495"/>
  <c r="D494"/>
  <c r="C494"/>
  <c r="D493"/>
  <c r="C493"/>
  <c r="D492"/>
  <c r="C492"/>
  <c r="D491"/>
  <c r="C491"/>
  <c r="D490"/>
  <c r="C490"/>
  <c r="D489"/>
  <c r="C489"/>
  <c r="D488"/>
  <c r="C488"/>
  <c r="D487"/>
  <c r="C487"/>
  <c r="D486"/>
  <c r="C486"/>
  <c r="D485"/>
  <c r="C485"/>
  <c r="D484"/>
  <c r="C484"/>
  <c r="D483"/>
  <c r="C483"/>
  <c r="D482"/>
  <c r="C482"/>
  <c r="D481"/>
  <c r="C481"/>
  <c r="D480"/>
  <c r="C480"/>
  <c r="D479"/>
  <c r="C479"/>
  <c r="D478"/>
  <c r="C478"/>
  <c r="D477"/>
  <c r="C477"/>
  <c r="D476"/>
  <c r="C476"/>
  <c r="D475"/>
  <c r="C475"/>
  <c r="D474"/>
  <c r="C474"/>
  <c r="D473"/>
  <c r="C473"/>
  <c r="D472"/>
  <c r="C472"/>
  <c r="D471"/>
  <c r="C471"/>
  <c r="D470"/>
  <c r="C470"/>
  <c r="D469"/>
  <c r="C469"/>
  <c r="D468"/>
  <c r="C468"/>
  <c r="D467"/>
  <c r="C467"/>
  <c r="D466"/>
  <c r="C466"/>
  <c r="D465"/>
  <c r="C465"/>
  <c r="D464"/>
  <c r="C464"/>
  <c r="D463"/>
  <c r="C463"/>
  <c r="D462"/>
  <c r="C462"/>
  <c r="D461"/>
  <c r="C461"/>
  <c r="D460"/>
  <c r="C460"/>
  <c r="D459"/>
  <c r="C459"/>
  <c r="D458"/>
  <c r="C458"/>
  <c r="D457"/>
  <c r="C457"/>
  <c r="D456"/>
  <c r="C456"/>
  <c r="D455"/>
  <c r="C455"/>
  <c r="D454"/>
  <c r="C454"/>
  <c r="D453"/>
  <c r="C453"/>
  <c r="D452"/>
  <c r="C452"/>
  <c r="D451"/>
  <c r="C451"/>
  <c r="D450"/>
  <c r="C450"/>
  <c r="D449"/>
  <c r="C449"/>
  <c r="D448"/>
  <c r="C448"/>
  <c r="D447"/>
  <c r="C447"/>
  <c r="D446"/>
  <c r="C446"/>
  <c r="D445"/>
  <c r="C445"/>
  <c r="D444"/>
  <c r="C444"/>
  <c r="D443"/>
  <c r="C443"/>
  <c r="D442"/>
  <c r="C442"/>
  <c r="D441"/>
  <c r="C441"/>
  <c r="D440"/>
  <c r="C440"/>
  <c r="D439"/>
  <c r="C439"/>
  <c r="D438"/>
  <c r="C438"/>
  <c r="D437"/>
  <c r="C437"/>
  <c r="D436"/>
  <c r="C436"/>
  <c r="D435"/>
  <c r="C435"/>
  <c r="D434"/>
  <c r="C434"/>
  <c r="D433"/>
  <c r="C433"/>
  <c r="D432"/>
  <c r="C432"/>
  <c r="D431"/>
  <c r="C431"/>
  <c r="D430"/>
  <c r="C430"/>
  <c r="D429"/>
  <c r="C429"/>
  <c r="D428"/>
  <c r="C428"/>
  <c r="D427"/>
  <c r="C427"/>
  <c r="D426"/>
  <c r="C426"/>
  <c r="D425"/>
  <c r="C425"/>
  <c r="D424"/>
  <c r="C424"/>
  <c r="D423"/>
  <c r="C423"/>
  <c r="D422"/>
  <c r="C422"/>
  <c r="D421"/>
  <c r="C421"/>
  <c r="D420"/>
  <c r="C420"/>
  <c r="D419"/>
  <c r="C419"/>
  <c r="D418"/>
  <c r="C418"/>
  <c r="D417"/>
  <c r="C417"/>
  <c r="D416"/>
  <c r="C416"/>
  <c r="D415"/>
  <c r="C415"/>
  <c r="D414"/>
  <c r="C414"/>
  <c r="D413"/>
  <c r="C413"/>
  <c r="D412"/>
  <c r="C412"/>
  <c r="D411"/>
  <c r="C411"/>
  <c r="D410"/>
  <c r="C410"/>
  <c r="D409"/>
  <c r="C409"/>
  <c r="D408"/>
  <c r="C408"/>
  <c r="D407"/>
  <c r="C407"/>
  <c r="D406"/>
  <c r="C406"/>
  <c r="D405"/>
  <c r="C405"/>
  <c r="D404"/>
  <c r="C404"/>
  <c r="D403"/>
  <c r="C403"/>
  <c r="D402"/>
  <c r="C402"/>
  <c r="D401"/>
  <c r="C401"/>
  <c r="D400"/>
  <c r="C400"/>
  <c r="D399"/>
  <c r="C399"/>
  <c r="D398"/>
  <c r="C398"/>
  <c r="D397"/>
  <c r="C397"/>
  <c r="D396"/>
  <c r="C396"/>
  <c r="D395"/>
  <c r="C395"/>
  <c r="D394"/>
  <c r="C394"/>
  <c r="D393"/>
  <c r="C393"/>
  <c r="D392"/>
  <c r="C392"/>
  <c r="D391"/>
  <c r="C391"/>
  <c r="D390"/>
  <c r="C390"/>
  <c r="D389"/>
  <c r="C389"/>
  <c r="D388"/>
  <c r="C388"/>
  <c r="D387"/>
  <c r="C387"/>
  <c r="D386"/>
  <c r="C386"/>
  <c r="D385"/>
  <c r="C385"/>
  <c r="D384"/>
  <c r="C384"/>
  <c r="D383"/>
  <c r="C383"/>
  <c r="D382"/>
  <c r="C382"/>
  <c r="D381"/>
  <c r="C381"/>
  <c r="D380"/>
  <c r="C380"/>
  <c r="D379"/>
  <c r="C379"/>
  <c r="D378"/>
  <c r="C378"/>
  <c r="D377"/>
  <c r="C377"/>
  <c r="D376"/>
  <c r="C376"/>
  <c r="D375"/>
  <c r="C375"/>
  <c r="D374"/>
  <c r="C374"/>
  <c r="D373"/>
  <c r="C373"/>
  <c r="D372"/>
  <c r="C372"/>
  <c r="D371"/>
  <c r="C371"/>
  <c r="D370"/>
  <c r="C370"/>
  <c r="D369"/>
  <c r="C369"/>
  <c r="D368"/>
  <c r="C368"/>
  <c r="D367"/>
  <c r="C367"/>
  <c r="D366"/>
  <c r="C366"/>
  <c r="D365"/>
  <c r="C365"/>
  <c r="D364"/>
  <c r="C364"/>
  <c r="D363"/>
  <c r="C363"/>
  <c r="D362"/>
  <c r="C362"/>
  <c r="D361"/>
  <c r="C361"/>
  <c r="D360"/>
  <c r="C360"/>
  <c r="D359"/>
  <c r="C359"/>
  <c r="D358"/>
  <c r="C358"/>
  <c r="D357"/>
  <c r="C357"/>
  <c r="D356"/>
  <c r="C356"/>
  <c r="D355"/>
  <c r="C355"/>
  <c r="D354"/>
  <c r="C354"/>
  <c r="D353"/>
  <c r="C353"/>
  <c r="D352"/>
  <c r="C352"/>
  <c r="D351"/>
  <c r="C351"/>
  <c r="D350"/>
  <c r="C350"/>
  <c r="D349"/>
  <c r="C349"/>
  <c r="D348"/>
  <c r="C348"/>
  <c r="D347"/>
  <c r="C347"/>
  <c r="D346"/>
  <c r="C346"/>
  <c r="D345"/>
  <c r="C345"/>
  <c r="D344"/>
  <c r="C344"/>
  <c r="D343"/>
  <c r="C343"/>
  <c r="D342"/>
  <c r="C342"/>
  <c r="D341"/>
  <c r="C341"/>
  <c r="D340"/>
  <c r="C340"/>
  <c r="D339"/>
  <c r="C339"/>
  <c r="D338"/>
  <c r="C338"/>
  <c r="D337"/>
  <c r="C337"/>
  <c r="D336"/>
  <c r="C336"/>
  <c r="D335"/>
  <c r="C335"/>
  <c r="D334"/>
  <c r="C334"/>
  <c r="D333"/>
  <c r="C333"/>
  <c r="D332"/>
  <c r="C332"/>
  <c r="D331"/>
  <c r="C331"/>
  <c r="D330"/>
  <c r="C330"/>
  <c r="D329"/>
  <c r="C329"/>
  <c r="D328"/>
  <c r="C328"/>
  <c r="D327"/>
  <c r="C327"/>
  <c r="D326"/>
  <c r="C326"/>
  <c r="D325"/>
  <c r="C325"/>
  <c r="D324"/>
  <c r="C324"/>
  <c r="D323"/>
  <c r="C323"/>
  <c r="D322"/>
  <c r="C322"/>
  <c r="D321"/>
  <c r="C321"/>
  <c r="D320"/>
  <c r="C320"/>
  <c r="D319"/>
  <c r="C319"/>
  <c r="D318"/>
  <c r="C318"/>
  <c r="D317"/>
  <c r="C317"/>
  <c r="D316"/>
  <c r="C316"/>
  <c r="D315"/>
  <c r="C315"/>
  <c r="D314"/>
  <c r="C314"/>
  <c r="D313"/>
  <c r="C313"/>
  <c r="D312"/>
  <c r="C312"/>
  <c r="D311"/>
  <c r="C311"/>
  <c r="D310"/>
  <c r="C310"/>
  <c r="D309"/>
  <c r="C309"/>
  <c r="D308"/>
  <c r="C308"/>
  <c r="D307"/>
  <c r="C307"/>
  <c r="D306"/>
  <c r="C306"/>
  <c r="D305"/>
  <c r="C305"/>
  <c r="D304"/>
  <c r="C304"/>
  <c r="D303"/>
  <c r="C303"/>
  <c r="D302"/>
  <c r="C302"/>
  <c r="D301"/>
  <c r="C301"/>
  <c r="D300"/>
  <c r="C300"/>
  <c r="D299"/>
  <c r="C299"/>
  <c r="D298"/>
  <c r="C298"/>
  <c r="D297"/>
  <c r="C297"/>
  <c r="D296"/>
  <c r="C296"/>
  <c r="D295"/>
  <c r="C295"/>
  <c r="D294"/>
  <c r="C294"/>
  <c r="D293"/>
  <c r="C293"/>
  <c r="D292"/>
  <c r="C292"/>
  <c r="D291"/>
  <c r="C291"/>
  <c r="D290"/>
  <c r="C290"/>
  <c r="D289"/>
  <c r="C289"/>
  <c r="D288"/>
  <c r="C288"/>
  <c r="D287"/>
  <c r="C287"/>
  <c r="D286"/>
  <c r="C286"/>
  <c r="D285"/>
  <c r="C285"/>
  <c r="D284"/>
  <c r="C284"/>
  <c r="D283"/>
  <c r="C283"/>
  <c r="D282"/>
  <c r="C282"/>
  <c r="D281"/>
  <c r="C281"/>
  <c r="D280"/>
  <c r="C280"/>
  <c r="D279"/>
  <c r="C279"/>
  <c r="D278"/>
  <c r="C278"/>
  <c r="D277"/>
  <c r="C277"/>
  <c r="D276"/>
  <c r="C276"/>
  <c r="D275"/>
  <c r="C275"/>
  <c r="D274"/>
  <c r="C274"/>
  <c r="D273"/>
  <c r="C273"/>
  <c r="D272"/>
  <c r="C272"/>
  <c r="D271"/>
  <c r="C271"/>
  <c r="D270"/>
  <c r="C270"/>
  <c r="D269"/>
  <c r="C269"/>
  <c r="D268"/>
  <c r="C268"/>
  <c r="D267"/>
  <c r="C267"/>
  <c r="D266"/>
  <c r="C266"/>
  <c r="D265"/>
  <c r="C265"/>
  <c r="D264"/>
  <c r="C264"/>
  <c r="D263"/>
  <c r="C263"/>
  <c r="D262"/>
  <c r="C262"/>
  <c r="D261"/>
  <c r="C261"/>
  <c r="D260"/>
  <c r="C260"/>
  <c r="D259"/>
  <c r="C259"/>
  <c r="D258"/>
  <c r="C258"/>
  <c r="D257"/>
  <c r="C257"/>
  <c r="D256"/>
  <c r="C256"/>
  <c r="D255"/>
  <c r="C255"/>
  <c r="D254"/>
  <c r="C254"/>
  <c r="D253"/>
  <c r="C253"/>
  <c r="D252"/>
  <c r="C252"/>
  <c r="D251"/>
  <c r="C251"/>
  <c r="D250"/>
  <c r="C250"/>
  <c r="D249"/>
  <c r="C249"/>
  <c r="D248"/>
  <c r="C248"/>
  <c r="D247"/>
  <c r="C247"/>
  <c r="D246"/>
  <c r="C246"/>
  <c r="D245"/>
  <c r="C245"/>
  <c r="D244"/>
  <c r="C244"/>
  <c r="D243"/>
  <c r="C243"/>
  <c r="D242"/>
  <c r="C242"/>
  <c r="D241"/>
  <c r="C241"/>
  <c r="D240"/>
  <c r="C240"/>
  <c r="D239"/>
  <c r="C239"/>
  <c r="D238"/>
  <c r="C238"/>
  <c r="D237"/>
  <c r="C237"/>
  <c r="D236"/>
  <c r="C236"/>
  <c r="D235"/>
  <c r="C235"/>
  <c r="D234"/>
  <c r="C234"/>
  <c r="D233"/>
  <c r="C233"/>
  <c r="D232"/>
  <c r="C232"/>
  <c r="D231"/>
  <c r="C231"/>
  <c r="D230"/>
  <c r="C230"/>
  <c r="D229"/>
  <c r="C229"/>
  <c r="D228"/>
  <c r="C228"/>
  <c r="D227"/>
  <c r="C227"/>
  <c r="D226"/>
  <c r="C226"/>
  <c r="D225"/>
  <c r="C225"/>
  <c r="D224"/>
  <c r="C224"/>
  <c r="D223"/>
  <c r="C223"/>
  <c r="D222"/>
  <c r="C222"/>
  <c r="D221"/>
  <c r="C221"/>
  <c r="D220"/>
  <c r="C220"/>
  <c r="D219"/>
  <c r="C219"/>
  <c r="D218"/>
  <c r="C218"/>
  <c r="D217"/>
  <c r="C217"/>
  <c r="D216"/>
  <c r="C216"/>
  <c r="D215"/>
  <c r="C215"/>
  <c r="D214"/>
  <c r="C214"/>
  <c r="D213"/>
  <c r="C213"/>
  <c r="D212"/>
  <c r="C212"/>
  <c r="D211"/>
  <c r="C211"/>
  <c r="D210"/>
  <c r="C210"/>
  <c r="D209"/>
  <c r="C209"/>
  <c r="D208"/>
  <c r="C208"/>
  <c r="D207"/>
  <c r="C207"/>
  <c r="D206"/>
  <c r="C206"/>
  <c r="D205"/>
  <c r="C205"/>
  <c r="D204"/>
  <c r="C204"/>
  <c r="D203"/>
  <c r="C203"/>
  <c r="D202"/>
  <c r="C202"/>
  <c r="D201"/>
  <c r="C201"/>
  <c r="D200"/>
  <c r="C200"/>
  <c r="D199"/>
  <c r="C199"/>
  <c r="D198"/>
  <c r="C198"/>
  <c r="D197"/>
  <c r="C197"/>
  <c r="D196"/>
  <c r="C196"/>
  <c r="D195"/>
  <c r="C195"/>
  <c r="D194"/>
  <c r="C194"/>
  <c r="D193"/>
  <c r="C193"/>
  <c r="D192"/>
  <c r="C192"/>
  <c r="D191"/>
  <c r="C191"/>
  <c r="D190"/>
  <c r="C190"/>
  <c r="D189"/>
  <c r="C189"/>
  <c r="D188"/>
  <c r="C188"/>
  <c r="D187"/>
  <c r="C187"/>
  <c r="D186"/>
  <c r="C186"/>
  <c r="D185"/>
  <c r="C185"/>
  <c r="D184"/>
  <c r="C184"/>
  <c r="D183"/>
  <c r="C183"/>
  <c r="D182"/>
  <c r="C182"/>
  <c r="D181"/>
  <c r="C181"/>
  <c r="D180"/>
  <c r="C180"/>
  <c r="D179"/>
  <c r="C179"/>
  <c r="D178"/>
  <c r="C178"/>
  <c r="D177"/>
  <c r="C177"/>
  <c r="D176"/>
  <c r="C176"/>
  <c r="D175"/>
  <c r="C175"/>
  <c r="D174"/>
  <c r="C174"/>
  <c r="D173"/>
  <c r="C173"/>
  <c r="D172"/>
  <c r="C172"/>
  <c r="D171"/>
  <c r="C171"/>
  <c r="D170"/>
  <c r="C170"/>
  <c r="D169"/>
  <c r="C169"/>
  <c r="D168"/>
  <c r="C168"/>
  <c r="D167"/>
  <c r="C167"/>
  <c r="D166"/>
  <c r="C166"/>
  <c r="D165"/>
  <c r="C165"/>
  <c r="D164"/>
  <c r="C164"/>
  <c r="D163"/>
  <c r="C163"/>
  <c r="D162"/>
  <c r="C162"/>
  <c r="D161"/>
  <c r="C161"/>
  <c r="D160"/>
  <c r="C160"/>
  <c r="D159"/>
  <c r="C159"/>
  <c r="D158"/>
  <c r="C158"/>
  <c r="D157"/>
  <c r="C157"/>
  <c r="D156"/>
  <c r="C156"/>
  <c r="D155"/>
  <c r="C155"/>
  <c r="D154"/>
  <c r="C154"/>
  <c r="D153"/>
  <c r="C153"/>
  <c r="D152"/>
  <c r="C152"/>
  <c r="D151"/>
  <c r="C151"/>
  <c r="D150"/>
  <c r="C150"/>
  <c r="D149"/>
  <c r="C149"/>
  <c r="D148"/>
  <c r="C148"/>
  <c r="D147"/>
  <c r="C147"/>
  <c r="D146"/>
  <c r="C146"/>
  <c r="D145"/>
  <c r="C145"/>
  <c r="D144"/>
  <c r="C144"/>
  <c r="D143"/>
  <c r="C143"/>
  <c r="D142"/>
  <c r="C142"/>
  <c r="D141"/>
  <c r="C141"/>
  <c r="D140"/>
  <c r="C140"/>
  <c r="D139"/>
  <c r="C139"/>
  <c r="D138"/>
  <c r="C138"/>
  <c r="D137"/>
  <c r="C137"/>
  <c r="D136"/>
  <c r="C136"/>
  <c r="D135"/>
  <c r="C135"/>
  <c r="D134"/>
  <c r="C134"/>
  <c r="D133"/>
  <c r="C133"/>
  <c r="D132"/>
  <c r="C132"/>
  <c r="D131"/>
  <c r="C131"/>
  <c r="D130"/>
  <c r="C130"/>
  <c r="D129"/>
  <c r="C129"/>
  <c r="D128"/>
  <c r="C128"/>
  <c r="D127"/>
  <c r="C127"/>
  <c r="D126"/>
  <c r="C126"/>
  <c r="D125"/>
  <c r="C125"/>
  <c r="D124"/>
  <c r="C124"/>
  <c r="D123"/>
  <c r="C123"/>
  <c r="D122"/>
  <c r="C122"/>
  <c r="D121"/>
  <c r="C121"/>
  <c r="D120"/>
  <c r="C120"/>
  <c r="D119"/>
  <c r="C119"/>
  <c r="D118"/>
  <c r="C118"/>
  <c r="D117"/>
  <c r="C117"/>
  <c r="D116"/>
  <c r="C116"/>
  <c r="D115"/>
  <c r="C115"/>
  <c r="D114"/>
  <c r="C114"/>
  <c r="D113"/>
  <c r="C113"/>
  <c r="D112"/>
  <c r="C112"/>
  <c r="D111"/>
  <c r="C111"/>
  <c r="D110"/>
  <c r="C110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C85"/>
  <c r="D84"/>
  <c r="C84"/>
  <c r="D83"/>
  <c r="C83"/>
  <c r="D82"/>
  <c r="C82"/>
  <c r="D81"/>
  <c r="C81"/>
  <c r="D80"/>
  <c r="C80"/>
  <c r="D79"/>
  <c r="C79"/>
  <c r="D78"/>
  <c r="C78"/>
  <c r="D77"/>
  <c r="C77"/>
  <c r="D76"/>
  <c r="C76"/>
  <c r="D75"/>
  <c r="C75"/>
  <c r="D74"/>
  <c r="C74"/>
  <c r="D73"/>
  <c r="C73"/>
  <c r="D72"/>
  <c r="C72"/>
  <c r="D71"/>
  <c r="C71"/>
  <c r="D70"/>
  <c r="C70"/>
  <c r="D69"/>
  <c r="C69"/>
  <c r="D68"/>
  <c r="C68"/>
  <c r="D67"/>
  <c r="C67"/>
  <c r="D66"/>
  <c r="C66"/>
  <c r="D65"/>
  <c r="C65"/>
  <c r="D64"/>
  <c r="C64"/>
  <c r="D63"/>
  <c r="C63"/>
  <c r="D62"/>
  <c r="C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P39" i="16"/>
  <c r="O39"/>
  <c r="N39"/>
  <c r="M39"/>
  <c r="L39"/>
  <c r="K39"/>
  <c r="J39"/>
  <c r="I39"/>
  <c r="H39"/>
  <c r="G39"/>
  <c r="F39"/>
  <c r="E39"/>
  <c r="D39"/>
  <c r="C39"/>
  <c r="Q37"/>
  <c r="Q36"/>
  <c r="Q35"/>
  <c r="Q34"/>
  <c r="Q33"/>
  <c r="Q32"/>
  <c r="Q31"/>
  <c r="Q30"/>
  <c r="Q29"/>
  <c r="Q28"/>
  <c r="Q27"/>
  <c r="Q26"/>
  <c r="Q25"/>
  <c r="Q24"/>
  <c r="W22"/>
  <c r="Q3"/>
  <c r="Q4"/>
  <c r="Q5"/>
  <c r="Q6"/>
  <c r="Q7"/>
  <c r="Q8"/>
  <c r="Q9"/>
  <c r="Q10"/>
  <c r="Q11"/>
  <c r="Q12"/>
  <c r="Q13"/>
  <c r="Q14"/>
  <c r="Q15"/>
  <c r="W21"/>
  <c r="W20"/>
  <c r="C16"/>
  <c r="D16"/>
  <c r="E16"/>
  <c r="F16"/>
  <c r="G16"/>
  <c r="H16"/>
  <c r="I16"/>
  <c r="J16"/>
  <c r="K16"/>
  <c r="L16"/>
  <c r="W19"/>
  <c r="W18"/>
  <c r="V3"/>
  <c r="T3"/>
  <c r="U4"/>
  <c r="V4"/>
  <c r="T4"/>
  <c r="U5"/>
  <c r="V5"/>
  <c r="T5"/>
  <c r="U6"/>
  <c r="V6"/>
  <c r="T6"/>
  <c r="U7"/>
  <c r="V7"/>
  <c r="T7"/>
  <c r="U8"/>
  <c r="V8"/>
  <c r="T8"/>
  <c r="U9"/>
  <c r="V9"/>
  <c r="T9"/>
  <c r="U10"/>
  <c r="V10"/>
  <c r="T10"/>
  <c r="U11"/>
  <c r="V11"/>
  <c r="T11"/>
  <c r="U12"/>
  <c r="V12"/>
  <c r="T12"/>
  <c r="U13"/>
  <c r="V13"/>
  <c r="T13"/>
  <c r="U14"/>
  <c r="V14"/>
  <c r="T14"/>
  <c r="U15"/>
  <c r="V15"/>
  <c r="T15"/>
  <c r="T16" s="1"/>
  <c r="T17" s="1"/>
  <c r="T2"/>
  <c r="P16"/>
  <c r="O16"/>
  <c r="N16"/>
  <c r="M16"/>
  <c r="U3"/>
  <c r="V2"/>
  <c r="Q2"/>
  <c r="B20" i="17" l="1"/>
</calcChain>
</file>

<file path=xl/sharedStrings.xml><?xml version="1.0" encoding="utf-8"?>
<sst xmlns="http://schemas.openxmlformats.org/spreadsheetml/2006/main" count="5716" uniqueCount="137">
  <si>
    <t>Home City</t>
  </si>
  <si>
    <t>Away City</t>
  </si>
  <si>
    <t>State</t>
  </si>
  <si>
    <t>AZ</t>
  </si>
  <si>
    <t>GA</t>
  </si>
  <si>
    <t>MA</t>
  </si>
  <si>
    <t>IL</t>
  </si>
  <si>
    <t>OH</t>
  </si>
  <si>
    <t>CO</t>
  </si>
  <si>
    <t>MI</t>
  </si>
  <si>
    <t>FL</t>
  </si>
  <si>
    <t>TX</t>
  </si>
  <si>
    <t>KS</t>
  </si>
  <si>
    <t>MO</t>
  </si>
  <si>
    <t>CA</t>
  </si>
  <si>
    <t>WI</t>
  </si>
  <si>
    <t>MN</t>
  </si>
  <si>
    <t>MY</t>
  </si>
  <si>
    <t>PA</t>
  </si>
  <si>
    <t>WA</t>
  </si>
  <si>
    <t>ON</t>
  </si>
  <si>
    <t>JUNE SCHEDULES</t>
  </si>
  <si>
    <t>June</t>
  </si>
  <si>
    <t>=</t>
  </si>
  <si>
    <t>Departure City</t>
  </si>
  <si>
    <t>Game City</t>
  </si>
  <si>
    <t>Distance</t>
  </si>
  <si>
    <t>Home Team</t>
    <phoneticPr fontId="20" type="noConversion"/>
  </si>
  <si>
    <t>Date</t>
    <phoneticPr fontId="20" type="noConversion"/>
  </si>
  <si>
    <t>Away</t>
    <phoneticPr fontId="20" type="noConversion"/>
  </si>
  <si>
    <t>New York Yankees</t>
    <phoneticPr fontId="20" type="noConversion"/>
  </si>
  <si>
    <t>New York Mets</t>
    <phoneticPr fontId="20" type="noConversion"/>
  </si>
  <si>
    <t>San Francisco Giants</t>
    <phoneticPr fontId="20" type="noConversion"/>
  </si>
  <si>
    <t>Cincinati Reds</t>
    <phoneticPr fontId="20" type="noConversion"/>
  </si>
  <si>
    <t>Chicago Cubs</t>
    <phoneticPr fontId="20" type="noConversion"/>
  </si>
  <si>
    <t>Los Angeles Angels</t>
    <phoneticPr fontId="20" type="noConversion"/>
  </si>
  <si>
    <t>Texas Rangers</t>
    <phoneticPr fontId="20" type="noConversion"/>
  </si>
  <si>
    <t>Tampa Bay Rays</t>
    <phoneticPr fontId="20" type="noConversion"/>
  </si>
  <si>
    <t>Philadelphia Phillies</t>
    <phoneticPr fontId="20" type="noConversion"/>
  </si>
  <si>
    <t>Colorado Rockies</t>
    <phoneticPr fontId="20" type="noConversion"/>
  </si>
  <si>
    <t>Detroit Tigers</t>
    <phoneticPr fontId="20" type="noConversion"/>
  </si>
  <si>
    <t>Minnesota Twins</t>
    <phoneticPr fontId="20" type="noConversion"/>
  </si>
  <si>
    <t>Atlanta Braves</t>
    <phoneticPr fontId="20" type="noConversion"/>
  </si>
  <si>
    <t>Boston Red Soxs</t>
    <phoneticPr fontId="20" type="noConversion"/>
  </si>
  <si>
    <t>Random Number</t>
    <phoneticPr fontId="20" type="noConversion"/>
  </si>
  <si>
    <t>Win/Loss</t>
    <phoneticPr fontId="20" type="noConversion"/>
  </si>
  <si>
    <t>Winnings</t>
    <phoneticPr fontId="20" type="noConversion"/>
  </si>
  <si>
    <t>Amount of Bet/Game</t>
    <phoneticPr fontId="20" type="noConversion"/>
  </si>
  <si>
    <t>Odds</t>
    <phoneticPr fontId="20" type="noConversion"/>
  </si>
  <si>
    <t>Total</t>
    <phoneticPr fontId="20" type="noConversion"/>
  </si>
  <si>
    <t>Home Games*</t>
    <phoneticPr fontId="20" type="noConversion"/>
  </si>
  <si>
    <t>Home Game Wins*</t>
    <phoneticPr fontId="20" type="noConversion"/>
  </si>
  <si>
    <t>Home Game Win Ratio*</t>
    <phoneticPr fontId="20" type="noConversion"/>
  </si>
  <si>
    <t># of Games 1979-2009*</t>
    <phoneticPr fontId="20" type="noConversion"/>
  </si>
  <si>
    <t>*Source: Baseball-Reference.com Historical Stats</t>
    <phoneticPr fontId="20" type="noConversion"/>
  </si>
  <si>
    <t>Boston</t>
  </si>
  <si>
    <t>Chicago</t>
  </si>
  <si>
    <t>Cleveland</t>
  </si>
  <si>
    <t>Denver</t>
  </si>
  <si>
    <t>Detroit</t>
  </si>
  <si>
    <t>Houston</t>
  </si>
  <si>
    <t>Kansas City</t>
  </si>
  <si>
    <t>Los Angeles</t>
  </si>
  <si>
    <t>Miami</t>
  </si>
  <si>
    <t>Minneapolis</t>
  </si>
  <si>
    <t>New York</t>
  </si>
  <si>
    <t>Philadelphia</t>
  </si>
  <si>
    <t>Phoenix</t>
  </si>
  <si>
    <t>Pittsburgh</t>
  </si>
  <si>
    <t>St. Louis</t>
  </si>
  <si>
    <t>San Francisco</t>
  </si>
  <si>
    <t>Seattle</t>
  </si>
  <si>
    <t>Washington</t>
  </si>
  <si>
    <t>Home</t>
  </si>
  <si>
    <t>Away</t>
  </si>
  <si>
    <t>Day</t>
  </si>
  <si>
    <t>Date</t>
  </si>
  <si>
    <t>Possibility to buy tickets?</t>
  </si>
  <si>
    <t>Boston Red Sox</t>
  </si>
  <si>
    <t>Texas Rangers</t>
  </si>
  <si>
    <t>Fri</t>
  </si>
  <si>
    <t>No</t>
  </si>
  <si>
    <t>Sat</t>
  </si>
  <si>
    <t>Sun</t>
  </si>
  <si>
    <t>New York Yankees</t>
  </si>
  <si>
    <t>Tue</t>
  </si>
  <si>
    <t>Wed</t>
  </si>
  <si>
    <t>Thu</t>
  </si>
  <si>
    <t>Florida Marlins</t>
  </si>
  <si>
    <t>Yes</t>
  </si>
  <si>
    <t>Atlanta Braves</t>
  </si>
  <si>
    <t>Seattle Mariners</t>
  </si>
  <si>
    <t>Oakland Athletics</t>
  </si>
  <si>
    <t>Mon</t>
  </si>
  <si>
    <t>Kansas City Royals</t>
  </si>
  <si>
    <t>Baltimore Orioles</t>
  </si>
  <si>
    <t>Detroit Tigers</t>
  </si>
  <si>
    <t>Chicago White Sox</t>
  </si>
  <si>
    <t>Toronto Blue Jays</t>
  </si>
  <si>
    <t>New York Mets</t>
  </si>
  <si>
    <t>Washington Nationals</t>
  </si>
  <si>
    <t>Los Angeles Angels</t>
  </si>
  <si>
    <t>Cleveland Indians</t>
  </si>
  <si>
    <t>Los Angeles Dodgers</t>
  </si>
  <si>
    <t>Chicago Cubs</t>
  </si>
  <si>
    <t>Tampa Bay Rays</t>
  </si>
  <si>
    <t>St Louis Cardinals</t>
  </si>
  <si>
    <t>Milwaukee Brewers</t>
  </si>
  <si>
    <t>Cincinnati Reds</t>
  </si>
  <si>
    <t>Minnesota Twins</t>
  </si>
  <si>
    <t>Arizona Diamondbacks</t>
  </si>
  <si>
    <t>San Diego Padres</t>
  </si>
  <si>
    <t>Colorado Rockies</t>
  </si>
  <si>
    <t>San Francisco Giants</t>
  </si>
  <si>
    <t>Pittsburgh Pirates</t>
  </si>
  <si>
    <t>Houston Astros</t>
  </si>
  <si>
    <t>Philadelphia Phillies</t>
  </si>
  <si>
    <t>Team</t>
  </si>
  <si>
    <t>City</t>
  </si>
  <si>
    <t>Atlanta</t>
  </si>
  <si>
    <t>Baltimore</t>
  </si>
  <si>
    <t>Cincinnati</t>
  </si>
  <si>
    <t>San Diego</t>
  </si>
  <si>
    <t>Tampa</t>
  </si>
  <si>
    <t>Toronto</t>
  </si>
  <si>
    <t>Milwaukee</t>
  </si>
  <si>
    <t>Arlington</t>
  </si>
  <si>
    <t>DC</t>
  </si>
  <si>
    <t>MD</t>
  </si>
  <si>
    <t>CITIES</t>
  </si>
  <si>
    <t>Days without games</t>
  </si>
  <si>
    <t>Unvisited cities</t>
  </si>
  <si>
    <t>Overvisited cities</t>
  </si>
  <si>
    <t>Days with too many games</t>
  </si>
  <si>
    <t>Visits without a game</t>
  </si>
  <si>
    <t>PENALTY</t>
  </si>
  <si>
    <t>COUNT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</si>
</sst>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theme="3" tint="0.39994506668294322"/>
      </left>
      <right/>
      <top style="thick">
        <color theme="3" tint="0.39994506668294322"/>
      </top>
      <bottom/>
      <diagonal/>
    </border>
    <border>
      <left/>
      <right/>
      <top style="thick">
        <color theme="3" tint="0.39994506668294322"/>
      </top>
      <bottom/>
      <diagonal/>
    </border>
    <border>
      <left/>
      <right style="thick">
        <color theme="3" tint="0.39994506668294322"/>
      </right>
      <top style="thick">
        <color theme="3" tint="0.39994506668294322"/>
      </top>
      <bottom/>
      <diagonal/>
    </border>
    <border>
      <left style="thick">
        <color theme="3" tint="0.39994506668294322"/>
      </left>
      <right/>
      <top/>
      <bottom/>
      <diagonal/>
    </border>
    <border>
      <left/>
      <right style="thick">
        <color theme="3" tint="0.39994506668294322"/>
      </right>
      <top/>
      <bottom/>
      <diagonal/>
    </border>
    <border>
      <left style="thick">
        <color theme="3" tint="0.39994506668294322"/>
      </left>
      <right/>
      <top/>
      <bottom style="thick">
        <color theme="3" tint="0.39994506668294322"/>
      </bottom>
      <diagonal/>
    </border>
    <border>
      <left/>
      <right/>
      <top/>
      <bottom style="thick">
        <color theme="3" tint="0.39994506668294322"/>
      </bottom>
      <diagonal/>
    </border>
    <border>
      <left/>
      <right style="thick">
        <color theme="3" tint="0.39994506668294322"/>
      </right>
      <top/>
      <bottom style="thick">
        <color theme="3" tint="0.39994506668294322"/>
      </bottom>
      <diagonal/>
    </border>
    <border>
      <left/>
      <right/>
      <top style="thin">
        <color indexed="64"/>
      </top>
      <bottom style="thick">
        <color rgb="FFFF0000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36">
    <xf numFmtId="0" fontId="0" fillId="0" borderId="0" xfId="0"/>
    <xf numFmtId="0" fontId="16" fillId="0" borderId="0" xfId="0" applyFont="1"/>
    <xf numFmtId="16" fontId="0" fillId="0" borderId="0" xfId="0" applyNumberFormat="1"/>
    <xf numFmtId="0" fontId="0" fillId="0" borderId="0" xfId="0" applyNumberFormat="1"/>
    <xf numFmtId="0" fontId="18" fillId="0" borderId="0" xfId="0" applyFont="1" applyAlignment="1">
      <alignment horizontal="left"/>
    </xf>
    <xf numFmtId="0" fontId="18" fillId="0" borderId="0" xfId="0" applyFont="1"/>
    <xf numFmtId="3" fontId="18" fillId="0" borderId="0" xfId="0" applyNumberFormat="1" applyFont="1"/>
    <xf numFmtId="0" fontId="16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/>
    </xf>
    <xf numFmtId="0" fontId="0" fillId="0" borderId="0" xfId="0" applyFont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 wrapText="1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10" fontId="0" fillId="0" borderId="0" xfId="0" applyNumberFormat="1"/>
    <xf numFmtId="6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0" fillId="0" borderId="19" xfId="0" applyBorder="1" applyAlignment="1">
      <alignment horizontal="center" vertical="center"/>
    </xf>
    <xf numFmtId="0" fontId="19" fillId="0" borderId="0" xfId="0" applyFont="1" applyAlignment="1">
      <alignment horizontal="center" textRotation="90"/>
    </xf>
    <xf numFmtId="0" fontId="16" fillId="0" borderId="0" xfId="0" applyFont="1" applyAlignment="1">
      <alignment horizontal="center" textRotation="9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23</xdr:row>
      <xdr:rowOff>0</xdr:rowOff>
    </xdr:from>
    <xdr:to>
      <xdr:col>24</xdr:col>
      <xdr:colOff>95250</xdr:colOff>
      <xdr:row>38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7122583" y="6858000"/>
          <a:ext cx="3958167" cy="2905125"/>
          <a:chOff x="4414308" y="3448050"/>
          <a:chExt cx="4631267" cy="2901090"/>
        </a:xfrm>
      </xdr:grpSpPr>
      <xdr:pic>
        <xdr:nvPicPr>
          <xdr:cNvPr id="3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 l="1367" t="28304" r="30859" b="14714"/>
          <a:stretch>
            <a:fillRect/>
          </a:stretch>
        </xdr:blipFill>
        <xdr:spPr bwMode="auto">
          <a:xfrm>
            <a:off x="4414308" y="3448050"/>
            <a:ext cx="4631267" cy="2901090"/>
          </a:xfrm>
          <a:prstGeom prst="rect">
            <a:avLst/>
          </a:prstGeom>
          <a:noFill/>
          <a:ln w="1">
            <a:noFill/>
            <a:miter lim="800000"/>
            <a:headEnd/>
            <a:tailEnd/>
          </a:ln>
        </xdr:spPr>
      </xdr:pic>
      <xdr:grpSp>
        <xdr:nvGrpSpPr>
          <xdr:cNvPr id="4" name="Group 10"/>
          <xdr:cNvGrpSpPr/>
        </xdr:nvGrpSpPr>
        <xdr:grpSpPr>
          <a:xfrm>
            <a:off x="7166541" y="3714380"/>
            <a:ext cx="1779556" cy="1255554"/>
            <a:chOff x="7200899" y="3524250"/>
            <a:chExt cx="1724026" cy="1254125"/>
          </a:xfrm>
          <a:solidFill>
            <a:srgbClr val="FFC000">
              <a:alpha val="30000"/>
            </a:srgbClr>
          </a:solidFill>
        </xdr:grpSpPr>
        <xdr:sp macro="" textlink="">
          <xdr:nvSpPr>
            <xdr:cNvPr id="5" name="Rectangle 4"/>
            <xdr:cNvSpPr/>
          </xdr:nvSpPr>
          <xdr:spPr>
            <a:xfrm>
              <a:off x="7200899" y="3847282"/>
              <a:ext cx="1724026" cy="931093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lang="en-US" sz="1100"/>
            </a:p>
          </xdr:txBody>
        </xdr:sp>
        <xdr:sp macro="" textlink="">
          <xdr:nvSpPr>
            <xdr:cNvPr id="6" name="Rectangle 5"/>
            <xdr:cNvSpPr/>
          </xdr:nvSpPr>
          <xdr:spPr>
            <a:xfrm>
              <a:off x="7200899" y="3780776"/>
              <a:ext cx="471162" cy="66507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lang="en-US" sz="1100"/>
            </a:p>
          </xdr:txBody>
        </xdr:sp>
        <xdr:sp macro="" textlink="">
          <xdr:nvSpPr>
            <xdr:cNvPr id="7" name="Rectangle 6"/>
            <xdr:cNvSpPr/>
          </xdr:nvSpPr>
          <xdr:spPr>
            <a:xfrm>
              <a:off x="8400221" y="3524250"/>
              <a:ext cx="524704" cy="323032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lang="en-US" sz="1100"/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16</xdr:row>
      <xdr:rowOff>38100</xdr:rowOff>
    </xdr:from>
    <xdr:to>
      <xdr:col>12</xdr:col>
      <xdr:colOff>238125</xdr:colOff>
      <xdr:row>31</xdr:row>
      <xdr:rowOff>85725</xdr:rowOff>
    </xdr:to>
    <xdr:grpSp>
      <xdr:nvGrpSpPr>
        <xdr:cNvPr id="1037" name="Group 1"/>
        <xdr:cNvGrpSpPr>
          <a:grpSpLocks/>
        </xdr:cNvGrpSpPr>
      </xdr:nvGrpSpPr>
      <xdr:grpSpPr bwMode="auto">
        <a:xfrm>
          <a:off x="4533900" y="3467100"/>
          <a:ext cx="3981450" cy="2905125"/>
          <a:chOff x="4414308" y="3448050"/>
          <a:chExt cx="4631267" cy="2901090"/>
        </a:xfrm>
      </xdr:grpSpPr>
      <xdr:pic>
        <xdr:nvPicPr>
          <xdr:cNvPr id="1038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 l="1367" t="28304" r="30859" b="14714"/>
          <a:stretch>
            <a:fillRect/>
          </a:stretch>
        </xdr:blipFill>
        <xdr:spPr bwMode="auto">
          <a:xfrm>
            <a:off x="4414308" y="3448050"/>
            <a:ext cx="4631267" cy="2901090"/>
          </a:xfrm>
          <a:prstGeom prst="rect">
            <a:avLst/>
          </a:prstGeom>
          <a:noFill/>
          <a:ln w="1">
            <a:noFill/>
            <a:miter lim="800000"/>
            <a:headEnd/>
            <a:tailEnd/>
          </a:ln>
        </xdr:spPr>
      </xdr:pic>
      <xdr:grpSp>
        <xdr:nvGrpSpPr>
          <xdr:cNvPr id="8" name="Group 10"/>
          <xdr:cNvGrpSpPr/>
        </xdr:nvGrpSpPr>
        <xdr:grpSpPr>
          <a:xfrm>
            <a:off x="7166541" y="3714380"/>
            <a:ext cx="1779556" cy="1255554"/>
            <a:chOff x="7200899" y="3524250"/>
            <a:chExt cx="1724026" cy="1254125"/>
          </a:xfrm>
          <a:solidFill>
            <a:srgbClr val="FFC000">
              <a:alpha val="30000"/>
            </a:srgbClr>
          </a:solidFill>
        </xdr:grpSpPr>
        <xdr:sp macro="" textlink="">
          <xdr:nvSpPr>
            <xdr:cNvPr id="5" name="Rectangle 4"/>
            <xdr:cNvSpPr/>
          </xdr:nvSpPr>
          <xdr:spPr>
            <a:xfrm>
              <a:off x="7200899" y="3847282"/>
              <a:ext cx="1724026" cy="931093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lang="en-US" sz="1100"/>
            </a:p>
          </xdr:txBody>
        </xdr:sp>
        <xdr:sp macro="" textlink="">
          <xdr:nvSpPr>
            <xdr:cNvPr id="6" name="Rectangle 5"/>
            <xdr:cNvSpPr/>
          </xdr:nvSpPr>
          <xdr:spPr>
            <a:xfrm>
              <a:off x="7200899" y="3780776"/>
              <a:ext cx="471162" cy="66507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lang="en-US" sz="1100"/>
            </a:p>
          </xdr:txBody>
        </xdr:sp>
        <xdr:sp macro="" textlink="">
          <xdr:nvSpPr>
            <xdr:cNvPr id="7" name="Rectangle 6"/>
            <xdr:cNvSpPr/>
          </xdr:nvSpPr>
          <xdr:spPr>
            <a:xfrm>
              <a:off x="8400221" y="3524250"/>
              <a:ext cx="524704" cy="323032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lang="en-US" sz="11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://purchase.tickets.com/buy/MLBEventInfo?gameid=2009/06/13/oakmlb-sfnmlb-1" TargetMode="External"/><Relationship Id="rId671" Type="http://schemas.openxmlformats.org/officeDocument/2006/relationships/hyperlink" Target="http://purchase.tickets.com/buy/MLBEventInfo?gameid=2009/06/30/anamlb-texmlb-1&amp;agency=MLB" TargetMode="External"/><Relationship Id="rId769" Type="http://schemas.openxmlformats.org/officeDocument/2006/relationships/hyperlink" Target="http://www.ticketmaster.com/event/1D004272D0DD4584?brand=none" TargetMode="External"/><Relationship Id="rId976" Type="http://schemas.openxmlformats.org/officeDocument/2006/relationships/hyperlink" Target="http://purchase.tickets.com/buy/MLBEventInfo?gameid=2009/08/05/balmlb-detmlb-1" TargetMode="External"/><Relationship Id="rId21" Type="http://schemas.openxmlformats.org/officeDocument/2006/relationships/hyperlink" Target="http://purchase.tickets.com/buy/MLBEventInfo?gameid=2009/07/18/chnmlb-wasmlb-1&amp;agency=MLB" TargetMode="External"/><Relationship Id="rId324" Type="http://schemas.openxmlformats.org/officeDocument/2006/relationships/hyperlink" Target="http://www.ticketmaster.com/event/0B00419EABBF324D?brand=none" TargetMode="External"/><Relationship Id="rId531" Type="http://schemas.openxmlformats.org/officeDocument/2006/relationships/hyperlink" Target="http://www.ticketmaster.com/event/0E004228C8B279C4?brand=none" TargetMode="External"/><Relationship Id="rId629" Type="http://schemas.openxmlformats.org/officeDocument/2006/relationships/hyperlink" Target="https://tickets.audienceview.com/bluejays/seatSelect.asp?WSadmissions::admission::performance_id=737B3186-6613-4771-B44D-3A5AA17A19CC" TargetMode="External"/><Relationship Id="rId170" Type="http://schemas.openxmlformats.org/officeDocument/2006/relationships/hyperlink" Target="http://purchase.tickets.com/buy/MLBEventInfo?gameid=2009/08/19/milmlb-pitmlb-1" TargetMode="External"/><Relationship Id="rId836" Type="http://schemas.openxmlformats.org/officeDocument/2006/relationships/hyperlink" Target="http://purchase.tickets.com/buy/MLBEventInfo?gameid=2009/07/04/detmlb-minmlb-1&amp;agency=MLB" TargetMode="External"/><Relationship Id="rId1021" Type="http://schemas.openxmlformats.org/officeDocument/2006/relationships/hyperlink" Target="http://www.ticketmaster.com/cgi/outsider.plx?CAMEFROM=MLBINDIANS-HOMEPAGE&amp;GOTO=http://www.ticketmaster.com/event/05004249E65EB899&amp;brand=none" TargetMode="External"/><Relationship Id="rId1119" Type="http://schemas.openxmlformats.org/officeDocument/2006/relationships/hyperlink" Target="http://www.ticketmaster.com/cgi/outsider.plx?CAMEFROM=MLBORIOLES-HOMEPAGE&amp;GOTO=http://www.ticketmaster.com/event/1500419FA2805F16&amp;brand=none" TargetMode="External"/><Relationship Id="rId268" Type="http://schemas.openxmlformats.org/officeDocument/2006/relationships/hyperlink" Target="http://purchase.tickets.com/buy/MLBEventInfo?gameid=2009/06/30/nynmlb-milmlb-1&amp;agency=MLB" TargetMode="External"/><Relationship Id="rId475" Type="http://schemas.openxmlformats.org/officeDocument/2006/relationships/hyperlink" Target="http://purchase.tickets.com/buy/MLBEventInfo?gameid=2009/07/16/milmlb-cinmlb-1&amp;agency=MLB" TargetMode="External"/><Relationship Id="rId682" Type="http://schemas.openxmlformats.org/officeDocument/2006/relationships/hyperlink" Target="http://purchase.tickets.com/buy/MLBEventInfo?gameid=2009/06/11/tormlb-texmlb-1&amp;agency=MLB" TargetMode="External"/><Relationship Id="rId903" Type="http://schemas.openxmlformats.org/officeDocument/2006/relationships/hyperlink" Target="http://www.ticketmaster.com/event/0900423E9B314E53?brand=none" TargetMode="External"/><Relationship Id="rId32" Type="http://schemas.openxmlformats.org/officeDocument/2006/relationships/hyperlink" Target="http://purchase.tickets.com/buy/MLBEventInfo?gameid=2009/06/19/tormlb-wasmlb-1&amp;agency=MLB" TargetMode="External"/><Relationship Id="rId128" Type="http://schemas.openxmlformats.org/officeDocument/2006/relationships/hyperlink" Target="http://ev11.evenue.net/cgi-bin/ncommerce3/SEGetEventInfo?ticketCode=GS%3APADRES%3A09%3A808%3A&amp;linkID=padres&amp;shopperContext=&amp;caller=&amp;appCode=&amp;RSRC=MLB&amp;RDAT=MAIN" TargetMode="External"/><Relationship Id="rId335" Type="http://schemas.openxmlformats.org/officeDocument/2006/relationships/hyperlink" Target="http://www.ticketmaster.com/cgi/outsider.plx?CAMEFROM=MLBASTROS-HOMEPAGE&amp;GOTO=http://www.ticketmaster.com/event/0C004242B5986FCE&amp;brand=none" TargetMode="External"/><Relationship Id="rId542" Type="http://schemas.openxmlformats.org/officeDocument/2006/relationships/hyperlink" Target="http://atlanta.braves.mlb.com/atl/ticketing/no_tix_731.jsp" TargetMode="External"/><Relationship Id="rId987" Type="http://schemas.openxmlformats.org/officeDocument/2006/relationships/hyperlink" Target="http://purchase.tickets.com/buy/MLBEventInfo?gameid=2009/07/10/clemlb-detmlb-1" TargetMode="External"/><Relationship Id="rId181" Type="http://schemas.openxmlformats.org/officeDocument/2006/relationships/hyperlink" Target="http://purchase.tickets.com/buy/MLBEventInfo?gameid=2009/08/01/wasmlb-pitmlb-1" TargetMode="External"/><Relationship Id="rId402" Type="http://schemas.openxmlformats.org/officeDocument/2006/relationships/hyperlink" Target="http://www.ticketmaster.com/cgi/outsider.plx?CAMEFROM=MLBMARLINS-HOMEPAGE&amp;GOTO=http://www.ticketmaster.com/event/0D004233CBC55539&amp;brand=none" TargetMode="External"/><Relationship Id="rId847" Type="http://schemas.openxmlformats.org/officeDocument/2006/relationships/hyperlink" Target="http://purchase.tickets.com/buy/MLBEventInfo?gameid=2009/08/31/kcamlb-oakmlb-1" TargetMode="External"/><Relationship Id="rId1032" Type="http://schemas.openxmlformats.org/officeDocument/2006/relationships/hyperlink" Target="http://www.ticketmaster.com/cgi/outsider.plx?CAMEFROM=MLBINDIANS-HOMEPAGE&amp;GOTO=http://www.ticketmaster.com/event/05004249E65BB896&amp;brand=none" TargetMode="External"/><Relationship Id="rId279" Type="http://schemas.openxmlformats.org/officeDocument/2006/relationships/hyperlink" Target="http://purchase.tickets.com/buy/MLBEventInfo?gameid=2009/06/11/colmlb-milmlb-1&amp;agency=MLB" TargetMode="External"/><Relationship Id="rId486" Type="http://schemas.openxmlformats.org/officeDocument/2006/relationships/hyperlink" Target="http://purchase.tickets.com/buy/MLBEventInfo?gameid=2009/06/17/atlmlb-cinmlb-1&amp;agency=MLB" TargetMode="External"/><Relationship Id="rId693" Type="http://schemas.openxmlformats.org/officeDocument/2006/relationships/hyperlink" Target="http://www.ticketmaster.com/event/0D004237E7AA65EF?brand=none" TargetMode="External"/><Relationship Id="rId707" Type="http://schemas.openxmlformats.org/officeDocument/2006/relationships/hyperlink" Target="http://www.ticketmaster.com/event/0D004237E78E65D6?brand=none" TargetMode="External"/><Relationship Id="rId914" Type="http://schemas.openxmlformats.org/officeDocument/2006/relationships/hyperlink" Target="http://www.ticketmaster.com/event/0900423E9B254E3A?brand=none" TargetMode="External"/><Relationship Id="rId43" Type="http://schemas.openxmlformats.org/officeDocument/2006/relationships/hyperlink" Target="http://purchase.tickets.com/buy/MLBEventInfo?gameid=2009/08/28/wasmlb-slnmlb-1" TargetMode="External"/><Relationship Id="rId139" Type="http://schemas.openxmlformats.org/officeDocument/2006/relationships/hyperlink" Target="http://ev11.evenue.net/cgi-bin/ncommerce3/SEGetEventInfo?ticketCode=GS%3APADRES%3A09%3A720%3A&amp;linkID=padres&amp;shopperContext=&amp;caller=&amp;appCode=&amp;RSRC=MLB&amp;RDAT=MAIN" TargetMode="External"/><Relationship Id="rId346" Type="http://schemas.openxmlformats.org/officeDocument/2006/relationships/hyperlink" Target="http://www.ticketmaster.com/cgi/outsider.plx?CAMEFROM=MLBASTROS-HOMEPAGE&amp;GOTO=http://www.ticketmaster.com/event/0C004242B58F6FB5&amp;brand=none" TargetMode="External"/><Relationship Id="rId553" Type="http://schemas.openxmlformats.org/officeDocument/2006/relationships/hyperlink" Target="http://www.ticketmaster.com/event/0E004228C3E677A2?brand=none" TargetMode="External"/><Relationship Id="rId760" Type="http://schemas.openxmlformats.org/officeDocument/2006/relationships/hyperlink" Target="http://www.ticketmaster.com/event/0F00422C8B342BA2?brand=none" TargetMode="External"/><Relationship Id="rId998" Type="http://schemas.openxmlformats.org/officeDocument/2006/relationships/hyperlink" Target="http://purchase.tickets.com/buy/MLBEventInfo?gameid=2009/06/06/anamlb-detmlb-1" TargetMode="External"/><Relationship Id="rId192" Type="http://schemas.openxmlformats.org/officeDocument/2006/relationships/hyperlink" Target="http://purchase.tickets.com/buy/MLBEventInfo?gameid=2009/06/28/kcamlb-pitmlb-1" TargetMode="External"/><Relationship Id="rId206" Type="http://schemas.openxmlformats.org/officeDocument/2006/relationships/hyperlink" Target="http://ev3.evenue.net/cgi-bin/ncommerce3/SEGetEventInfo?ticketCode=GS%3AMLBAM%3A2009%3A0829%3A&amp;linkID=phillies&amp;shopperContext=&amp;caller=&amp;appCode=" TargetMode="External"/><Relationship Id="rId413" Type="http://schemas.openxmlformats.org/officeDocument/2006/relationships/hyperlink" Target="http://ev3.evenue.net/cgi-bin/ncommerce3/SEGetEventInfo?ticketCode=GS%3AROCKIES-ST%3AR09%3AR61%3A&amp;linkID=rockies-st&amp;shopperContext=&amp;caller=&amp;appCode=" TargetMode="External"/><Relationship Id="rId858" Type="http://schemas.openxmlformats.org/officeDocument/2006/relationships/hyperlink" Target="http://purchase.tickets.com/buy/MLBEventInfo?gameid=2009/08/05/texmlb-oakmlb-1" TargetMode="External"/><Relationship Id="rId1043" Type="http://schemas.openxmlformats.org/officeDocument/2006/relationships/hyperlink" Target="http://www.ticketmaster.com/cgi/outsider.plx?CAMEFROM=MLBWHITESOX-HOMEPAGE&amp;GOTO=http://www.ticketmaster.com/event/04004234A1D02A93&amp;brand=none" TargetMode="External"/><Relationship Id="rId497" Type="http://schemas.openxmlformats.org/officeDocument/2006/relationships/hyperlink" Target="http://purchase.tickets.com/buy/MLBEventInfo?gameid=2009/08/25/wasmlb-chnmlb-1" TargetMode="External"/><Relationship Id="rId620" Type="http://schemas.openxmlformats.org/officeDocument/2006/relationships/hyperlink" Target="https://tickets.audienceview.com/bluejays/seatSelect.asp?WSadmissions::admission::performance_id=D65B2EF1-63D5-4DF2-B572-836421795420" TargetMode="External"/><Relationship Id="rId718" Type="http://schemas.openxmlformats.org/officeDocument/2006/relationships/hyperlink" Target="http://www.ticketmaster.com/event/0D004237E78165C8?brand=none" TargetMode="External"/><Relationship Id="rId925" Type="http://schemas.openxmlformats.org/officeDocument/2006/relationships/hyperlink" Target="http://purchase.tickets.com/buy/MLBEventInfo?gameid=2009/08/26/clemlb-kcamlb-1" TargetMode="External"/><Relationship Id="rId357" Type="http://schemas.openxmlformats.org/officeDocument/2006/relationships/hyperlink" Target="http://www.ticketmaster.com/cgi/outsider.plx?CAMEFROM=MLBASTROS-HOMEPAGE&amp;GOTO=http://www.ticketmaster.com/event/0C004242B5876FA5&amp;brand=none" TargetMode="External"/><Relationship Id="rId1110" Type="http://schemas.openxmlformats.org/officeDocument/2006/relationships/hyperlink" Target="http://www.ticketmaster.com/cgi/outsider.plx?CAMEFROM=MLBORIOLES-HOMEPAGE&amp;GOTO=http://www.ticketmaster.com/event/1500419FA2855F28&amp;brand=none" TargetMode="External"/><Relationship Id="rId54" Type="http://schemas.openxmlformats.org/officeDocument/2006/relationships/hyperlink" Target="http://purchase.tickets.com/buy/MLBEventInfo?gameid=2009/08/01/houmlb-slnmlb-1" TargetMode="External"/><Relationship Id="rId217" Type="http://schemas.openxmlformats.org/officeDocument/2006/relationships/hyperlink" Target="http://ev3.evenue.net/cgi-bin/ncommerce3/SEGetEventInfo?ticketCode=GS%3AMLBAM%3A2009%3A0726%3A&amp;linkID=phillies&amp;shopperContext=&amp;caller=&amp;appCode=" TargetMode="External"/><Relationship Id="rId564" Type="http://schemas.openxmlformats.org/officeDocument/2006/relationships/hyperlink" Target="http://atlanta.braves.mlb.com/atl/ticketing/no_tix_0607.jsp" TargetMode="External"/><Relationship Id="rId771" Type="http://schemas.openxmlformats.org/officeDocument/2006/relationships/hyperlink" Target="http://www.ticketmaster.com/event/1D004272D0DB457D?brand=none" TargetMode="External"/><Relationship Id="rId869" Type="http://schemas.openxmlformats.org/officeDocument/2006/relationships/hyperlink" Target="http://purchase.tickets.com/buy/MLBEventInfo?gameid=2009/07/17/anamlb-oakmlb-1" TargetMode="External"/><Relationship Id="rId424" Type="http://schemas.openxmlformats.org/officeDocument/2006/relationships/hyperlink" Target="http://ev3.evenue.net/cgi-bin/ncommerce3/SEGetEventInfo?ticketCode=GS%3AROCKIES-ST%3AR09%3AR50%3A&amp;linkID=rockies-st&amp;shopperContext=&amp;caller=&amp;appCode=" TargetMode="External"/><Relationship Id="rId631" Type="http://schemas.openxmlformats.org/officeDocument/2006/relationships/hyperlink" Target="https://tickets.audienceview.com/bluejays/seatSelect.asp?WSadmissions::admission::performance_id=C2F7DD99-BF3C-4106-96E7-96E007D21533" TargetMode="External"/><Relationship Id="rId729" Type="http://schemas.openxmlformats.org/officeDocument/2006/relationships/hyperlink" Target="http://www.ticketmaster.com/event/0F00422C8B562C00?brand=none" TargetMode="External"/><Relationship Id="rId1054" Type="http://schemas.openxmlformats.org/officeDocument/2006/relationships/hyperlink" Target="http://www.ticketmaster.com/cgi/outsider.plx?CAMEFROM=MLBWHITESOX-HOMEPAGE&amp;GOTO=http://www.ticketmaster.com/event/04004234A0252A6A&amp;brand=none" TargetMode="External"/><Relationship Id="rId270" Type="http://schemas.openxmlformats.org/officeDocument/2006/relationships/hyperlink" Target="http://purchase.tickets.com/buy/MLBEventInfo?gameid=2009/06/28/sfnmlb-milmlb-1&amp;agency=MLB" TargetMode="External"/><Relationship Id="rId936" Type="http://schemas.openxmlformats.org/officeDocument/2006/relationships/hyperlink" Target="http://purchase.tickets.com/buy/MLBEventInfo?gameid=2009/08/04/seamlb-kcamlb-1" TargetMode="External"/><Relationship Id="rId1121" Type="http://schemas.openxmlformats.org/officeDocument/2006/relationships/hyperlink" Target="http://purchase.tickets.com/buy/MLBEventInfo?gameid=2009/08/27/chamlb-bosmlb-1" TargetMode="External"/><Relationship Id="rId65" Type="http://schemas.openxmlformats.org/officeDocument/2006/relationships/hyperlink" Target="http://purchase.tickets.com/buy/MLBEventInfo?gameid=2009/06/30/sfnmlb-slnmlb-1" TargetMode="External"/><Relationship Id="rId130" Type="http://schemas.openxmlformats.org/officeDocument/2006/relationships/hyperlink" Target="http://ev11.evenue.net/cgi-bin/ncommerce3/SEGetEventInfo?ticketCode=GS%3APADRES%3A09%3A806%3A&amp;linkID=padres&amp;shopperContext=&amp;caller=&amp;appCode=&amp;RSRC=MLB&amp;RDAT=MAIN" TargetMode="External"/><Relationship Id="rId368" Type="http://schemas.openxmlformats.org/officeDocument/2006/relationships/hyperlink" Target="http://www.ticketmaster.com/cgi/outsider.plx?CAMEFROM=MLBMARLINS-HOMEPAGE&amp;GOTO=http://www.ticketmaster.com/event/0D004233DFEB5BFA&amp;brand=none" TargetMode="External"/><Relationship Id="rId575" Type="http://schemas.openxmlformats.org/officeDocument/2006/relationships/hyperlink" Target="http://ev4.evenue.net/cgi-bin/ncommerce3/SEGetEventInfo?ticketCode=GS%3AREG%3ADB09%3ADB0814%3A&amp;linkID=diamondbacks&amp;shopperContext=&amp;caller=&amp;appCode=&amp;RSRC=MLB&amp;RDAT=MAIN" TargetMode="External"/><Relationship Id="rId782" Type="http://schemas.openxmlformats.org/officeDocument/2006/relationships/hyperlink" Target="http://www.ticketmaster.com/event/1D004272D0D1456C?brand=none" TargetMode="External"/><Relationship Id="rId228" Type="http://schemas.openxmlformats.org/officeDocument/2006/relationships/hyperlink" Target="http://ev3.evenue.net/cgi-bin/ncommerce3/SEGetEventInfo?ticketCode=GS%3AMLBAM%3A2009%3A0707%3A&amp;linkID=phillies&amp;shopperContext=&amp;caller=&amp;appCode=" TargetMode="External"/><Relationship Id="rId435" Type="http://schemas.openxmlformats.org/officeDocument/2006/relationships/hyperlink" Target="http://ev3.evenue.net/cgi-bin/ncommerce3/SEGetEventInfo?ticketCode=GS%3AROCKIES-ST%3AR09%3AR39%3A&amp;linkID=rockies-st&amp;shopperContext=&amp;caller=&amp;appCode=" TargetMode="External"/><Relationship Id="rId642" Type="http://schemas.openxmlformats.org/officeDocument/2006/relationships/hyperlink" Target="https://tickets.audienceview.com/bluejays/seatSelect.asp?WSadmissions::admission::performance_id=FF7A3C7A-B333-4752-BAB0-F94FDD0AD934" TargetMode="External"/><Relationship Id="rId1065" Type="http://schemas.openxmlformats.org/officeDocument/2006/relationships/hyperlink" Target="http://www.ticketmaster.com/cgi/outsider.plx?CAMEFROM=MLBWHITESOX-HOMEPAGE&amp;GOTO=http://www.ticketmaster.com/event/040042349AD429B2&amp;brand=none" TargetMode="External"/><Relationship Id="rId281" Type="http://schemas.openxmlformats.org/officeDocument/2006/relationships/hyperlink" Target="http://purchase.tickets.com/buy/MLBEventInfo?gameid=2009/06/09/colmlb-milmlb-1&amp;agency=MLB" TargetMode="External"/><Relationship Id="rId502" Type="http://schemas.openxmlformats.org/officeDocument/2006/relationships/hyperlink" Target="http://purchase.tickets.com/buy/MLBEventInfo?gameid=2009/08/12/phimlb-chnmlb-1" TargetMode="External"/><Relationship Id="rId947" Type="http://schemas.openxmlformats.org/officeDocument/2006/relationships/hyperlink" Target="http://purchase.tickets.com/buy/MLBEventInfo?gameid=2009/07/04/chamlb-kcamlb-1" TargetMode="External"/><Relationship Id="rId1132" Type="http://schemas.openxmlformats.org/officeDocument/2006/relationships/hyperlink" Target="http://purchase.tickets.com/buy/MLBEventInfo?gameid=2009/07/27/oakmlb-bosmlb-1" TargetMode="External"/><Relationship Id="rId76" Type="http://schemas.openxmlformats.org/officeDocument/2006/relationships/hyperlink" Target="http://purchase.tickets.com/buy/MLBEventInfo?gameid=2009/06/05/colmlb-slnmlb-1" TargetMode="External"/><Relationship Id="rId141" Type="http://schemas.openxmlformats.org/officeDocument/2006/relationships/hyperlink" Target="http://ev11.evenue.net/cgi-bin/ncommerce3/SEGetEventInfo?ticketCode=GS%3APADRES%3A09%3A718%3A&amp;linkID=padres&amp;shopperContext=&amp;caller=&amp;appCode=&amp;RSRC=MLB&amp;RDAT=MAIN" TargetMode="External"/><Relationship Id="rId379" Type="http://schemas.openxmlformats.org/officeDocument/2006/relationships/hyperlink" Target="http://www.ticketmaster.com/cgi/outsider.plx?CAMEFROM=MLBMARLINS-HOMEPAGE&amp;GOTO=http://www.ticketmaster.com/event/0D004233D9AE59E4&amp;brand=none" TargetMode="External"/><Relationship Id="rId586" Type="http://schemas.openxmlformats.org/officeDocument/2006/relationships/hyperlink" Target="http://ev4.evenue.net/cgi-bin/ncommerce3/SEGetEventInfo?ticketCode=GS%3AREG%3ADB09%3ADB0712%3A&amp;linkID=diamondbacks&amp;shopperContext=&amp;caller=&amp;appCode=&amp;RSRC=MLB&amp;RDAT=MAIN" TargetMode="External"/><Relationship Id="rId793" Type="http://schemas.openxmlformats.org/officeDocument/2006/relationships/hyperlink" Target="http://www.ticketmaster.com/event/1D004272D0C6455A?brand=none" TargetMode="External"/><Relationship Id="rId807" Type="http://schemas.openxmlformats.org/officeDocument/2006/relationships/hyperlink" Target="http://www.ticketmaster.com/event/1D004272D0B94545?brand=none" TargetMode="External"/><Relationship Id="rId7" Type="http://schemas.openxmlformats.org/officeDocument/2006/relationships/hyperlink" Target="http://purchase.tickets.com/buy/MLBEventInfo?gameid=2009/08/18/colmlb-wasmlb-1&amp;agency=MLB" TargetMode="External"/><Relationship Id="rId239" Type="http://schemas.openxmlformats.org/officeDocument/2006/relationships/hyperlink" Target="http://www.mlb.com/phi/ticketing/pop/soldout_061409.jsp" TargetMode="External"/><Relationship Id="rId446" Type="http://schemas.openxmlformats.org/officeDocument/2006/relationships/hyperlink" Target="http://ev3.evenue.net/cgi-bin/ncommerce3/SEGetEventInfo?ticketCode=GS%3AROCKIES-ST%3AR09%3AR28%3A&amp;linkID=rockies-st&amp;shopperContext=&amp;caller=&amp;appCode=" TargetMode="External"/><Relationship Id="rId653" Type="http://schemas.openxmlformats.org/officeDocument/2006/relationships/hyperlink" Target="http://purchase.tickets.com/buy/MLBEventInfo?gameid=2009/08/14/bosmlb-texmlb-1&amp;agency=MLB" TargetMode="External"/><Relationship Id="rId1076" Type="http://schemas.openxmlformats.org/officeDocument/2006/relationships/hyperlink" Target="http://www.ticketmaster.com/cgi/outsider.plx?CAMEFROM=MLBWHITESOX-HOMEPAGE&amp;GOTO=http://www.ticketmaster.com/event/04004234952628AB&amp;brand=none" TargetMode="External"/><Relationship Id="rId292" Type="http://schemas.openxmlformats.org/officeDocument/2006/relationships/hyperlink" Target="http://www.ticketmaster.com/event/0B00419EABEB3373?brand=none" TargetMode="External"/><Relationship Id="rId306" Type="http://schemas.openxmlformats.org/officeDocument/2006/relationships/hyperlink" Target="http://www.ticketmaster.com/event/0B00419EABDD330F?brand=none" TargetMode="External"/><Relationship Id="rId860" Type="http://schemas.openxmlformats.org/officeDocument/2006/relationships/hyperlink" Target="http://purchase.tickets.com/buy/MLBEventInfo?gameid=2009/08/03/texmlb-oakmlb-1" TargetMode="External"/><Relationship Id="rId958" Type="http://schemas.openxmlformats.org/officeDocument/2006/relationships/hyperlink" Target="http://purchase.tickets.com/buy/MLBEventInfo?gameid=2009/06/16/arimlb-kcamlb-1" TargetMode="External"/><Relationship Id="rId87" Type="http://schemas.openxmlformats.org/officeDocument/2006/relationships/hyperlink" Target="http://purchase.tickets.com/buy/MLBEventInfo?gameid=2009/08/12/lanmlb-sfnmlb-1" TargetMode="External"/><Relationship Id="rId513" Type="http://schemas.openxmlformats.org/officeDocument/2006/relationships/hyperlink" Target="http://purchase.tickets.com/buy/MLBEventInfo?gameid=2009/07/08/atlmlb-chnmlb-1" TargetMode="External"/><Relationship Id="rId597" Type="http://schemas.openxmlformats.org/officeDocument/2006/relationships/hyperlink" Target="http://ev4.evenue.net/cgi-bin/ncommerce3/SEGetEventInfo?ticketCode=GS%3AREG%3ADB09%3ADB0624%3A&amp;linkID=diamondbacks&amp;shopperContext=&amp;caller=&amp;appCode=&amp;RSRC=MLB&amp;RDAT=MAIN" TargetMode="External"/><Relationship Id="rId720" Type="http://schemas.openxmlformats.org/officeDocument/2006/relationships/hyperlink" Target="http://www.ticketmaster.com/event/0D004237E77F65C6?brand=none" TargetMode="External"/><Relationship Id="rId818" Type="http://schemas.openxmlformats.org/officeDocument/2006/relationships/hyperlink" Target="http://purchase.tickets.com/buy/MLBEventInfo?gameid=2009/08/15/clemlb-minmlb-1&amp;agency=MLB" TargetMode="External"/><Relationship Id="rId152" Type="http://schemas.openxmlformats.org/officeDocument/2006/relationships/hyperlink" Target="http://ev11.evenue.net/cgi-bin/ncommerce3/SEGetEventInfo?ticketCode=GS%3APADRES%3A09%3A620%3A&amp;linkID=padres&amp;shopperContext=&amp;caller=&amp;appCode=&amp;RSRC=MLB&amp;RDAT=MAIN" TargetMode="External"/><Relationship Id="rId457" Type="http://schemas.openxmlformats.org/officeDocument/2006/relationships/hyperlink" Target="http://purchase.tickets.com/buy/MLBEventInfo?gameid=2009/08/18/sfnmlb-cinmlb-1&amp;agency=MLB" TargetMode="External"/><Relationship Id="rId1003" Type="http://schemas.openxmlformats.org/officeDocument/2006/relationships/hyperlink" Target="http://www.ticketmaster.com/cgi/outsider.plx?CAMEFROM=MLBINDIANS-HOMEPAGE&amp;GOTO=http://www.ticketmaster.com/event/05004243F929B53F&amp;brand=none" TargetMode="External"/><Relationship Id="rId1087" Type="http://schemas.openxmlformats.org/officeDocument/2006/relationships/hyperlink" Target="http://www.ticketmaster.com/cgi/outsider.plx?CAMEFROM=MLBORIOLES-HOMEPAGE&amp;GOTO=http://www.ticketmaster.com/event/1500419FA2905F46&amp;brand=none" TargetMode="External"/><Relationship Id="rId664" Type="http://schemas.openxmlformats.org/officeDocument/2006/relationships/hyperlink" Target="http://purchase.tickets.com/buy/MLBEventInfo?gameid=2009/07/19/minmlb-texmlb-1&amp;agency=MLB" TargetMode="External"/><Relationship Id="rId871" Type="http://schemas.openxmlformats.org/officeDocument/2006/relationships/hyperlink" Target="http://purchase.tickets.com/buy/MLBEventInfo?gameid=2009/07/01/detmlb-oakmlb-1" TargetMode="External"/><Relationship Id="rId969" Type="http://schemas.openxmlformats.org/officeDocument/2006/relationships/hyperlink" Target="http://purchase.tickets.com/buy/MLBEventInfo?gameid=2009/08/16/kcamlb-detmlb-1" TargetMode="External"/><Relationship Id="rId14" Type="http://schemas.openxmlformats.org/officeDocument/2006/relationships/hyperlink" Target="http://purchase.tickets.com/buy/MLBEventInfo?gameid=2009/07/26/sdnmlb-wasmlb-1&amp;agency=MLB" TargetMode="External"/><Relationship Id="rId317" Type="http://schemas.openxmlformats.org/officeDocument/2006/relationships/hyperlink" Target="http://www.ticketmaster.com/event/0B00419EABC63296?brand=none" TargetMode="External"/><Relationship Id="rId524" Type="http://schemas.openxmlformats.org/officeDocument/2006/relationships/hyperlink" Target="http://purchase.tickets.com/buy/MLBEventInfo?gameid=2009/06/17/chamlb-chnmlb-1" TargetMode="External"/><Relationship Id="rId731" Type="http://schemas.openxmlformats.org/officeDocument/2006/relationships/hyperlink" Target="http://www.ticketmaster.com/event/0F00422C8B542BFC?brand=none" TargetMode="External"/><Relationship Id="rId98" Type="http://schemas.openxmlformats.org/officeDocument/2006/relationships/hyperlink" Target="http://purchase.tickets.com/buy/MLBEventInfo?gameid=2009/07/28/pitmlb-sfnmlb-1" TargetMode="External"/><Relationship Id="rId163" Type="http://schemas.openxmlformats.org/officeDocument/2006/relationships/hyperlink" Target="http://ev11.evenue.net/cgi-bin/ncommerce3/SEGetEventInfo?ticketCode=GS%3APADRES%3A09%3A601%3A&amp;linkID=padres&amp;shopperContext=&amp;caller=&amp;appCode=&amp;RSRC=MLB&amp;RDAT=MAIN" TargetMode="External"/><Relationship Id="rId370" Type="http://schemas.openxmlformats.org/officeDocument/2006/relationships/hyperlink" Target="http://www.ticketmaster.com/cgi/outsider.plx?CAMEFROM=MLBMARLINS-HOMEPAGE&amp;GOTO=http://www.ticketmaster.com/event/0D004233DE9A5B9F&amp;brand=none" TargetMode="External"/><Relationship Id="rId829" Type="http://schemas.openxmlformats.org/officeDocument/2006/relationships/hyperlink" Target="http://purchase.tickets.com/buy/MLBEventInfo?gameid=2009/07/12/chamlb-minmlb-1&amp;agency=MLB" TargetMode="External"/><Relationship Id="rId1014" Type="http://schemas.openxmlformats.org/officeDocument/2006/relationships/hyperlink" Target="http://www.ticketmaster.com/cgi/outsider.plx?CAMEFROM=MLBINDIANS-HOMEPAGE&amp;GOTO=http://www.ticketmaster.com/event/05004249E65FB89A&amp;brand=none" TargetMode="External"/><Relationship Id="rId230" Type="http://schemas.openxmlformats.org/officeDocument/2006/relationships/hyperlink" Target="http://ev3.evenue.net/cgi-bin/ncommerce3/SEGetEventInfo?ticketCode=GS%3AMLBAM%3A2009%3A0705%3A&amp;linkID=phillies&amp;shopperContext=&amp;caller=&amp;appCode=" TargetMode="External"/><Relationship Id="rId468" Type="http://schemas.openxmlformats.org/officeDocument/2006/relationships/hyperlink" Target="http://purchase.tickets.com/buy/MLBEventInfo?gameid=2009/07/30/sdnmlb-cinmlb-1&amp;agency=MLB" TargetMode="External"/><Relationship Id="rId675" Type="http://schemas.openxmlformats.org/officeDocument/2006/relationships/hyperlink" Target="http://purchase.tickets.com/buy/MLBEventInfo?gameid=2009/06/26/sdnmlb-texmlb-1&amp;agency=MLB" TargetMode="External"/><Relationship Id="rId882" Type="http://schemas.openxmlformats.org/officeDocument/2006/relationships/hyperlink" Target="http://purchase.tickets.com/buy/MLBEventInfo?gameid=2009/06/09/minmlb-oakmlb-1" TargetMode="External"/><Relationship Id="rId1098" Type="http://schemas.openxmlformats.org/officeDocument/2006/relationships/hyperlink" Target="http://www.ticketmaster.com/cgi/outsider.plx?CAMEFROM=MLBORIOLES-HOMEPAGE&amp;GOTO=http://www.ticketmaster.com/event/1500419FA17E5E9E&amp;brand=none" TargetMode="External"/><Relationship Id="rId25" Type="http://schemas.openxmlformats.org/officeDocument/2006/relationships/hyperlink" Target="http://purchase.tickets.com/buy/MLBEventInfo?gameid=2009/07/04/atlmlb-wasmlb-1&amp;agency=MLB" TargetMode="External"/><Relationship Id="rId328" Type="http://schemas.openxmlformats.org/officeDocument/2006/relationships/hyperlink" Target="http://www.ticketmaster.com/cgi/outsider.plx?CAMEFROM=MLBASTROS-HOMEPAGE&amp;GOTO=http://www.ticketmaster.com/event/0C004242B59D6FD9&amp;brand=none" TargetMode="External"/><Relationship Id="rId535" Type="http://schemas.openxmlformats.org/officeDocument/2006/relationships/hyperlink" Target="http://atlanta.braves.mlb.com/atl/ticketing/no_tix_0816.jsp" TargetMode="External"/><Relationship Id="rId742" Type="http://schemas.openxmlformats.org/officeDocument/2006/relationships/hyperlink" Target="http://www.ticketmaster.com/event/0F00422C8B482BE8?brand=none" TargetMode="External"/><Relationship Id="rId174" Type="http://schemas.openxmlformats.org/officeDocument/2006/relationships/hyperlink" Target="http://pittsburgh.pirates.mlb.com/pit/ticketing/soldout_080809.jsp" TargetMode="External"/><Relationship Id="rId381" Type="http://schemas.openxmlformats.org/officeDocument/2006/relationships/hyperlink" Target="http://www.ticketmaster.com/cgi/outsider.plx?CAMEFROM=MLBMARLINS-HOMEPAGE&amp;GOTO=http://www.ticketmaster.com/event/0D004233D92C59B7&amp;brand=none" TargetMode="External"/><Relationship Id="rId602" Type="http://schemas.openxmlformats.org/officeDocument/2006/relationships/hyperlink" Target="http://ev4.evenue.net/cgi-bin/ncommerce3/SEGetEventInfo?ticketCode=GS%3AREG%3ADB09%3ADB0611%3A&amp;linkID=diamondbacks&amp;shopperContext=&amp;caller=&amp;appCode=&amp;RSRC=MLB&amp;RDAT=MAIN" TargetMode="External"/><Relationship Id="rId1025" Type="http://schemas.openxmlformats.org/officeDocument/2006/relationships/hyperlink" Target="http://www.ticketmaster.com/cgi/outsider.plx?CAMEFROM=MLBINDIANS-HOMEPAGE&amp;GOTO=http://www.ticketmaster.com/event/05004249E65DB898&amp;brand=none" TargetMode="External"/><Relationship Id="rId241" Type="http://schemas.openxmlformats.org/officeDocument/2006/relationships/hyperlink" Target="http://www.mlb.com/phi/ticketing/pop/soldout_061209.jsp" TargetMode="External"/><Relationship Id="rId479" Type="http://schemas.openxmlformats.org/officeDocument/2006/relationships/hyperlink" Target="http://purchase.tickets.com/buy/MLBEventInfo?gameid=2009/07/02/arimlb-cinmlb-1&amp;agency=MLB" TargetMode="External"/><Relationship Id="rId686" Type="http://schemas.openxmlformats.org/officeDocument/2006/relationships/hyperlink" Target="http://www.ticketmaster.com/event/0D004237E7C365FB?brand=none" TargetMode="External"/><Relationship Id="rId893" Type="http://schemas.openxmlformats.org/officeDocument/2006/relationships/hyperlink" Target="http://www.ticketmaster.com/event/0900423E9B3B4E68?brand=none" TargetMode="External"/><Relationship Id="rId907" Type="http://schemas.openxmlformats.org/officeDocument/2006/relationships/hyperlink" Target="http://www.ticketmaster.com/event/0900423E9B2D4E4D?brand=none" TargetMode="External"/><Relationship Id="rId36" Type="http://schemas.openxmlformats.org/officeDocument/2006/relationships/hyperlink" Target="http://purchase.tickets.com/buy/MLBEventInfo?gameid=2009/06/07/nynmlb-wasmlb-1&amp;agency=MLB" TargetMode="External"/><Relationship Id="rId339" Type="http://schemas.openxmlformats.org/officeDocument/2006/relationships/hyperlink" Target="http://www.ticketmaster.com/cgi/outsider.plx?CAMEFROM=MLBASTROS-HOMEPAGE&amp;GOTO=http://www.ticketmaster.com/event/0C004242B5956FC7&amp;brand=none" TargetMode="External"/><Relationship Id="rId546" Type="http://schemas.openxmlformats.org/officeDocument/2006/relationships/hyperlink" Target="http://www.ticketmaster.com/event/0E004228C89479AD?brand=none" TargetMode="External"/><Relationship Id="rId753" Type="http://schemas.openxmlformats.org/officeDocument/2006/relationships/hyperlink" Target="http://www.ticketmaster.com/event/0F00422C8B3B2BD1?brand=none" TargetMode="External"/><Relationship Id="rId101" Type="http://schemas.openxmlformats.org/officeDocument/2006/relationships/hyperlink" Target="http://purchase.tickets.com/buy/MLBEventInfo?gameid=2009/07/11/sdnmlb-sfnmlb-1" TargetMode="External"/><Relationship Id="rId185" Type="http://schemas.openxmlformats.org/officeDocument/2006/relationships/hyperlink" Target="http://purchase.tickets.com/buy/MLBEventInfo?gameid=2009/07/20/milmlb-pitmlb-1" TargetMode="External"/><Relationship Id="rId406" Type="http://schemas.openxmlformats.org/officeDocument/2006/relationships/hyperlink" Target="http://www.ticketmaster.com/cgi/outsider.plx?CAMEFROM=MLBMARLINS-HOMEPAGE&amp;GOTO=http://www.ticketmaster.com/event/0D004233CA2C54D9&amp;brand=none" TargetMode="External"/><Relationship Id="rId960" Type="http://schemas.openxmlformats.org/officeDocument/2006/relationships/hyperlink" Target="http://purchase.tickets.com/buy/MLBEventInfo?gameid=2009/06/13/cinmlb-kcamlb-1" TargetMode="External"/><Relationship Id="rId1036" Type="http://schemas.openxmlformats.org/officeDocument/2006/relationships/hyperlink" Target="http://www.ticketmaster.com/cgi/outsider.plx?CAMEFROM=MLBINDIANS-HOMEPAGE&amp;GOTO=http://www.ticketmaster.com/event/05004243F919B526&amp;brand=none" TargetMode="External"/><Relationship Id="rId392" Type="http://schemas.openxmlformats.org/officeDocument/2006/relationships/hyperlink" Target="http://www.ticketmaster.com/cgi/outsider.plx?CAMEFROM=MLBMARLINS-HOMEPAGE&amp;GOTO=http://www.ticketmaster.com/event/0D004233D26757B0&amp;brand=none" TargetMode="External"/><Relationship Id="rId613" Type="http://schemas.openxmlformats.org/officeDocument/2006/relationships/hyperlink" Target="https://tickets.audienceview.com/bluejays/seatSelect.asp?WSadmissions::admission::performance_id=7B743EB8-2E32-4353-9283-673977965CC2" TargetMode="External"/><Relationship Id="rId697" Type="http://schemas.openxmlformats.org/officeDocument/2006/relationships/hyperlink" Target="http://www.ticketmaster.com/event/0D004237E79A65E4?brand=none" TargetMode="External"/><Relationship Id="rId820" Type="http://schemas.openxmlformats.org/officeDocument/2006/relationships/hyperlink" Target="http://purchase.tickets.com/buy/MLBEventInfo?gameid=2009/08/13/kcamlb-minmlb-1&amp;agency=MLB" TargetMode="External"/><Relationship Id="rId918" Type="http://schemas.openxmlformats.org/officeDocument/2006/relationships/hyperlink" Target="http://www.ticketmaster.com/event/0900423E9B214E31?brand=none" TargetMode="External"/><Relationship Id="rId252" Type="http://schemas.openxmlformats.org/officeDocument/2006/relationships/hyperlink" Target="http://purchase.tickets.com/buy/MLBEventInfo?gameid=2009/08/12/sdnmlb-milmlb-1&amp;agency=MLB" TargetMode="External"/><Relationship Id="rId1103" Type="http://schemas.openxmlformats.org/officeDocument/2006/relationships/hyperlink" Target="http://www.ticketmaster.com/cgi/outsider.plx?CAMEFROM=MLBORIOLES-HOMEPAGE&amp;GOTO=http://www.ticketmaster.com/event/1500419FA2885F32&amp;brand=none" TargetMode="External"/><Relationship Id="rId47" Type="http://schemas.openxmlformats.org/officeDocument/2006/relationships/hyperlink" Target="http://purchase.tickets.com/buy/MLBEventInfo?gameid=2009/08/16/sdnmlb-slnmlb-1" TargetMode="External"/><Relationship Id="rId112" Type="http://schemas.openxmlformats.org/officeDocument/2006/relationships/hyperlink" Target="http://purchase.tickets.com/buy/MLBEventInfo?gameid=2009/06/19/texmlb-sfnmlb-1" TargetMode="External"/><Relationship Id="rId557" Type="http://schemas.openxmlformats.org/officeDocument/2006/relationships/hyperlink" Target="http://atlanta.braves.mlb.com/atl/ticketing/no_tix_nyy_bos.jsp" TargetMode="External"/><Relationship Id="rId764" Type="http://schemas.openxmlformats.org/officeDocument/2006/relationships/hyperlink" Target="http://www.ticketmaster.com/event/0F00422C8B2F2B99?brand=none" TargetMode="External"/><Relationship Id="rId971" Type="http://schemas.openxmlformats.org/officeDocument/2006/relationships/hyperlink" Target="http://purchase.tickets.com/buy/MLBEventInfo?gameid=2009/08/14/kcamlb-detmlb-1" TargetMode="External"/><Relationship Id="rId196" Type="http://schemas.openxmlformats.org/officeDocument/2006/relationships/hyperlink" Target="http://purchase.tickets.com/buy/MLBEventInfo?gameid=2009/06/24/clemlb-pitmlb-1" TargetMode="External"/><Relationship Id="rId417" Type="http://schemas.openxmlformats.org/officeDocument/2006/relationships/hyperlink" Target="http://ev3.evenue.net/cgi-bin/ncommerce3/SEGetEventInfo?ticketCode=GS%3AROCKIES-ST%3AR09%3AR57%3A&amp;linkID=rockies-st&amp;shopperContext=&amp;caller=&amp;appCode=" TargetMode="External"/><Relationship Id="rId624" Type="http://schemas.openxmlformats.org/officeDocument/2006/relationships/hyperlink" Target="https://tickets.audienceview.com/bluejays/seatSelect.asp?WSadmissions::admission::performance_id=D6B3E32F-A447-44CE-8546-D7E1897FB042" TargetMode="External"/><Relationship Id="rId831" Type="http://schemas.openxmlformats.org/officeDocument/2006/relationships/hyperlink" Target="http://purchase.tickets.com/buy/MLBEventInfo?gameid=2009/07/10/chamlb-minmlb-1&amp;agency=MLB" TargetMode="External"/><Relationship Id="rId1047" Type="http://schemas.openxmlformats.org/officeDocument/2006/relationships/hyperlink" Target="http://www.ticketmaster.com/cgi/outsider.plx?CAMEFROM=MLBWHITESOX-HOMEPAGE&amp;GOTO=http://www.ticketmaster.com/event/04004234A1552A8A&amp;brand=none" TargetMode="External"/><Relationship Id="rId263" Type="http://schemas.openxmlformats.org/officeDocument/2006/relationships/hyperlink" Target="http://purchase.tickets.com/buy/MLBEventInfo?gameid=2009/07/10/lanmlb-milmlb-1&amp;agency=MLB" TargetMode="External"/><Relationship Id="rId470" Type="http://schemas.openxmlformats.org/officeDocument/2006/relationships/hyperlink" Target="http://purchase.tickets.com/buy/MLBEventInfo?gameid=2009/07/28/sdnmlb-cinmlb-1&amp;agency=MLB" TargetMode="External"/><Relationship Id="rId929" Type="http://schemas.openxmlformats.org/officeDocument/2006/relationships/hyperlink" Target="http://purchase.tickets.com/buy/MLBEventInfo?gameid=2009/08/22/minmlb-kcamlb-1" TargetMode="External"/><Relationship Id="rId1114" Type="http://schemas.openxmlformats.org/officeDocument/2006/relationships/hyperlink" Target="http://www.ticketmaster.com/cgi/outsider.plx?CAMEFROM=MLBORIOLES-HOMEPAGE&amp;GOTO=http://www.ticketmaster.com/event/1500419FA3E95FBC&amp;brand=none" TargetMode="External"/><Relationship Id="rId58" Type="http://schemas.openxmlformats.org/officeDocument/2006/relationships/hyperlink" Target="http://purchase.tickets.com/buy/MLBEventInfo?gameid=2009/07/28/lanmlb-slnmlb-1" TargetMode="External"/><Relationship Id="rId123" Type="http://schemas.openxmlformats.org/officeDocument/2006/relationships/hyperlink" Target="http://ev11.evenue.net/cgi-bin/ncommerce3/SEGetEventInfo?ticketCode=GS%3APADRES%3A09%3A820%3A&amp;linkID=padres&amp;shopperContext=&amp;caller=&amp;appCode=&amp;RSRC=MLB&amp;RDAT=MAIN" TargetMode="External"/><Relationship Id="rId330" Type="http://schemas.openxmlformats.org/officeDocument/2006/relationships/hyperlink" Target="http://www.ticketmaster.com/cgi/outsider.plx?CAMEFROM=MLBASTROS-HOMEPAGE&amp;GOTO=http://www.ticketmaster.com/event/0C004242B59B6FD6&amp;brand=none" TargetMode="External"/><Relationship Id="rId568" Type="http://schemas.openxmlformats.org/officeDocument/2006/relationships/hyperlink" Target="http://atlanta.braves.mlb.com/atl/ticketing/no_tix_63.jsp" TargetMode="External"/><Relationship Id="rId775" Type="http://schemas.openxmlformats.org/officeDocument/2006/relationships/hyperlink" Target="http://www.ticketmaster.com/event/1D004272D0D74578?brand=none" TargetMode="External"/><Relationship Id="rId982" Type="http://schemas.openxmlformats.org/officeDocument/2006/relationships/hyperlink" Target="http://purchase.tickets.com/buy/MLBEventInfo?gameid=2009/07/23/seamlb-detmlb-1" TargetMode="External"/><Relationship Id="rId428" Type="http://schemas.openxmlformats.org/officeDocument/2006/relationships/hyperlink" Target="http://ev3.evenue.net/cgi-bin/ncommerce3/SEGetEventInfo?ticketCode=GS%3AROCKIES-ST%3AR09%3AR46%3A&amp;linkID=rockies-st&amp;shopperContext=&amp;caller=&amp;appCode=" TargetMode="External"/><Relationship Id="rId635" Type="http://schemas.openxmlformats.org/officeDocument/2006/relationships/hyperlink" Target="https://tickets.audienceview.com/bluejays/seatSelect.asp?WSadmissions::admission::performance_id=FBD831F7-C3F2-4410-AAB2-AF1859BE75EE" TargetMode="External"/><Relationship Id="rId842" Type="http://schemas.openxmlformats.org/officeDocument/2006/relationships/hyperlink" Target="http://purchase.tickets.com/buy/MLBEventInfo?gameid=2009/06/17/pitmlb-minmlb-1&amp;agency=MLB" TargetMode="External"/><Relationship Id="rId1058" Type="http://schemas.openxmlformats.org/officeDocument/2006/relationships/hyperlink" Target="http://www.ticketmaster.com/cgi/outsider.plx?CAMEFROM=MLBWHITESOX-HOMEPAGE&amp;GOTO=http://www.ticketmaster.com/event/040042349F972A53&amp;brand=none" TargetMode="External"/><Relationship Id="rId274" Type="http://schemas.openxmlformats.org/officeDocument/2006/relationships/hyperlink" Target="http://purchase.tickets.com/buy/MLBEventInfo?gameid=2009/06/24/minmlb-milmlb-1&amp;agency=MLB" TargetMode="External"/><Relationship Id="rId481" Type="http://schemas.openxmlformats.org/officeDocument/2006/relationships/hyperlink" Target="http://purchase.tickets.com/buy/MLBEventInfo?gameid=2009/06/30/arimlb-cinmlb-1&amp;agency=MLB" TargetMode="External"/><Relationship Id="rId702" Type="http://schemas.openxmlformats.org/officeDocument/2006/relationships/hyperlink" Target="http://www.ticketmaster.com/event/0D004237E79365DC?brand=none" TargetMode="External"/><Relationship Id="rId1125" Type="http://schemas.openxmlformats.org/officeDocument/2006/relationships/hyperlink" Target="http://purchase.tickets.com/buy/MLBEventInfo?gameid=2009/08/13/detmlb-bosmlb-1" TargetMode="External"/><Relationship Id="rId69" Type="http://schemas.openxmlformats.org/officeDocument/2006/relationships/hyperlink" Target="http://purchase.tickets.com/buy/MLBEventInfo?gameid=2009/06/26/minmlb-slnmlb-1" TargetMode="External"/><Relationship Id="rId134" Type="http://schemas.openxmlformats.org/officeDocument/2006/relationships/hyperlink" Target="http://ev11.evenue.net/cgi-bin/ncommerce3/SEGetEventInfo?ticketCode=GS%3APADRES%3A09%3A802%3A&amp;linkID=padres&amp;shopperContext=&amp;caller=&amp;appCode=&amp;RSRC=MLB&amp;RDAT=MAIN" TargetMode="External"/><Relationship Id="rId579" Type="http://schemas.openxmlformats.org/officeDocument/2006/relationships/hyperlink" Target="http://ev4.evenue.net/cgi-bin/ncommerce3/SEGetEventInfo?ticketCode=GS%3AREG%3ADB09%3ADB0729%3A&amp;linkID=diamondbacks&amp;shopperContext=&amp;caller=&amp;appCode=&amp;RSRC=MLB&amp;RDAT=MAIN" TargetMode="External"/><Relationship Id="rId786" Type="http://schemas.openxmlformats.org/officeDocument/2006/relationships/hyperlink" Target="http://www.ticketmaster.com/event/1D004272D0CD4565?brand=none" TargetMode="External"/><Relationship Id="rId993" Type="http://schemas.openxmlformats.org/officeDocument/2006/relationships/hyperlink" Target="http://purchase.tickets.com/buy/MLBEventInfo?gameid=2009/06/23/chnmlb-detmlb-1" TargetMode="External"/><Relationship Id="rId341" Type="http://schemas.openxmlformats.org/officeDocument/2006/relationships/hyperlink" Target="http://www.ticketmaster.com/cgi/outsider.plx?CAMEFROM=MLBASTROS-HOMEPAGE&amp;GOTO=http://www.ticketmaster.com/event/0C004242B5936FC3&amp;brand=none" TargetMode="External"/><Relationship Id="rId439" Type="http://schemas.openxmlformats.org/officeDocument/2006/relationships/hyperlink" Target="http://ev3.evenue.net/cgi-bin/ncommerce3/SEGetEventInfo?ticketCode=GS%3AROCKIES-ST%3AR09%3AR35%3A&amp;linkID=rockies-st&amp;shopperContext=&amp;caller=&amp;appCode=" TargetMode="External"/><Relationship Id="rId646" Type="http://schemas.openxmlformats.org/officeDocument/2006/relationships/hyperlink" Target="http://purchase.tickets.com/buy/MLBEventInfo?gameid=2009/08/31/tormlb-texmlb-1&amp;agency=MLB" TargetMode="External"/><Relationship Id="rId1069" Type="http://schemas.openxmlformats.org/officeDocument/2006/relationships/hyperlink" Target="http://chicago.whitesox.mlb.com/cws/ticketing/no_tix_626.jsp" TargetMode="External"/><Relationship Id="rId201" Type="http://schemas.openxmlformats.org/officeDocument/2006/relationships/hyperlink" Target="http://purchase.tickets.com/buy/MLBEventInfo?gameid=2009/06/04/nynmlb-pitmlb-1" TargetMode="External"/><Relationship Id="rId285" Type="http://schemas.openxmlformats.org/officeDocument/2006/relationships/hyperlink" Target="http://www.ticketmaster.com/event/0B00419EABF23389?brand=none" TargetMode="External"/><Relationship Id="rId506" Type="http://schemas.openxmlformats.org/officeDocument/2006/relationships/hyperlink" Target="http://purchase.tickets.com/buy/MLBEventInfo?gameid=2009/07/27/houmlb-chnmlb-1" TargetMode="External"/><Relationship Id="rId853" Type="http://schemas.openxmlformats.org/officeDocument/2006/relationships/hyperlink" Target="http://purchase.tickets.com/buy/MLBEventInfo?gameid=2009/08/17/nyamlb-oakmlb-1" TargetMode="External"/><Relationship Id="rId1136" Type="http://schemas.openxmlformats.org/officeDocument/2006/relationships/hyperlink" Target="http://purchase.tickets.com/buy/MLBEventInfo?gameid=2009/07/06/oakmlb-bosmlb-1" TargetMode="External"/><Relationship Id="rId492" Type="http://schemas.openxmlformats.org/officeDocument/2006/relationships/hyperlink" Target="http://purchase.tickets.com/buy/MLBEventInfo?gameid=2009/08/30/nynmlb-chnmlb-1" TargetMode="External"/><Relationship Id="rId713" Type="http://schemas.openxmlformats.org/officeDocument/2006/relationships/hyperlink" Target="http://www.ticketmaster.com/event/0D004237E78765CE?brand=none" TargetMode="External"/><Relationship Id="rId797" Type="http://schemas.openxmlformats.org/officeDocument/2006/relationships/hyperlink" Target="http://www.ticketmaster.com/event/1D004272D0C24553?brand=none" TargetMode="External"/><Relationship Id="rId920" Type="http://schemas.openxmlformats.org/officeDocument/2006/relationships/hyperlink" Target="http://www.ticketmaster.com/event/0900423E9B1F4E25?brand=none" TargetMode="External"/><Relationship Id="rId145" Type="http://schemas.openxmlformats.org/officeDocument/2006/relationships/hyperlink" Target="http://ev11.evenue.net/cgi-bin/ncommerce3/SEGetEventInfo?ticketCode=GS%3APADRES%3A09%3A704%3A&amp;linkID=padres&amp;shopperContext=&amp;caller=&amp;appCode=&amp;RSRC=MLB&amp;RDAT=MAIN" TargetMode="External"/><Relationship Id="rId352" Type="http://schemas.openxmlformats.org/officeDocument/2006/relationships/hyperlink" Target="http://www.ticketmaster.com/cgi/outsider.plx?CAMEFROM=MLBASTROS-HOMEPAGE&amp;GOTO=http://www.ticketmaster.com/event/0C004242B58A6FAA&amp;brand=none" TargetMode="External"/><Relationship Id="rId212" Type="http://schemas.openxmlformats.org/officeDocument/2006/relationships/hyperlink" Target="http://ev3.evenue.net/cgi-bin/ncommerce3/SEGetEventInfo?ticketCode=GS%3AMLBAM%3A2009%3A0808%3A&amp;linkID=phillies&amp;shopperContext=&amp;caller=&amp;appCode=" TargetMode="External"/><Relationship Id="rId657" Type="http://schemas.openxmlformats.org/officeDocument/2006/relationships/hyperlink" Target="http://purchase.tickets.com/buy/MLBEventInfo?gameid=2009/07/30/seamlb-texmlb-1&amp;agency=MLB" TargetMode="External"/><Relationship Id="rId864" Type="http://schemas.openxmlformats.org/officeDocument/2006/relationships/hyperlink" Target="http://purchase.tickets.com/buy/MLBEventInfo?gameid=2009/07/22/minmlb-oakmlb-1" TargetMode="External"/><Relationship Id="rId296" Type="http://schemas.openxmlformats.org/officeDocument/2006/relationships/hyperlink" Target="http://www.ticketmaster.com/event/0B00419EABE7336F?brand=none" TargetMode="External"/><Relationship Id="rId517" Type="http://schemas.openxmlformats.org/officeDocument/2006/relationships/hyperlink" Target="http://purchase.tickets.com/buy/MLBEventInfo?gameid=2009/07/04/milmlb-chnmlb-1" TargetMode="External"/><Relationship Id="rId724" Type="http://schemas.openxmlformats.org/officeDocument/2006/relationships/hyperlink" Target="http://www.ticketmaster.com/event/0D004237E77A65BE?brand=none" TargetMode="External"/><Relationship Id="rId931" Type="http://schemas.openxmlformats.org/officeDocument/2006/relationships/hyperlink" Target="http://purchase.tickets.com/buy/MLBEventInfo?gameid=2009/08/09/oakmlb-kcamlb-1" TargetMode="External"/><Relationship Id="rId60" Type="http://schemas.openxmlformats.org/officeDocument/2006/relationships/hyperlink" Target="http://purchase.tickets.com/buy/MLBEventInfo?gameid=2009/07/19/arimlb-slnmlb-1" TargetMode="External"/><Relationship Id="rId156" Type="http://schemas.openxmlformats.org/officeDocument/2006/relationships/hyperlink" Target="http://ev11.evenue.net/cgi-bin/ncommerce3/SEGetEventInfo?ticketCode=GS%3APADRES%3A09%3A616%3A&amp;linkID=padres&amp;shopperContext=&amp;caller=&amp;appCode=&amp;RSRC=MLB&amp;RDAT=MAIN" TargetMode="External"/><Relationship Id="rId363" Type="http://schemas.openxmlformats.org/officeDocument/2006/relationships/hyperlink" Target="http://www.ticketmaster.com/cgi/outsider.plx?CAMEFROM=MLBASTROS-HOMEPAGE&amp;GOTO=http://www.ticketmaster.com/event/0C004242B5836F9D&amp;brand=none" TargetMode="External"/><Relationship Id="rId570" Type="http://schemas.openxmlformats.org/officeDocument/2006/relationships/hyperlink" Target="http://ev4.evenue.net/cgi-bin/ncommerce3/SEGetEventInfo?ticketCode=GS%3AREG%3ADB09%3ADB0830%3A&amp;linkID=diamondbacks&amp;shopperContext=&amp;caller=&amp;appCode=&amp;RSRC=MLB&amp;RDAT=MAIN" TargetMode="External"/><Relationship Id="rId1007" Type="http://schemas.openxmlformats.org/officeDocument/2006/relationships/hyperlink" Target="http://www.ticketmaster.com/cgi/outsider.plx?CAMEFROM=MLBINDIANS-HOMEPAGE&amp;GOTO=http://www.ticketmaster.com/event/05004244A951988D&amp;brand=none" TargetMode="External"/><Relationship Id="rId223" Type="http://schemas.openxmlformats.org/officeDocument/2006/relationships/hyperlink" Target="http://ev3.evenue.net/cgi-bin/ncommerce3/SEGetEventInfo?ticketCode=GS%3AMLBAM%3A2009%3A0712%3A&amp;linkID=phillies&amp;shopperContext=&amp;caller=&amp;appCode=" TargetMode="External"/><Relationship Id="rId430" Type="http://schemas.openxmlformats.org/officeDocument/2006/relationships/hyperlink" Target="http://ev3.evenue.net/cgi-bin/ncommerce3/SEGetEventInfo?ticketCode=GS%3AROCKIES-ST%3AR09%3AR44%3A&amp;linkID=rockies-st&amp;shopperContext=&amp;caller=&amp;appCode=" TargetMode="External"/><Relationship Id="rId668" Type="http://schemas.openxmlformats.org/officeDocument/2006/relationships/hyperlink" Target="http://purchase.tickets.com/buy/MLBEventInfo?gameid=2009/07/04/tbamlb-texmlb-1&amp;agency=MLB" TargetMode="External"/><Relationship Id="rId875" Type="http://schemas.openxmlformats.org/officeDocument/2006/relationships/hyperlink" Target="http://purchase.tickets.com/buy/MLBEventInfo?gameid=2009/06/27/colmlb-oakmlb-1" TargetMode="External"/><Relationship Id="rId1060" Type="http://schemas.openxmlformats.org/officeDocument/2006/relationships/hyperlink" Target="http://www.ticketmaster.com/cgi/outsider.plx?CAMEFROM=MLBWHITESOX-HOMEPAGE&amp;GOTO=http://www.ticketmaster.com/event/040042349EEF2A24&amp;brand=none" TargetMode="External"/><Relationship Id="rId18" Type="http://schemas.openxmlformats.org/officeDocument/2006/relationships/hyperlink" Target="http://purchase.tickets.com/buy/MLBEventInfo?gameid=2009/07/21/nynmlb-wasmlb-1&amp;agency=MLB" TargetMode="External"/><Relationship Id="rId528" Type="http://schemas.openxmlformats.org/officeDocument/2006/relationships/hyperlink" Target="http://purchase.tickets.com/buy/MLBEventInfo?gameid=2009/06/12/minmlb-chnmlb-1" TargetMode="External"/><Relationship Id="rId735" Type="http://schemas.openxmlformats.org/officeDocument/2006/relationships/hyperlink" Target="http://www.ticketmaster.com/event/0F00422C8B4F2BF2?brand=none" TargetMode="External"/><Relationship Id="rId942" Type="http://schemas.openxmlformats.org/officeDocument/2006/relationships/hyperlink" Target="http://purchase.tickets.com/buy/MLBEventInfo?gameid=2009/07/20/anamlb-kcamlb-1" TargetMode="External"/><Relationship Id="rId167" Type="http://schemas.openxmlformats.org/officeDocument/2006/relationships/hyperlink" Target="http://purchase.tickets.com/buy/MLBEventInfo?gameid=2009/08/23/cinmlb-pitmlb-1" TargetMode="External"/><Relationship Id="rId374" Type="http://schemas.openxmlformats.org/officeDocument/2006/relationships/hyperlink" Target="http://www.ticketmaster.com/cgi/outsider.plx?CAMEFROM=MLBMARLINS-HOMEPAGE&amp;GOTO=http://www.ticketmaster.com/event/0D004233DBF35A8A&amp;brand=none" TargetMode="External"/><Relationship Id="rId581" Type="http://schemas.openxmlformats.org/officeDocument/2006/relationships/hyperlink" Target="http://ev4.evenue.net/cgi-bin/ncommerce3/SEGetEventInfo?ticketCode=GS%3AREG%3ADB09%3ADB0727%3A&amp;linkID=diamondbacks&amp;shopperContext=&amp;caller=&amp;appCode=&amp;RSRC=MLB&amp;RDAT=MAIN" TargetMode="External"/><Relationship Id="rId1018" Type="http://schemas.openxmlformats.org/officeDocument/2006/relationships/hyperlink" Target="http://www.ticketmaster.com/cgi/outsider.plx?CAMEFROM=MLBINDIANS-HOMEPAGE&amp;GOTO=http://www.ticketmaster.com/event/05004243F923B535&amp;brand=none" TargetMode="External"/><Relationship Id="rId71" Type="http://schemas.openxmlformats.org/officeDocument/2006/relationships/hyperlink" Target="http://purchase.tickets.com/buy/MLBEventInfo?gameid=2009/06/17/detmlb-slnmlb-1" TargetMode="External"/><Relationship Id="rId234" Type="http://schemas.openxmlformats.org/officeDocument/2006/relationships/hyperlink" Target="http://ev3.evenue.net/cgi-bin/ncommerce3/SEGetEventInfo?ticketCode=GS%3AMLBAM%3A2009%3A0620%3A&amp;linkID=phillies&amp;shopperContext=&amp;caller=&amp;appCode=" TargetMode="External"/><Relationship Id="rId679" Type="http://schemas.openxmlformats.org/officeDocument/2006/relationships/hyperlink" Target="http://purchase.tickets.com/buy/MLBEventInfo?gameid=2009/06/14/lanmlb-texmlb-1&amp;agency=MLB" TargetMode="External"/><Relationship Id="rId802" Type="http://schemas.openxmlformats.org/officeDocument/2006/relationships/hyperlink" Target="http://www.ticketmaster.com/event/1D004272D0BE454C?brand=none" TargetMode="External"/><Relationship Id="rId886" Type="http://schemas.openxmlformats.org/officeDocument/2006/relationships/hyperlink" Target="http://purchase.tickets.com/buy/MLBEventInfo?gameid=2009/06/05/balmlb-oakmlb-1" TargetMode="External"/><Relationship Id="rId2" Type="http://schemas.openxmlformats.org/officeDocument/2006/relationships/hyperlink" Target="http://purchase.tickets.com/buy/MLBEventInfo?gameid=2009/08/23/milmlb-wasmlb-1&amp;agency=MLB" TargetMode="External"/><Relationship Id="rId29" Type="http://schemas.openxmlformats.org/officeDocument/2006/relationships/hyperlink" Target="http://mlb.mlb.com/was/ticketing/soldout.jsp?loc=062309" TargetMode="External"/><Relationship Id="rId441" Type="http://schemas.openxmlformats.org/officeDocument/2006/relationships/hyperlink" Target="http://ev3.evenue.net/cgi-bin/ncommerce3/SEGetEventInfo?ticketCode=GS%3AROCKIES-ST%3AR09%3AR33%3A&amp;linkID=rockies-st&amp;shopperContext=&amp;caller=&amp;appCode=" TargetMode="External"/><Relationship Id="rId539" Type="http://schemas.openxmlformats.org/officeDocument/2006/relationships/hyperlink" Target="http://www.ticketmaster.com/event/0E004228C8A179BB?brand=none" TargetMode="External"/><Relationship Id="rId746" Type="http://schemas.openxmlformats.org/officeDocument/2006/relationships/hyperlink" Target="http://www.ticketmaster.com/event/0F00422C8B432BE2?brand=none" TargetMode="External"/><Relationship Id="rId1071" Type="http://schemas.openxmlformats.org/officeDocument/2006/relationships/hyperlink" Target="http://www.ticketmaster.com/cgi/outsider.plx?CAMEFROM=MLBWHITESOX-HOMEPAGE&amp;GOTO=http://www.ticketmaster.com/event/0400423499D329A0&amp;brand=none" TargetMode="External"/><Relationship Id="rId178" Type="http://schemas.openxmlformats.org/officeDocument/2006/relationships/hyperlink" Target="http://purchase.tickets.com/buy/MLBEventInfo?gameid=2009/08/04/arimlb-pitmlb-1" TargetMode="External"/><Relationship Id="rId301" Type="http://schemas.openxmlformats.org/officeDocument/2006/relationships/hyperlink" Target="http://www.ticketmaster.com/event/0B00419EABE23359?brand=none" TargetMode="External"/><Relationship Id="rId953" Type="http://schemas.openxmlformats.org/officeDocument/2006/relationships/hyperlink" Target="http://purchase.tickets.com/buy/MLBEventInfo?gameid=2009/06/21/slnmlb-kcamlb-1" TargetMode="External"/><Relationship Id="rId1029" Type="http://schemas.openxmlformats.org/officeDocument/2006/relationships/hyperlink" Target="http://www.ticketmaster.com/cgi/outsider.plx?CAMEFROM=MLBINDIANS-HOMEPAGE&amp;GOTO=http://www.ticketmaster.com/event/05004243F91DB52C&amp;brand=none" TargetMode="External"/><Relationship Id="rId82" Type="http://schemas.openxmlformats.org/officeDocument/2006/relationships/hyperlink" Target="http://purchase.tickets.com/buy/MLBEventInfo?gameid=2009/08/29/colmlb-sfnmlb-1" TargetMode="External"/><Relationship Id="rId385" Type="http://schemas.openxmlformats.org/officeDocument/2006/relationships/hyperlink" Target="http://www.ticketmaster.com/cgi/outsider.plx?CAMEFROM=MLBMARLINS-HOMEPAGE&amp;GOTO=http://www.ticketmaster.com/event/0D004233D7975939&amp;brand=none" TargetMode="External"/><Relationship Id="rId592" Type="http://schemas.openxmlformats.org/officeDocument/2006/relationships/hyperlink" Target="http://ev4.evenue.net/cgi-bin/ncommerce3/SEGetEventInfo?ticketCode=GS%3AREG%3ADB09%3ADB0706%3A&amp;linkID=diamondbacks&amp;shopperContext=&amp;caller=&amp;appCode=&amp;RSRC=MLB&amp;RDAT=MAIN" TargetMode="External"/><Relationship Id="rId606" Type="http://schemas.openxmlformats.org/officeDocument/2006/relationships/hyperlink" Target="https://tickets.audienceview.com/bluejays/seatSelect.asp?WSadmissions::admission::performance_id=19D2A891-5E63-47D9-A04F-38EEEC9AE290" TargetMode="External"/><Relationship Id="rId813" Type="http://schemas.openxmlformats.org/officeDocument/2006/relationships/hyperlink" Target="http://purchase.tickets.com/buy/MLBEventInfo?gameid=2009/08/28/texmlb-minmlb-1&amp;agency=MLB" TargetMode="External"/><Relationship Id="rId245" Type="http://schemas.openxmlformats.org/officeDocument/2006/relationships/hyperlink" Target="http://purchase.tickets.com/buy/MLBEventInfo?gameid=2009/08/27/cinmlb-milmlb-1&amp;agency=MLB" TargetMode="External"/><Relationship Id="rId452" Type="http://schemas.openxmlformats.org/officeDocument/2006/relationships/hyperlink" Target="http://purchase.tickets.com/buy/MLBEventInfo?gameid=2009/08/30/lanmlb-cinmlb-1&amp;agency=MLB" TargetMode="External"/><Relationship Id="rId897" Type="http://schemas.openxmlformats.org/officeDocument/2006/relationships/hyperlink" Target="http://www.ticketmaster.com/event/0900423E9B374E60?brand=none" TargetMode="External"/><Relationship Id="rId1082" Type="http://schemas.openxmlformats.org/officeDocument/2006/relationships/hyperlink" Target="http://www.ticketmaster.com/cgi/outsider.plx?CAMEFROM=MLBWHITESOX-HOMEPAGE&amp;GOTO=http://www.ticketmaster.com/event/0400423493F8285C&amp;brand=none" TargetMode="External"/><Relationship Id="rId105" Type="http://schemas.openxmlformats.org/officeDocument/2006/relationships/hyperlink" Target="http://purchase.tickets.com/buy/MLBEventInfo?gameid=2009/07/07/flomlb-sfnmlb-1" TargetMode="External"/><Relationship Id="rId312" Type="http://schemas.openxmlformats.org/officeDocument/2006/relationships/hyperlink" Target="http://www.ticketmaster.com/event/0B00419EABCB32AC?brand=none" TargetMode="External"/><Relationship Id="rId757" Type="http://schemas.openxmlformats.org/officeDocument/2006/relationships/hyperlink" Target="http://www.ticketmaster.com/event/0F00422C8B372BBA?brand=none" TargetMode="External"/><Relationship Id="rId964" Type="http://schemas.openxmlformats.org/officeDocument/2006/relationships/hyperlink" Target="http://purchase.tickets.com/buy/MLBEventInfo?gameid=2009/08/29/tbamlb-detmlb-1" TargetMode="External"/><Relationship Id="rId93" Type="http://schemas.openxmlformats.org/officeDocument/2006/relationships/hyperlink" Target="http://purchase.tickets.com/buy/MLBEventInfo?gameid=2009/08/02/phimlb-sfnmlb-1" TargetMode="External"/><Relationship Id="rId189" Type="http://schemas.openxmlformats.org/officeDocument/2006/relationships/hyperlink" Target="http://purchase.tickets.com/buy/MLBEventInfo?gameid=2009/07/01/chnmlb-pitmlb-1" TargetMode="External"/><Relationship Id="rId396" Type="http://schemas.openxmlformats.org/officeDocument/2006/relationships/hyperlink" Target="http://www.ticketmaster.com/cgi/outsider.plx?CAMEFROM=MLBMARLINS-HOMEPAGE&amp;GOTO=http://www.ticketmaster.com/event/0D004233CD8255D3&amp;brand=none" TargetMode="External"/><Relationship Id="rId617" Type="http://schemas.openxmlformats.org/officeDocument/2006/relationships/hyperlink" Target="https://tickets.audienceview.com/bluejays/seatSelect.asp?WSadmissions::admission::performance_id=C92E0F30-C171-402C-AF09-B7799A21CBB6" TargetMode="External"/><Relationship Id="rId824" Type="http://schemas.openxmlformats.org/officeDocument/2006/relationships/hyperlink" Target="http://purchase.tickets.com/buy/MLBEventInfo?gameid=2009/08/01/anamlb-minmlb-1&amp;agency=MLB" TargetMode="External"/><Relationship Id="rId256" Type="http://schemas.openxmlformats.org/officeDocument/2006/relationships/hyperlink" Target="http://purchase.tickets.com/buy/MLBEventInfo?gameid=2009/07/28/wasmlb-milmlb-1&amp;agency=MLB" TargetMode="External"/><Relationship Id="rId463" Type="http://schemas.openxmlformats.org/officeDocument/2006/relationships/hyperlink" Target="http://purchase.tickets.com/buy/MLBEventInfo?gameid=2009/08/04/chnmlb-cinmlb-1&amp;agency=MLB" TargetMode="External"/><Relationship Id="rId670" Type="http://schemas.openxmlformats.org/officeDocument/2006/relationships/hyperlink" Target="http://purchase.tickets.com/buy/MLBEventInfo?gameid=2009/07/01/anamlb-texmlb-1&amp;agency=MLB" TargetMode="External"/><Relationship Id="rId1093" Type="http://schemas.openxmlformats.org/officeDocument/2006/relationships/hyperlink" Target="http://www.ticketmaster.com/cgi/outsider.plx?CAMEFROM=MLBORIOLES-HOMEPAGE&amp;GOTO=http://www.ticketmaster.com/event/1500419FA28C5F3A&amp;brand=none" TargetMode="External"/><Relationship Id="rId1107" Type="http://schemas.openxmlformats.org/officeDocument/2006/relationships/hyperlink" Target="http://www.ticketmaster.com/cgi/outsider.plx?CAMEFROM=MLBORIOLES-HOMEPAGE&amp;GOTO=http://www.ticketmaster.com/event/1500419FA1AA5EB0&amp;brand=none" TargetMode="External"/><Relationship Id="rId116" Type="http://schemas.openxmlformats.org/officeDocument/2006/relationships/hyperlink" Target="http://purchase.tickets.com/buy/MLBEventInfo?gameid=2009/06/14/oakmlb-sfnmlb-1" TargetMode="External"/><Relationship Id="rId323" Type="http://schemas.openxmlformats.org/officeDocument/2006/relationships/hyperlink" Target="http://www.ticketmaster.com/event/0B00419EABC0325E?brand=none" TargetMode="External"/><Relationship Id="rId530" Type="http://schemas.openxmlformats.org/officeDocument/2006/relationships/hyperlink" Target="http://www.ticketmaster.com/event/0E004228C8B679C5?brand=none" TargetMode="External"/><Relationship Id="rId768" Type="http://schemas.openxmlformats.org/officeDocument/2006/relationships/hyperlink" Target="http://www.ticketmaster.com/event/1D004272D0DE4588?brand=none" TargetMode="External"/><Relationship Id="rId975" Type="http://schemas.openxmlformats.org/officeDocument/2006/relationships/hyperlink" Target="http://purchase.tickets.com/buy/MLBEventInfo?gameid=2009/08/06/balmlb-detmlb-1" TargetMode="External"/><Relationship Id="rId20" Type="http://schemas.openxmlformats.org/officeDocument/2006/relationships/hyperlink" Target="http://purchase.tickets.com/buy/MLBEventInfo?gameid=2009/07/19/chnmlb-wasmlb-1&amp;agency=MLB" TargetMode="External"/><Relationship Id="rId628" Type="http://schemas.openxmlformats.org/officeDocument/2006/relationships/hyperlink" Target="https://tickets.audienceview.com/bluejays/seatSelect.asp?WSadmissions::admission::performance_id=36278103-7954-444B-B63D-8B3194BDA477" TargetMode="External"/><Relationship Id="rId835" Type="http://schemas.openxmlformats.org/officeDocument/2006/relationships/hyperlink" Target="http://purchase.tickets.com/buy/MLBEventInfo?gameid=2009/07/05/detmlb-minmlb-1&amp;agency=MLB" TargetMode="External"/><Relationship Id="rId267" Type="http://schemas.openxmlformats.org/officeDocument/2006/relationships/hyperlink" Target="http://purchase.tickets.com/buy/MLBEventInfo?gameid=2009/07/01/nynmlb-milmlb-1&amp;agency=MLB" TargetMode="External"/><Relationship Id="rId474" Type="http://schemas.openxmlformats.org/officeDocument/2006/relationships/hyperlink" Target="http://purchase.tickets.com/buy/MLBEventInfo?gameid=2009/07/17/milmlb-cinmlb-1&amp;agency=MLB" TargetMode="External"/><Relationship Id="rId1020" Type="http://schemas.openxmlformats.org/officeDocument/2006/relationships/hyperlink" Target="http://www.ticketmaster.com/cgi/outsider.plx?CAMEFROM=MLBINDIANS-HOMEPAGE&amp;GOTO=http://www.ticketmaster.com/event/05004243F921B532&amp;brand=none" TargetMode="External"/><Relationship Id="rId1118" Type="http://schemas.openxmlformats.org/officeDocument/2006/relationships/hyperlink" Target="http://www.ticketmaster.com/cgi/outsider.plx?CAMEFROM=MLBORIOLES-HOMEPAGE&amp;GOTO=http://www.ticketmaster.com/event/1500419FA2805F18&amp;brand=none" TargetMode="External"/><Relationship Id="rId127" Type="http://schemas.openxmlformats.org/officeDocument/2006/relationships/hyperlink" Target="http://ev11.evenue.net/cgi-bin/ncommerce3/SEGetEventInfo?ticketCode=GS%3APADRES%3A09%3A809%3A&amp;linkID=padres&amp;shopperContext=&amp;caller=&amp;appCode=&amp;RSRC=MLB&amp;RDAT=MAIN" TargetMode="External"/><Relationship Id="rId681" Type="http://schemas.openxmlformats.org/officeDocument/2006/relationships/hyperlink" Target="http://purchase.tickets.com/buy/MLBEventInfo?gameid=2009/06/12/lanmlb-texmlb-1&amp;agency=MLB" TargetMode="External"/><Relationship Id="rId779" Type="http://schemas.openxmlformats.org/officeDocument/2006/relationships/hyperlink" Target="http://www.ticketmaster.com/event/1D004272D0D44571?brand=none" TargetMode="External"/><Relationship Id="rId902" Type="http://schemas.openxmlformats.org/officeDocument/2006/relationships/hyperlink" Target="http://www.ticketmaster.com/event/0900423E9B334E55?brand=none" TargetMode="External"/><Relationship Id="rId986" Type="http://schemas.openxmlformats.org/officeDocument/2006/relationships/hyperlink" Target="http://purchase.tickets.com/buy/MLBEventInfo?gameid=2009/07/11/clemlb-detmlb-1" TargetMode="External"/><Relationship Id="rId31" Type="http://schemas.openxmlformats.org/officeDocument/2006/relationships/hyperlink" Target="http://purchase.tickets.com/buy/MLBEventInfo?gameid=2009/06/20/tormlb-wasmlb-1&amp;agency=MLB" TargetMode="External"/><Relationship Id="rId73" Type="http://schemas.openxmlformats.org/officeDocument/2006/relationships/hyperlink" Target="http://purchase.tickets.com/buy/MLBEventInfo?gameid=2009/06/08/colmlb-slnmlb-1" TargetMode="External"/><Relationship Id="rId169" Type="http://schemas.openxmlformats.org/officeDocument/2006/relationships/hyperlink" Target="http://purchase.tickets.com/buy/MLBEventInfo?gameid=2009/08/21/cinmlb-pitmlb-1" TargetMode="External"/><Relationship Id="rId334" Type="http://schemas.openxmlformats.org/officeDocument/2006/relationships/hyperlink" Target="http://www.ticketmaster.com/cgi/outsider.plx?CAMEFROM=MLBASTROS-HOMEPAGE&amp;GOTO=http://www.ticketmaster.com/event/0C004242B5996FD0&amp;brand=none" TargetMode="External"/><Relationship Id="rId376" Type="http://schemas.openxmlformats.org/officeDocument/2006/relationships/hyperlink" Target="http://www.ticketmaster.com/cgi/outsider.plx?CAMEFROM=MLBMARLINS-HOMEPAGE&amp;GOTO=http://www.ticketmaster.com/event/0D004233DAE55A53&amp;brand=none" TargetMode="External"/><Relationship Id="rId541" Type="http://schemas.openxmlformats.org/officeDocument/2006/relationships/hyperlink" Target="http://atlanta.braves.mlb.com/atl/ticketing/no_tix_0801.jsp" TargetMode="External"/><Relationship Id="rId583" Type="http://schemas.openxmlformats.org/officeDocument/2006/relationships/hyperlink" Target="http://ev4.evenue.net/cgi-bin/ncommerce3/SEGetEventInfo?ticketCode=GS%3AREG%3ADB09%3ADB0725%3A&amp;linkID=diamondbacks&amp;shopperContext=&amp;caller=&amp;appCode=&amp;RSRC=MLB&amp;RDAT=MAIN" TargetMode="External"/><Relationship Id="rId639" Type="http://schemas.openxmlformats.org/officeDocument/2006/relationships/hyperlink" Target="https://tickets.audienceview.com/bluejays/seatSelect.asp?WSadmissions::admission::performance_id=BF0CABDD-7959-4E4C-A02D-1EEF72A8C624" TargetMode="External"/><Relationship Id="rId790" Type="http://schemas.openxmlformats.org/officeDocument/2006/relationships/hyperlink" Target="http://www.ticketmaster.com/event/1D004272D0C9455D?brand=none" TargetMode="External"/><Relationship Id="rId804" Type="http://schemas.openxmlformats.org/officeDocument/2006/relationships/hyperlink" Target="http://www.ticketmaster.com/event/1D004272D0BC4549?brand=none" TargetMode="External"/><Relationship Id="rId4" Type="http://schemas.openxmlformats.org/officeDocument/2006/relationships/hyperlink" Target="http://purchase.tickets.com/buy/MLBEventInfo?gameid=2009/08/21/milmlb-wasmlb-1&amp;agency=MLB" TargetMode="External"/><Relationship Id="rId180" Type="http://schemas.openxmlformats.org/officeDocument/2006/relationships/hyperlink" Target="http://purchase.tickets.com/buy/MLBEventInfo?gameid=2009/08/02/wasmlb-pitmlb-1" TargetMode="External"/><Relationship Id="rId236" Type="http://schemas.openxmlformats.org/officeDocument/2006/relationships/hyperlink" Target="http://ev3.evenue.net/cgi-bin/ncommerce3/SEGetEventInfo?ticketCode=GS%3AMLBAM%3A2009%3A0618%3A&amp;linkID=phillies&amp;shopperContext=&amp;caller=&amp;appCode=" TargetMode="External"/><Relationship Id="rId278" Type="http://schemas.openxmlformats.org/officeDocument/2006/relationships/hyperlink" Target="http://purchase.tickets.com/buy/MLBEventInfo?gameid=2009/06/12/chamlb-milmlb-1&amp;agency=MLB" TargetMode="External"/><Relationship Id="rId401" Type="http://schemas.openxmlformats.org/officeDocument/2006/relationships/hyperlink" Target="http://www.ticketmaster.com/cgi/outsider.plx?CAMEFROM=MLBMARLINS-HOMEPAGE&amp;GOTO=http://www.ticketmaster.com/event/0D004233CC2D5549&amp;brand=none" TargetMode="External"/><Relationship Id="rId443" Type="http://schemas.openxmlformats.org/officeDocument/2006/relationships/hyperlink" Target="http://ev3.evenue.net/cgi-bin/ncommerce3/SEGetEventInfo?ticketCode=GS%3AROCKIES-ST%3AR09%3AR31%3A&amp;linkID=rockies-st&amp;shopperContext=&amp;caller=&amp;appCode=" TargetMode="External"/><Relationship Id="rId650" Type="http://schemas.openxmlformats.org/officeDocument/2006/relationships/hyperlink" Target="http://purchase.tickets.com/buy/MLBEventInfo?gameid=2009/08/17/minmlb-texmlb-1&amp;agency=MLB" TargetMode="External"/><Relationship Id="rId846" Type="http://schemas.openxmlformats.org/officeDocument/2006/relationships/hyperlink" Target="http://purchase.tickets.com/buy/MLBEventInfo?gameid=2009/06/02/clemlb-minmlb-1&amp;agency=MLB" TargetMode="External"/><Relationship Id="rId888" Type="http://schemas.openxmlformats.org/officeDocument/2006/relationships/hyperlink" Target="http://www.ticketmaster.com/event/0900423E9B404E7D?brand=none" TargetMode="External"/><Relationship Id="rId1031" Type="http://schemas.openxmlformats.org/officeDocument/2006/relationships/hyperlink" Target="http://www.ticketmaster.com/cgi/outsider.plx?CAMEFROM=MLBINDIANS-HOMEPAGE&amp;GOTO=http://www.ticketmaster.com/event/05004244A94D988A&amp;brand=none" TargetMode="External"/><Relationship Id="rId1073" Type="http://schemas.openxmlformats.org/officeDocument/2006/relationships/hyperlink" Target="http://www.ticketmaster.com/cgi/outsider.plx?CAMEFROM=MLBWHITESOX-HOMEPAGE&amp;GOTO=http://www.ticketmaster.com/event/04004234956E28B7&amp;brand=none" TargetMode="External"/><Relationship Id="rId1129" Type="http://schemas.openxmlformats.org/officeDocument/2006/relationships/hyperlink" Target="http://purchase.tickets.com/buy/MLBEventInfo?gameid=2009/07/30/oakmlb-bosmlb-1" TargetMode="External"/><Relationship Id="rId303" Type="http://schemas.openxmlformats.org/officeDocument/2006/relationships/hyperlink" Target="http://www.ticketmaster.com/event/0B00419EABE03355?brand=none" TargetMode="External"/><Relationship Id="rId485" Type="http://schemas.openxmlformats.org/officeDocument/2006/relationships/hyperlink" Target="http://purchase.tickets.com/buy/MLBEventInfo?gameid=2009/06/18/atlmlb-cinmlb-1&amp;agency=MLB" TargetMode="External"/><Relationship Id="rId692" Type="http://schemas.openxmlformats.org/officeDocument/2006/relationships/hyperlink" Target="http://www.ticketmaster.com/event/0D004237E7B065F1?brand=none" TargetMode="External"/><Relationship Id="rId706" Type="http://schemas.openxmlformats.org/officeDocument/2006/relationships/hyperlink" Target="http://www.ticketmaster.com/event/0D004237E78F65D7?brand=none" TargetMode="External"/><Relationship Id="rId748" Type="http://schemas.openxmlformats.org/officeDocument/2006/relationships/hyperlink" Target="http://www.ticketmaster.com/event/0F00422C8B402BDB?brand=none" TargetMode="External"/><Relationship Id="rId913" Type="http://schemas.openxmlformats.org/officeDocument/2006/relationships/hyperlink" Target="http://www.ticketmaster.com/event/0900423E9B264E3E?brand=none" TargetMode="External"/><Relationship Id="rId955" Type="http://schemas.openxmlformats.org/officeDocument/2006/relationships/hyperlink" Target="http://purchase.tickets.com/buy/MLBEventInfo?gameid=2009/06/19/slnmlb-kcamlb-1" TargetMode="External"/><Relationship Id="rId42" Type="http://schemas.openxmlformats.org/officeDocument/2006/relationships/hyperlink" Target="http://purchase.tickets.com/buy/MLBEventInfo?gameid=2009/08/29/wasmlb-slnmlb-1" TargetMode="External"/><Relationship Id="rId84" Type="http://schemas.openxmlformats.org/officeDocument/2006/relationships/hyperlink" Target="http://purchase.tickets.com/buy/MLBEventInfo?gameid=2009/08/27/arimlb-sfnmlb-1" TargetMode="External"/><Relationship Id="rId138" Type="http://schemas.openxmlformats.org/officeDocument/2006/relationships/hyperlink" Target="http://ev11.evenue.net/cgi-bin/ncommerce3/SEGetEventInfo?ticketCode=GS%3APADRES%3A09%3A721%3A&amp;linkID=padres&amp;shopperContext=&amp;caller=&amp;appCode=&amp;RSRC=MLB&amp;RDAT=MAIN" TargetMode="External"/><Relationship Id="rId345" Type="http://schemas.openxmlformats.org/officeDocument/2006/relationships/hyperlink" Target="http://www.ticketmaster.com/cgi/outsider.plx?CAMEFROM=MLBASTROS-HOMEPAGE&amp;GOTO=http://www.ticketmaster.com/event/0C004242B5906FBB&amp;brand=none" TargetMode="External"/><Relationship Id="rId387" Type="http://schemas.openxmlformats.org/officeDocument/2006/relationships/hyperlink" Target="http://www.ticketmaster.com/cgi/outsider.plx?CAMEFROM=MLBMARLINS-HOMEPAGE&amp;GOTO=http://www.ticketmaster.com/event/0D004233D4155848&amp;brand=none" TargetMode="External"/><Relationship Id="rId510" Type="http://schemas.openxmlformats.org/officeDocument/2006/relationships/hyperlink" Target="http://purchase.tickets.com/buy/MLBEventInfo?gameid=2009/07/12/slnmlb-chnmlb-1" TargetMode="External"/><Relationship Id="rId552" Type="http://schemas.openxmlformats.org/officeDocument/2006/relationships/hyperlink" Target="http://www.ticketmaster.com/event/0E004228C3E877A4?brand=none" TargetMode="External"/><Relationship Id="rId594" Type="http://schemas.openxmlformats.org/officeDocument/2006/relationships/hyperlink" Target="http://ev4.evenue.net/cgi-bin/ncommerce3/SEGetEventInfo?ticketCode=GS%3AREG%3ADB09%3ADB0627%3A&amp;linkID=diamondbacks&amp;shopperContext=&amp;caller=&amp;appCode=&amp;RSRC=MLB&amp;RDAT=MAIN" TargetMode="External"/><Relationship Id="rId608" Type="http://schemas.openxmlformats.org/officeDocument/2006/relationships/hyperlink" Target="https://tickets.audienceview.com/bluejays/seatSelect.asp?WSadmissions::admission::performance_id=67E8818F-7D9F-42AC-9B4F-FA92ED620029" TargetMode="External"/><Relationship Id="rId815" Type="http://schemas.openxmlformats.org/officeDocument/2006/relationships/hyperlink" Target="http://purchase.tickets.com/buy/MLBEventInfo?gameid=2009/08/25/balmlb-minmlb-1&amp;agency=MLB" TargetMode="External"/><Relationship Id="rId997" Type="http://schemas.openxmlformats.org/officeDocument/2006/relationships/hyperlink" Target="http://purchase.tickets.com/buy/MLBEventInfo?gameid=2009/06/07/anamlb-detmlb-1" TargetMode="External"/><Relationship Id="rId191" Type="http://schemas.openxmlformats.org/officeDocument/2006/relationships/hyperlink" Target="http://purchase.tickets.com/buy/MLBEventInfo?gameid=2009/06/29/chnmlb-pitmlb-1" TargetMode="External"/><Relationship Id="rId205" Type="http://schemas.openxmlformats.org/officeDocument/2006/relationships/hyperlink" Target="http://ev3.evenue.net/cgi-bin/ncommerce3/SEGetEventInfo?ticketCode=GS%3AMLBAM%3A2009%3A0830%3A&amp;linkID=phillies&amp;shopperContext=&amp;caller=&amp;appCode=" TargetMode="External"/><Relationship Id="rId247" Type="http://schemas.openxmlformats.org/officeDocument/2006/relationships/hyperlink" Target="http://purchase.tickets.com/buy/MLBEventInfo?gameid=2009/08/25/cinmlb-milmlb-1&amp;agency=MLB" TargetMode="External"/><Relationship Id="rId412" Type="http://schemas.openxmlformats.org/officeDocument/2006/relationships/hyperlink" Target="http://ev3.evenue.net/cgi-bin/ncommerce3/SEGetEventInfo?ticketCode=GS%3AROCKIES-ST%3AR09%3AR62%3A&amp;linkID=rockies-st&amp;shopperContext=&amp;caller=&amp;appCode=" TargetMode="External"/><Relationship Id="rId857" Type="http://schemas.openxmlformats.org/officeDocument/2006/relationships/hyperlink" Target="http://purchase.tickets.com/buy/MLBEventInfo?gameid=2009/08/06/texmlb-oakmlb-1" TargetMode="External"/><Relationship Id="rId899" Type="http://schemas.openxmlformats.org/officeDocument/2006/relationships/hyperlink" Target="http://www.ticketmaster.com/event/0900423E9B354E5E?brand=none" TargetMode="External"/><Relationship Id="rId1000" Type="http://schemas.openxmlformats.org/officeDocument/2006/relationships/hyperlink" Target="http://purchase.tickets.com/buy/MLBEventInfo?gameid=2009/06/04/bosmlb-detmlb-1" TargetMode="External"/><Relationship Id="rId1042" Type="http://schemas.openxmlformats.org/officeDocument/2006/relationships/hyperlink" Target="http://www.ticketmaster.com/cgi/outsider.plx?CAMEFROM=MLBWHITESOX-HOMEPAGE&amp;GOTO=http://www.ticketmaster.com/event/04004234A20A2ACD&amp;brand=none" TargetMode="External"/><Relationship Id="rId1084" Type="http://schemas.openxmlformats.org/officeDocument/2006/relationships/hyperlink" Target="http://www.ticketmaster.com/cgi/outsider.plx?CAMEFROM=MLBORIOLES-HOMEPAGE&amp;GOTO=http://www.ticketmaster.com/event/1500419FA1815EA3&amp;brand=none" TargetMode="External"/><Relationship Id="rId107" Type="http://schemas.openxmlformats.org/officeDocument/2006/relationships/hyperlink" Target="http://purchase.tickets.com/buy/MLBEventInfo?gameid=2009/07/05/houmlb-sfnmlb-1" TargetMode="External"/><Relationship Id="rId289" Type="http://schemas.openxmlformats.org/officeDocument/2006/relationships/hyperlink" Target="http://www.ticketmaster.com/event/0B00419EABEE337F?brand=none" TargetMode="External"/><Relationship Id="rId454" Type="http://schemas.openxmlformats.org/officeDocument/2006/relationships/hyperlink" Target="http://purchase.tickets.com/buy/MLBEventInfo?gameid=2009/08/28/lanmlb-cinmlb-1&amp;agency=MLB" TargetMode="External"/><Relationship Id="rId496" Type="http://schemas.openxmlformats.org/officeDocument/2006/relationships/hyperlink" Target="http://purchase.tickets.com/buy/MLBEventInfo?gameid=2009/08/26/wasmlb-chnmlb-1" TargetMode="External"/><Relationship Id="rId661" Type="http://schemas.openxmlformats.org/officeDocument/2006/relationships/hyperlink" Target="http://purchase.tickets.com/buy/MLBEventInfo?gameid=2009/07/22/bosmlb-texmlb-1&amp;agency=MLB" TargetMode="External"/><Relationship Id="rId717" Type="http://schemas.openxmlformats.org/officeDocument/2006/relationships/hyperlink" Target="http://www.ticketmaster.com/event/0D004237E78265C9?brand=none" TargetMode="External"/><Relationship Id="rId759" Type="http://schemas.openxmlformats.org/officeDocument/2006/relationships/hyperlink" Target="http://www.ticketmaster.com/event/0F00422C8B352BA3?brand=none" TargetMode="External"/><Relationship Id="rId924" Type="http://schemas.openxmlformats.org/officeDocument/2006/relationships/hyperlink" Target="http://www.ticketmaster.com/event/0900423E9B1A4E15?brand=none" TargetMode="External"/><Relationship Id="rId966" Type="http://schemas.openxmlformats.org/officeDocument/2006/relationships/hyperlink" Target="http://purchase.tickets.com/buy/MLBEventInfo?gameid=2009/08/20/seamlb-detmlb-1" TargetMode="External"/><Relationship Id="rId11" Type="http://schemas.openxmlformats.org/officeDocument/2006/relationships/hyperlink" Target="http://purchase.tickets.com/buy/MLBEventInfo?gameid=2009/08/06/flomlb-wasmlb-1&amp;agency=MLB" TargetMode="External"/><Relationship Id="rId53" Type="http://schemas.openxmlformats.org/officeDocument/2006/relationships/hyperlink" Target="http://purchase.tickets.com/buy/MLBEventInfo?gameid=2009/08/02/houmlb-slnmlb-1" TargetMode="External"/><Relationship Id="rId149" Type="http://schemas.openxmlformats.org/officeDocument/2006/relationships/hyperlink" Target="http://ev11.evenue.net/cgi-bin/ncommerce3/SEGetEventInfo?ticketCode=GS%3APADRES%3A09%3A630%3A&amp;linkID=padres&amp;shopperContext=&amp;caller=&amp;appCode=&amp;RSRC=MLB&amp;RDAT=MAIN" TargetMode="External"/><Relationship Id="rId314" Type="http://schemas.openxmlformats.org/officeDocument/2006/relationships/hyperlink" Target="http://www.ticketmaster.com/event/0B00419EABC932AA?brand=none" TargetMode="External"/><Relationship Id="rId356" Type="http://schemas.openxmlformats.org/officeDocument/2006/relationships/hyperlink" Target="http://www.ticketmaster.com/cgi/outsider.plx?CAMEFROM=MLBASTROS-HOMEPAGE&amp;GOTO=http://www.ticketmaster.com/event/0C004242B5876FA6&amp;brand=none" TargetMode="External"/><Relationship Id="rId398" Type="http://schemas.openxmlformats.org/officeDocument/2006/relationships/hyperlink" Target="http://www.ticketmaster.com/cgi/outsider.plx?CAMEFROM=MLBMARLINS-HOMEPAGE&amp;GOTO=http://www.ticketmaster.com/event/0D004233CCFF559E&amp;brand=none" TargetMode="External"/><Relationship Id="rId521" Type="http://schemas.openxmlformats.org/officeDocument/2006/relationships/hyperlink" Target="http://purchase.tickets.com/buy/MLBEventInfo?gameid=2009/06/20/clemlb-chnmlb-1" TargetMode="External"/><Relationship Id="rId563" Type="http://schemas.openxmlformats.org/officeDocument/2006/relationships/hyperlink" Target="http://www.ticketmaster.com/event/0E004228C3D7779C?brand=none" TargetMode="External"/><Relationship Id="rId619" Type="http://schemas.openxmlformats.org/officeDocument/2006/relationships/hyperlink" Target="https://tickets.audienceview.com/bluejays/seatSelect.asp?WSadmissions::admission::performance_id=2D0AF462-B173-4E49-96E3-14578A0F7AC5" TargetMode="External"/><Relationship Id="rId770" Type="http://schemas.openxmlformats.org/officeDocument/2006/relationships/hyperlink" Target="http://www.ticketmaster.com/event/1D004272D0DC457E?brand=none" TargetMode="External"/><Relationship Id="rId95" Type="http://schemas.openxmlformats.org/officeDocument/2006/relationships/hyperlink" Target="http://purchase.tickets.com/buy/MLBEventInfo?gameid=2009/07/31/phimlb-sfnmlb-1" TargetMode="External"/><Relationship Id="rId160" Type="http://schemas.openxmlformats.org/officeDocument/2006/relationships/hyperlink" Target="http://ev11.evenue.net/cgi-bin/ncommerce3/SEGetEventInfo?ticketCode=GS%3APADRES%3A09%3A605%3A&amp;linkID=padres&amp;shopperContext=&amp;caller=&amp;appCode=&amp;RSRC=MLB&amp;RDAT=MAIN" TargetMode="External"/><Relationship Id="rId216" Type="http://schemas.openxmlformats.org/officeDocument/2006/relationships/hyperlink" Target="http://ev3.evenue.net/cgi-bin/ncommerce3/SEGetEventInfo?ticketCode=GS%3AMLBAM%3A2009%3A0804%3A&amp;linkID=phillies&amp;shopperContext=&amp;caller=&amp;appCode=" TargetMode="External"/><Relationship Id="rId423" Type="http://schemas.openxmlformats.org/officeDocument/2006/relationships/hyperlink" Target="http://ev3.evenue.net/cgi-bin/ncommerce3/SEGetEventInfo?ticketCode=GS%3AROCKIES-ST%3AR09%3AR51%3A&amp;linkID=rockies-st&amp;shopperContext=&amp;caller=&amp;appCode=" TargetMode="External"/><Relationship Id="rId826" Type="http://schemas.openxmlformats.org/officeDocument/2006/relationships/hyperlink" Target="http://purchase.tickets.com/buy/MLBEventInfo?gameid=2009/07/29/chamlb-minmlb-1&amp;agency=MLB" TargetMode="External"/><Relationship Id="rId868" Type="http://schemas.openxmlformats.org/officeDocument/2006/relationships/hyperlink" Target="http://purchase.tickets.com/buy/MLBEventInfo?gameid=2009/07/18/anamlb-oakmlb-1" TargetMode="External"/><Relationship Id="rId1011" Type="http://schemas.openxmlformats.org/officeDocument/2006/relationships/hyperlink" Target="http://www.ticketmaster.com/cgi/outsider.plx?CAMEFROM=MLBINDIANS-HOMEPAGE&amp;GOTO=http://www.ticketmaster.com/event/05004249E661B89C&amp;brand=none" TargetMode="External"/><Relationship Id="rId1053" Type="http://schemas.openxmlformats.org/officeDocument/2006/relationships/hyperlink" Target="http://www.ticketmaster.com/cgi/outsider.plx?CAMEFROM=MLBWHITESOX-HOMEPAGE&amp;GOTO=http://www.ticketmaster.com/event/04004234A0422A6F&amp;brand=none" TargetMode="External"/><Relationship Id="rId1109" Type="http://schemas.openxmlformats.org/officeDocument/2006/relationships/hyperlink" Target="http://www.ticketmaster.com/cgi/outsider.plx?CAMEFROM=MLBORIOLES-HOMEPAGE&amp;GOTO=http://www.ticketmaster.com/event/1500419FA2865F29&amp;brand=none" TargetMode="External"/><Relationship Id="rId258" Type="http://schemas.openxmlformats.org/officeDocument/2006/relationships/hyperlink" Target="http://purchase.tickets.com/buy/MLBEventInfo?gameid=2009/07/26/atlmlb-milmlb-1&amp;agency=MLB" TargetMode="External"/><Relationship Id="rId465" Type="http://schemas.openxmlformats.org/officeDocument/2006/relationships/hyperlink" Target="http://purchase.tickets.com/buy/MLBEventInfo?gameid=2009/08/02/colmlb-cinmlb-1&amp;agency=MLB" TargetMode="External"/><Relationship Id="rId630" Type="http://schemas.openxmlformats.org/officeDocument/2006/relationships/hyperlink" Target="https://tickets.audienceview.com/bluejays/seatSelect.asp?WSadmissions::admission::performance_id=1A332D5E-F7E7-4BA5-AE82-F99853F1C4DE" TargetMode="External"/><Relationship Id="rId672" Type="http://schemas.openxmlformats.org/officeDocument/2006/relationships/hyperlink" Target="http://purchase.tickets.com/buy/MLBEventInfo?gameid=2009/06/29/anamlb-texmlb-1&amp;agency=MLB" TargetMode="External"/><Relationship Id="rId728" Type="http://schemas.openxmlformats.org/officeDocument/2006/relationships/hyperlink" Target="http://www.ticketmaster.com/event/0F00422C8B572C01?brand=none" TargetMode="External"/><Relationship Id="rId935" Type="http://schemas.openxmlformats.org/officeDocument/2006/relationships/hyperlink" Target="http://purchase.tickets.com/buy/MLBEventInfo?gameid=2009/08/05/seamlb-kcamlb-1" TargetMode="External"/><Relationship Id="rId1095" Type="http://schemas.openxmlformats.org/officeDocument/2006/relationships/hyperlink" Target="http://www.ticketmaster.com/cgi/outsider.plx?CAMEFROM=MLBORIOLES-HOMEPAGE&amp;GOTO=http://www.ticketmaster.com/event/1500419FA28B5F39&amp;brand=none" TargetMode="External"/><Relationship Id="rId22" Type="http://schemas.openxmlformats.org/officeDocument/2006/relationships/hyperlink" Target="http://purchase.tickets.com/buy/MLBEventInfo?gameid=2009/07/17/chnmlb-wasmlb-1&amp;agency=MLB" TargetMode="External"/><Relationship Id="rId64" Type="http://schemas.openxmlformats.org/officeDocument/2006/relationships/hyperlink" Target="http://purchase.tickets.com/buy/MLBEventInfo?gameid=2009/07/01/sfnmlb-slnmlb-1" TargetMode="External"/><Relationship Id="rId118" Type="http://schemas.openxmlformats.org/officeDocument/2006/relationships/hyperlink" Target="http://purchase.tickets.com/buy/MLBEventInfo?gameid=2009/06/12/oakmlb-sfnmlb-1" TargetMode="External"/><Relationship Id="rId325" Type="http://schemas.openxmlformats.org/officeDocument/2006/relationships/hyperlink" Target="http://www.ticketmaster.com/cgi/outsider.plx?CAMEFROM=MLBASTROS-HOMEPAGE&amp;GOTO=http://www.ticketmaster.com/event/0C004242B5A06FDF&amp;brand=none" TargetMode="External"/><Relationship Id="rId367" Type="http://schemas.openxmlformats.org/officeDocument/2006/relationships/hyperlink" Target="http://www.ticketmaster.com/cgi/outsider.plx?CAMEFROM=MLBMARLINS-HOMEPAGE&amp;GOTO=http://www.ticketmaster.com/event/0D004233E0255C16&amp;brand=none" TargetMode="External"/><Relationship Id="rId532" Type="http://schemas.openxmlformats.org/officeDocument/2006/relationships/hyperlink" Target="http://atlanta.braves.mlb.com/atl/ticketing/no_tix_0823.jsp" TargetMode="External"/><Relationship Id="rId574" Type="http://schemas.openxmlformats.org/officeDocument/2006/relationships/hyperlink" Target="http://ev4.evenue.net/cgi-bin/ncommerce3/SEGetEventInfo?ticketCode=GS%3AREG%3ADB09%3ADB0815%3A&amp;linkID=diamondbacks&amp;shopperContext=&amp;caller=&amp;appCode=&amp;RSRC=MLB&amp;RDAT=MAIN" TargetMode="External"/><Relationship Id="rId977" Type="http://schemas.openxmlformats.org/officeDocument/2006/relationships/hyperlink" Target="http://purchase.tickets.com/buy/MLBEventInfo?gameid=2009/08/04/balmlb-detmlb-1" TargetMode="External"/><Relationship Id="rId1120" Type="http://schemas.openxmlformats.org/officeDocument/2006/relationships/hyperlink" Target="http://www.ticketmaster.com/cgi/outsider.plx?CAMEFROM=MLBORIOLES-HOMEPAGE&amp;GOTO=http://www.ticketmaster.com/event/1500419FA3E85FBB&amp;brand=none" TargetMode="External"/><Relationship Id="rId171" Type="http://schemas.openxmlformats.org/officeDocument/2006/relationships/hyperlink" Target="http://purchase.tickets.com/buy/MLBEventInfo?gameid=2009/08/18/milmlb-pitmlb-1" TargetMode="External"/><Relationship Id="rId227" Type="http://schemas.openxmlformats.org/officeDocument/2006/relationships/hyperlink" Target="http://ev3.evenue.net/cgi-bin/ncommerce3/SEGetEventInfo?ticketCode=GS%3AMLBAM%3A2009%3A0708%3A&amp;linkID=phillies&amp;shopperContext=&amp;caller=&amp;appCode=" TargetMode="External"/><Relationship Id="rId781" Type="http://schemas.openxmlformats.org/officeDocument/2006/relationships/hyperlink" Target="http://www.ticketmaster.com/event/1D004272D0D2456D?brand=none" TargetMode="External"/><Relationship Id="rId837" Type="http://schemas.openxmlformats.org/officeDocument/2006/relationships/hyperlink" Target="http://purchase.tickets.com/buy/MLBEventInfo?gameid=2009/07/03/detmlb-minmlb-1&amp;agency=MLB" TargetMode="External"/><Relationship Id="rId879" Type="http://schemas.openxmlformats.org/officeDocument/2006/relationships/hyperlink" Target="http://purchase.tickets.com/buy/MLBEventInfo?gameid=2009/06/22/sfnmlb-oakmlb-1" TargetMode="External"/><Relationship Id="rId1022" Type="http://schemas.openxmlformats.org/officeDocument/2006/relationships/hyperlink" Target="http://www.ticketmaster.com/cgi/outsider.plx?CAMEFROM=MLBINDIANS-HOMEPAGE&amp;GOTO=http://www.ticketmaster.com/event/05004243F920B531&amp;brand=none" TargetMode="External"/><Relationship Id="rId269" Type="http://schemas.openxmlformats.org/officeDocument/2006/relationships/hyperlink" Target="http://purchase.tickets.com/buy/MLBEventInfo?gameid=2009/06/29/nynmlb-milmlb-1&amp;agency=MLB" TargetMode="External"/><Relationship Id="rId434" Type="http://schemas.openxmlformats.org/officeDocument/2006/relationships/hyperlink" Target="http://ev3.evenue.net/cgi-bin/ncommerce3/SEGetEventInfo?ticketCode=GS%3AROCKIES-ST%3AR09%3AR40%3A&amp;linkID=rockies-st&amp;shopperContext=&amp;caller=&amp;appCode=" TargetMode="External"/><Relationship Id="rId476" Type="http://schemas.openxmlformats.org/officeDocument/2006/relationships/hyperlink" Target="http://purchase.tickets.com/buy/MLBEventInfo?gameid=2009/07/05/slnmlb-cinmlb-1&amp;agency=MLB" TargetMode="External"/><Relationship Id="rId641" Type="http://schemas.openxmlformats.org/officeDocument/2006/relationships/hyperlink" Target="https://tickets.audienceview.com/bluejays/seatSelect.asp?WSadmissions::admission::performance_id=59AAE508-C9BD-40D5-BDF9-ECB239AADFEF" TargetMode="External"/><Relationship Id="rId683" Type="http://schemas.openxmlformats.org/officeDocument/2006/relationships/hyperlink" Target="http://purchase.tickets.com/buy/MLBEventInfo?gameid=2009/06/10/tormlb-texmlb-1&amp;agency=MLB" TargetMode="External"/><Relationship Id="rId739" Type="http://schemas.openxmlformats.org/officeDocument/2006/relationships/hyperlink" Target="http://www.ticketmaster.com/event/0F00422C8B4B2BEE?brand=none" TargetMode="External"/><Relationship Id="rId890" Type="http://schemas.openxmlformats.org/officeDocument/2006/relationships/hyperlink" Target="http://www.ticketmaster.com/event/0900423E9B3E4E7A?brand=none" TargetMode="External"/><Relationship Id="rId904" Type="http://schemas.openxmlformats.org/officeDocument/2006/relationships/hyperlink" Target="http://www.ticketmaster.com/event/0900423E9B314E52?brand=none" TargetMode="External"/><Relationship Id="rId1064" Type="http://schemas.openxmlformats.org/officeDocument/2006/relationships/hyperlink" Target="http://www.ticketmaster.com/cgi/outsider.plx?CAMEFROM=MLBWHITESOX-HOMEPAGE&amp;GOTO=http://www.ticketmaster.com/event/040042349AF329B7&amp;brand=none" TargetMode="External"/><Relationship Id="rId33" Type="http://schemas.openxmlformats.org/officeDocument/2006/relationships/hyperlink" Target="http://purchase.tickets.com/buy/MLBEventInfo?gameid=2009/06/11/cinmlb-wasmlb-1&amp;agency=MLB" TargetMode="External"/><Relationship Id="rId129" Type="http://schemas.openxmlformats.org/officeDocument/2006/relationships/hyperlink" Target="http://ev11.evenue.net/cgi-bin/ncommerce3/SEGetEventInfo?ticketCode=GS%3APADRES%3A09%3A807%3A&amp;linkID=padres&amp;shopperContext=&amp;caller=&amp;appCode=&amp;RSRC=MLB&amp;RDAT=MAIN" TargetMode="External"/><Relationship Id="rId280" Type="http://schemas.openxmlformats.org/officeDocument/2006/relationships/hyperlink" Target="http://purchase.tickets.com/buy/MLBEventInfo?gameid=2009/06/10/colmlb-milmlb-1&amp;agency=MLB" TargetMode="External"/><Relationship Id="rId336" Type="http://schemas.openxmlformats.org/officeDocument/2006/relationships/hyperlink" Target="http://www.ticketmaster.com/cgi/outsider.plx?CAMEFROM=MLBASTROS-HOMEPAGE&amp;GOTO=http://www.ticketmaster.com/event/0C004242B5986FCD&amp;brand=none" TargetMode="External"/><Relationship Id="rId501" Type="http://schemas.openxmlformats.org/officeDocument/2006/relationships/hyperlink" Target="http://purchase.tickets.com/buy/MLBEventInfo?gameid=2009/08/13/phimlb-chnmlb-1" TargetMode="External"/><Relationship Id="rId543" Type="http://schemas.openxmlformats.org/officeDocument/2006/relationships/hyperlink" Target="http://www.ticketmaster.com/event/0E004228C89C79B6?brand=none" TargetMode="External"/><Relationship Id="rId946" Type="http://schemas.openxmlformats.org/officeDocument/2006/relationships/hyperlink" Target="http://purchase.tickets.com/buy/MLBEventInfo?gameid=2009/07/05/chamlb-kcamlb-1" TargetMode="External"/><Relationship Id="rId988" Type="http://schemas.openxmlformats.org/officeDocument/2006/relationships/hyperlink" Target="http://purchase.tickets.com/buy/MLBEventInfo?gameid=2009/07/08/kcamlb-detmlb-1" TargetMode="External"/><Relationship Id="rId1131" Type="http://schemas.openxmlformats.org/officeDocument/2006/relationships/hyperlink" Target="http://purchase.tickets.com/buy/MLBEventInfo?gameid=2009/07/28/oakmlb-bosmlb-1" TargetMode="External"/><Relationship Id="rId75" Type="http://schemas.openxmlformats.org/officeDocument/2006/relationships/hyperlink" Target="http://purchase.tickets.com/buy/MLBEventInfo?gameid=2009/06/06/colmlb-slnmlb-1" TargetMode="External"/><Relationship Id="rId140" Type="http://schemas.openxmlformats.org/officeDocument/2006/relationships/hyperlink" Target="http://ev11.evenue.net/cgi-bin/ncommerce3/SEGetEventInfo?ticketCode=GS%3APADRES%3A09%3A719%3A&amp;linkID=padres&amp;shopperContext=&amp;caller=&amp;appCode=&amp;RSRC=MLB&amp;RDAT=MAIN" TargetMode="External"/><Relationship Id="rId182" Type="http://schemas.openxmlformats.org/officeDocument/2006/relationships/hyperlink" Target="http://purchase.tickets.com/buy/MLBEventInfo?gameid=2009/07/31/wasmlb-pitmlb-1" TargetMode="External"/><Relationship Id="rId378" Type="http://schemas.openxmlformats.org/officeDocument/2006/relationships/hyperlink" Target="http://www.ticketmaster.com/cgi/outsider.plx?CAMEFROM=MLBMARLINS-HOMEPAGE&amp;GOTO=http://www.ticketmaster.com/event/0D004233D9F95A13&amp;brand=none" TargetMode="External"/><Relationship Id="rId403" Type="http://schemas.openxmlformats.org/officeDocument/2006/relationships/hyperlink" Target="http://www.ticketmaster.com/cgi/outsider.plx?CAMEFROM=MLBMARLINS-HOMEPAGE&amp;GOTO=http://www.ticketmaster.com/event/0D004233CB545517&amp;brand=none" TargetMode="External"/><Relationship Id="rId585" Type="http://schemas.openxmlformats.org/officeDocument/2006/relationships/hyperlink" Target="http://ev4.evenue.net/cgi-bin/ncommerce3/SEGetEventInfo?ticketCode=GS%3AREG%3ADB09%3ADB0723%3A&amp;linkID=diamondbacks&amp;shopperContext=&amp;caller=&amp;appCode=&amp;RSRC=MLB&amp;RDAT=MAIN" TargetMode="External"/><Relationship Id="rId750" Type="http://schemas.openxmlformats.org/officeDocument/2006/relationships/hyperlink" Target="http://www.ticketmaster.com/event/0F00422C8B3E2BD8?brand=none" TargetMode="External"/><Relationship Id="rId792" Type="http://schemas.openxmlformats.org/officeDocument/2006/relationships/hyperlink" Target="http://www.ticketmaster.com/event/1D004272D0C7455B?brand=none" TargetMode="External"/><Relationship Id="rId806" Type="http://schemas.openxmlformats.org/officeDocument/2006/relationships/hyperlink" Target="http://www.ticketmaster.com/event/1D004272D0BA4546?brand=none" TargetMode="External"/><Relationship Id="rId848" Type="http://schemas.openxmlformats.org/officeDocument/2006/relationships/hyperlink" Target="http://purchase.tickets.com/buy/MLBEventInfo?gameid=2009/08/23/detmlb-oakmlb-1" TargetMode="External"/><Relationship Id="rId1033" Type="http://schemas.openxmlformats.org/officeDocument/2006/relationships/hyperlink" Target="http://www.ticketmaster.com/cgi/outsider.plx?CAMEFROM=MLBINDIANS-HOMEPAGE&amp;GOTO=http://www.ticketmaster.com/event/05004244A94A9889&amp;brand=none" TargetMode="External"/><Relationship Id="rId6" Type="http://schemas.openxmlformats.org/officeDocument/2006/relationships/hyperlink" Target="http://purchase.tickets.com/buy/MLBEventInfo?gameid=2009/08/19/colmlb-wasmlb-1&amp;agency=MLB" TargetMode="External"/><Relationship Id="rId238" Type="http://schemas.openxmlformats.org/officeDocument/2006/relationships/hyperlink" Target="http://ev3.evenue.net/cgi-bin/ncommerce3/SEGetEventInfo?ticketCode=GS%3AMLBAM%3A2009%3A0616%3A&amp;linkID=phillies&amp;shopperContext=&amp;caller=&amp;appCode=" TargetMode="External"/><Relationship Id="rId445" Type="http://schemas.openxmlformats.org/officeDocument/2006/relationships/hyperlink" Target="http://ev3.evenue.net/cgi-bin/ncommerce3/SEGetEventInfo?ticketCode=GS%3AROCKIES-ST%3AR09%3AR29%3A&amp;linkID=rockies-st&amp;shopperContext=&amp;caller=&amp;appCode=" TargetMode="External"/><Relationship Id="rId487" Type="http://schemas.openxmlformats.org/officeDocument/2006/relationships/hyperlink" Target="http://purchase.tickets.com/buy/MLBEventInfo?gameid=2009/06/16/atlmlb-cinmlb-1&amp;agency=MLB" TargetMode="External"/><Relationship Id="rId610" Type="http://schemas.openxmlformats.org/officeDocument/2006/relationships/hyperlink" Target="https://tickets.audienceview.com/bluejays/seatSelect.asp?WSadmissions::admission::performance_id=E85C2503-B68C-4793-8917-BB8FCE40065C" TargetMode="External"/><Relationship Id="rId652" Type="http://schemas.openxmlformats.org/officeDocument/2006/relationships/hyperlink" Target="http://purchase.tickets.com/buy/MLBEventInfo?gameid=2009/08/15/bosmlb-texmlb-1&amp;agency=MLB" TargetMode="External"/><Relationship Id="rId694" Type="http://schemas.openxmlformats.org/officeDocument/2006/relationships/hyperlink" Target="http://www.ticketmaster.com/event/0D004237E7A465ED?brand=none" TargetMode="External"/><Relationship Id="rId708" Type="http://schemas.openxmlformats.org/officeDocument/2006/relationships/hyperlink" Target="http://www.ticketmaster.com/event/0D004237E78D65D5?brand=none" TargetMode="External"/><Relationship Id="rId915" Type="http://schemas.openxmlformats.org/officeDocument/2006/relationships/hyperlink" Target="http://www.ticketmaster.com/event/0900423E9B244E37?brand=none" TargetMode="External"/><Relationship Id="rId1075" Type="http://schemas.openxmlformats.org/officeDocument/2006/relationships/hyperlink" Target="http://www.ticketmaster.com/cgi/outsider.plx?CAMEFROM=MLBWHITESOX-HOMEPAGE&amp;GOTO=http://www.ticketmaster.com/event/04004234954128AE&amp;brand=none" TargetMode="External"/><Relationship Id="rId291" Type="http://schemas.openxmlformats.org/officeDocument/2006/relationships/hyperlink" Target="http://www.ticketmaster.com/event/0B00419EABEC3379?brand=none" TargetMode="External"/><Relationship Id="rId305" Type="http://schemas.openxmlformats.org/officeDocument/2006/relationships/hyperlink" Target="http://www.ticketmaster.com/event/0B00419EABDE3310?brand=none" TargetMode="External"/><Relationship Id="rId347" Type="http://schemas.openxmlformats.org/officeDocument/2006/relationships/hyperlink" Target="http://www.ticketmaster.com/cgi/outsider.plx?CAMEFROM=MLBASTROS-HOMEPAGE&amp;GOTO=http://www.ticketmaster.com/event/0C004242B58F6FB2&amp;brand=none" TargetMode="External"/><Relationship Id="rId512" Type="http://schemas.openxmlformats.org/officeDocument/2006/relationships/hyperlink" Target="http://purchase.tickets.com/buy/MLBEventInfo?gameid=2009/07/10/slnmlb-chnmlb-1" TargetMode="External"/><Relationship Id="rId957" Type="http://schemas.openxmlformats.org/officeDocument/2006/relationships/hyperlink" Target="http://purchase.tickets.com/buy/MLBEventInfo?gameid=2009/06/17/arimlb-kcamlb-1" TargetMode="External"/><Relationship Id="rId999" Type="http://schemas.openxmlformats.org/officeDocument/2006/relationships/hyperlink" Target="http://purchase.tickets.com/buy/MLBEventInfo?gameid=2009/06/05/anamlb-detmlb-1" TargetMode="External"/><Relationship Id="rId1100" Type="http://schemas.openxmlformats.org/officeDocument/2006/relationships/hyperlink" Target="http://www.ticketmaster.com/cgi/outsider.plx?CAMEFROM=MLBORIOLES-HOMEPAGE&amp;GOTO=http://www.ticketmaster.com/event/1500419FA28A5F34&amp;brand=none" TargetMode="External"/><Relationship Id="rId44" Type="http://schemas.openxmlformats.org/officeDocument/2006/relationships/hyperlink" Target="http://purchase.tickets.com/buy/MLBEventInfo?gameid=2009/08/27/houmlb-slnmlb-1" TargetMode="External"/><Relationship Id="rId86" Type="http://schemas.openxmlformats.org/officeDocument/2006/relationships/hyperlink" Target="http://purchase.tickets.com/buy/MLBEventInfo?gameid=2009/08/25/arimlb-sfnmlb-1" TargetMode="External"/><Relationship Id="rId151" Type="http://schemas.openxmlformats.org/officeDocument/2006/relationships/hyperlink" Target="http://ev11.evenue.net/cgi-bin/ncommerce3/SEGetEventInfo?ticketCode=GS%3APADRES%3A09%3A621%3A&amp;linkID=padres&amp;shopperContext=&amp;caller=&amp;appCode=&amp;RSRC=MLB&amp;RDAT=MAIN" TargetMode="External"/><Relationship Id="rId389" Type="http://schemas.openxmlformats.org/officeDocument/2006/relationships/hyperlink" Target="http://www.ticketmaster.com/cgi/outsider.plx?CAMEFROM=MLBMARLINS-HOMEPAGE&amp;GOTO=http://www.ticketmaster.com/event/0D004233D36357F9&amp;brand=none" TargetMode="External"/><Relationship Id="rId554" Type="http://schemas.openxmlformats.org/officeDocument/2006/relationships/hyperlink" Target="http://atlanta.braves.mlb.com/atl/ticketing/no_tix_nyy_bos.jsp" TargetMode="External"/><Relationship Id="rId596" Type="http://schemas.openxmlformats.org/officeDocument/2006/relationships/hyperlink" Target="http://ev4.evenue.net/cgi-bin/ncommerce3/SEGetEventInfo?ticketCode=GS%3AREG%3ADB09%3ADB0625%3A&amp;linkID=diamondbacks&amp;shopperContext=&amp;caller=&amp;appCode=&amp;RSRC=MLB&amp;RDAT=MAIN" TargetMode="External"/><Relationship Id="rId761" Type="http://schemas.openxmlformats.org/officeDocument/2006/relationships/hyperlink" Target="http://www.ticketmaster.com/event/0F00422C8B332BA0?brand=none" TargetMode="External"/><Relationship Id="rId817" Type="http://schemas.openxmlformats.org/officeDocument/2006/relationships/hyperlink" Target="http://purchase.tickets.com/buy/MLBEventInfo?gameid=2009/08/16/clemlb-minmlb-1&amp;agency=MLB" TargetMode="External"/><Relationship Id="rId859" Type="http://schemas.openxmlformats.org/officeDocument/2006/relationships/hyperlink" Target="http://purchase.tickets.com/buy/MLBEventInfo?gameid=2009/08/04/texmlb-oakmlb-1" TargetMode="External"/><Relationship Id="rId1002" Type="http://schemas.openxmlformats.org/officeDocument/2006/relationships/hyperlink" Target="http://purchase.tickets.com/buy/MLBEventInfo?gameid=2009/06/02/bosmlb-detmlb-1" TargetMode="External"/><Relationship Id="rId193" Type="http://schemas.openxmlformats.org/officeDocument/2006/relationships/hyperlink" Target="http://purchase.tickets.com/buy/MLBEventInfo?gameid=2009/06/27/kcamlb-pitmlb-1" TargetMode="External"/><Relationship Id="rId207" Type="http://schemas.openxmlformats.org/officeDocument/2006/relationships/hyperlink" Target="http://ev3.evenue.net/cgi-bin/ncommerce3/SEGetEventInfo?ticketCode=GS%3AMLBAM%3A2009%3A0828%3A&amp;linkID=phillies&amp;shopperContext=&amp;caller=&amp;appCode=" TargetMode="External"/><Relationship Id="rId249" Type="http://schemas.openxmlformats.org/officeDocument/2006/relationships/hyperlink" Target="http://purchase.tickets.com/buy/MLBEventInfo?gameid=2009/08/15/houmlb-milmlb-1&amp;agency=MLB" TargetMode="External"/><Relationship Id="rId414" Type="http://schemas.openxmlformats.org/officeDocument/2006/relationships/hyperlink" Target="http://ev3.evenue.net/cgi-bin/ncommerce3/SEGetEventInfo?ticketCode=GS%3AROCKIES-ST%3AR09%3AR60%3A&amp;linkID=rockies-st&amp;shopperContext=&amp;caller=&amp;appCode=" TargetMode="External"/><Relationship Id="rId456" Type="http://schemas.openxmlformats.org/officeDocument/2006/relationships/hyperlink" Target="http://purchase.tickets.com/buy/MLBEventInfo?gameid=2009/08/19/sfnmlb-cinmlb-1&amp;agency=MLB" TargetMode="External"/><Relationship Id="rId498" Type="http://schemas.openxmlformats.org/officeDocument/2006/relationships/hyperlink" Target="http://purchase.tickets.com/buy/MLBEventInfo?gameid=2009/08/16/pitmlb-chnmlb-1" TargetMode="External"/><Relationship Id="rId621" Type="http://schemas.openxmlformats.org/officeDocument/2006/relationships/hyperlink" Target="https://tickets.audienceview.com/bluejays/seatSelect.asp?WSadmissions::admission::performance_id=B451159C-1E00-4E41-BBDE-FD8775745C8B" TargetMode="External"/><Relationship Id="rId663" Type="http://schemas.openxmlformats.org/officeDocument/2006/relationships/hyperlink" Target="http://purchase.tickets.com/buy/MLBEventInfo?gameid=2009/07/20/bosmlb-texmlb-1&amp;agency=MLB" TargetMode="External"/><Relationship Id="rId870" Type="http://schemas.openxmlformats.org/officeDocument/2006/relationships/hyperlink" Target="http://purchase.tickets.com/buy/MLBEventInfo?gameid=2009/07/16/anamlb-oakmlb-1" TargetMode="External"/><Relationship Id="rId1044" Type="http://schemas.openxmlformats.org/officeDocument/2006/relationships/hyperlink" Target="http://www.ticketmaster.com/cgi/outsider.plx?CAMEFROM=MLBWHITESOX-HOMEPAGE&amp;GOTO=http://www.ticketmaster.com/event/04004234A1A82A8F&amp;brand=none" TargetMode="External"/><Relationship Id="rId1086" Type="http://schemas.openxmlformats.org/officeDocument/2006/relationships/hyperlink" Target="http://www.ticketmaster.com/cgi/outsider.plx?CAMEFROM=MLBORIOLES-HOMEPAGE&amp;GOTO=http://www.ticketmaster.com/event/1500419FA2915F47&amp;brand=none" TargetMode="External"/><Relationship Id="rId13" Type="http://schemas.openxmlformats.org/officeDocument/2006/relationships/hyperlink" Target="http://purchase.tickets.com/buy/MLBEventInfo?gameid=2009/08/04/flomlb-wasmlb-1&amp;agency=MLB" TargetMode="External"/><Relationship Id="rId109" Type="http://schemas.openxmlformats.org/officeDocument/2006/relationships/hyperlink" Target="http://purchase.tickets.com/buy/MLBEventInfo?gameid=2009/07/03/houmlb-sfnmlb-1" TargetMode="External"/><Relationship Id="rId260" Type="http://schemas.openxmlformats.org/officeDocument/2006/relationships/hyperlink" Target="http://purchase.tickets.com/buy/MLBEventInfo?gameid=2009/07/24/atlmlb-milmlb-1&amp;agency=MLB" TargetMode="External"/><Relationship Id="rId316" Type="http://schemas.openxmlformats.org/officeDocument/2006/relationships/hyperlink" Target="http://www.ticketmaster.com/event/0B00419EABC732A3?brand=none" TargetMode="External"/><Relationship Id="rId523" Type="http://schemas.openxmlformats.org/officeDocument/2006/relationships/hyperlink" Target="http://purchase.tickets.com/buy/MLBEventInfo?gameid=2009/06/18/chamlb-chnmlb-1" TargetMode="External"/><Relationship Id="rId719" Type="http://schemas.openxmlformats.org/officeDocument/2006/relationships/hyperlink" Target="http://www.ticketmaster.com/event/0D004237E78065C7?brand=none" TargetMode="External"/><Relationship Id="rId926" Type="http://schemas.openxmlformats.org/officeDocument/2006/relationships/hyperlink" Target="http://purchase.tickets.com/buy/MLBEventInfo?gameid=2009/08/25/clemlb-kcamlb-1" TargetMode="External"/><Relationship Id="rId968" Type="http://schemas.openxmlformats.org/officeDocument/2006/relationships/hyperlink" Target="http://purchase.tickets.com/buy/MLBEventInfo?gameid=2009/08/18/seamlb-detmlb-1" TargetMode="External"/><Relationship Id="rId1111" Type="http://schemas.openxmlformats.org/officeDocument/2006/relationships/hyperlink" Target="http://www.ticketmaster.com/cgi/outsider.plx?CAMEFROM=MLBORIOLES-HOMEPAGE&amp;GOTO=http://www.ticketmaster.com/event/1500419FA2855F27&amp;brand=none" TargetMode="External"/><Relationship Id="rId55" Type="http://schemas.openxmlformats.org/officeDocument/2006/relationships/hyperlink" Target="http://purchase.tickets.com/buy/MLBEventInfo?gameid=2009/07/31/houmlb-slnmlb-1" TargetMode="External"/><Relationship Id="rId97" Type="http://schemas.openxmlformats.org/officeDocument/2006/relationships/hyperlink" Target="http://purchase.tickets.com/buy/MLBEventInfo?gameid=2009/07/29/pitmlb-sfnmlb-1" TargetMode="External"/><Relationship Id="rId120" Type="http://schemas.openxmlformats.org/officeDocument/2006/relationships/hyperlink" Target="http://ev11.evenue.net/cgi-bin/ncommerce3/SEGetEventInfo?ticketCode=GS%3APADRES%3A09%3A823%3A&amp;linkID=padres&amp;shopperContext=&amp;caller=&amp;appCode=&amp;RSRC=MLB&amp;RDAT=MAIN" TargetMode="External"/><Relationship Id="rId358" Type="http://schemas.openxmlformats.org/officeDocument/2006/relationships/hyperlink" Target="http://www.ticketmaster.com/cgi/outsider.plx?CAMEFROM=MLBASTROS-HOMEPAGE&amp;GOTO=http://www.ticketmaster.com/event/0C004242B5866FA3&amp;brand=none" TargetMode="External"/><Relationship Id="rId565" Type="http://schemas.openxmlformats.org/officeDocument/2006/relationships/hyperlink" Target="http://atlanta.braves.mlb.com/atl/ticketing/no_tix_0606.jsp" TargetMode="External"/><Relationship Id="rId730" Type="http://schemas.openxmlformats.org/officeDocument/2006/relationships/hyperlink" Target="http://www.ticketmaster.com/event/0F00422C8B552BFF?brand=none" TargetMode="External"/><Relationship Id="rId772" Type="http://schemas.openxmlformats.org/officeDocument/2006/relationships/hyperlink" Target="http://www.ticketmaster.com/event/1D004272D0DA457C?brand=none" TargetMode="External"/><Relationship Id="rId828" Type="http://schemas.openxmlformats.org/officeDocument/2006/relationships/hyperlink" Target="http://purchase.tickets.com/buy/MLBEventInfo?gameid=2009/07/27/chamlb-minmlb-1&amp;agency=MLB" TargetMode="External"/><Relationship Id="rId1013" Type="http://schemas.openxmlformats.org/officeDocument/2006/relationships/hyperlink" Target="http://www.ticketmaster.com/cgi/outsider.plx?CAMEFROM=MLBINDIANS-HOMEPAGE&amp;GOTO=http://www.ticketmaster.com/event/05004244A950988C&amp;brand=none" TargetMode="External"/><Relationship Id="rId162" Type="http://schemas.openxmlformats.org/officeDocument/2006/relationships/hyperlink" Target="http://ev11.evenue.net/cgi-bin/ncommerce3/SEGetEventInfo?ticketCode=GS%3APADRES%3A09%3A602%3A&amp;linkID=padres&amp;shopperContext=&amp;caller=&amp;appCode=&amp;RSRC=MLB&amp;RDAT=MAIN" TargetMode="External"/><Relationship Id="rId218" Type="http://schemas.openxmlformats.org/officeDocument/2006/relationships/hyperlink" Target="http://ev3.evenue.net/cgi-bin/ncommerce3/SEGetEventInfo?ticketCode=GS%3AMLBAM%3A2009%3A0725%3A&amp;linkID=phillies&amp;shopperContext=&amp;caller=&amp;appCode=" TargetMode="External"/><Relationship Id="rId425" Type="http://schemas.openxmlformats.org/officeDocument/2006/relationships/hyperlink" Target="http://ev3.evenue.net/cgi-bin/ncommerce3/SEGetEventInfo?ticketCode=GS%3AROCKIES-ST%3AR09%3AR49%3A&amp;linkID=rockies-st&amp;shopperContext=&amp;caller=&amp;appCode=" TargetMode="External"/><Relationship Id="rId467" Type="http://schemas.openxmlformats.org/officeDocument/2006/relationships/hyperlink" Target="http://purchase.tickets.com/buy/MLBEventInfo?gameid=2009/07/31/colmlb-cinmlb-1&amp;agency=MLB" TargetMode="External"/><Relationship Id="rId632" Type="http://schemas.openxmlformats.org/officeDocument/2006/relationships/hyperlink" Target="https://tickets.audienceview.com/bluejays/seatSelect.asp?WSadmissions::admission::performance_id=F6B90890-5A51-4FD6-BA99-18AB3569C2D3" TargetMode="External"/><Relationship Id="rId1055" Type="http://schemas.openxmlformats.org/officeDocument/2006/relationships/hyperlink" Target="http://www.ticketmaster.com/cgi/outsider.plx?CAMEFROM=MLBWHITESOX-HOMEPAGE&amp;GOTO=http://www.ticketmaster.com/event/04004234A0082A64&amp;brand=none" TargetMode="External"/><Relationship Id="rId1097" Type="http://schemas.openxmlformats.org/officeDocument/2006/relationships/hyperlink" Target="http://www.ticketmaster.com/cgi/outsider.plx?CAMEFROM=MLBORIOLES-HOMEPAGE&amp;GOTO=http://www.ticketmaster.com/event/1500419FA17F5E9F&amp;brand=none" TargetMode="External"/><Relationship Id="rId271" Type="http://schemas.openxmlformats.org/officeDocument/2006/relationships/hyperlink" Target="http://purchase.tickets.com/buy/MLBEventInfo?gameid=2009/06/27/sfnmlb-milmlb-1&amp;agency=MLB" TargetMode="External"/><Relationship Id="rId674" Type="http://schemas.openxmlformats.org/officeDocument/2006/relationships/hyperlink" Target="http://purchase.tickets.com/buy/MLBEventInfo?gameid=2009/06/27/sdnmlb-texmlb-1&amp;agency=MLB" TargetMode="External"/><Relationship Id="rId881" Type="http://schemas.openxmlformats.org/officeDocument/2006/relationships/hyperlink" Target="http://purchase.tickets.com/buy/MLBEventInfo?gameid=2009/06/10/minmlb-oakmlb-1" TargetMode="External"/><Relationship Id="rId937" Type="http://schemas.openxmlformats.org/officeDocument/2006/relationships/hyperlink" Target="http://purchase.tickets.com/buy/MLBEventInfo?gameid=2009/07/26/texmlb-kcamlb-1" TargetMode="External"/><Relationship Id="rId979" Type="http://schemas.openxmlformats.org/officeDocument/2006/relationships/hyperlink" Target="http://purchase.tickets.com/buy/MLBEventInfo?gameid=2009/07/26/chamlb-detmlb-1" TargetMode="External"/><Relationship Id="rId1122" Type="http://schemas.openxmlformats.org/officeDocument/2006/relationships/hyperlink" Target="http://purchase.tickets.com/buy/MLBEventInfo?gameid=2009/08/26/chamlb-bosmlb-1" TargetMode="External"/><Relationship Id="rId24" Type="http://schemas.openxmlformats.org/officeDocument/2006/relationships/hyperlink" Target="http://purchase.tickets.com/buy/MLBEventInfo?gameid=2009/07/05/atlmlb-wasmlb-1&amp;agency=MLB" TargetMode="External"/><Relationship Id="rId66" Type="http://schemas.openxmlformats.org/officeDocument/2006/relationships/hyperlink" Target="http://purchase.tickets.com/buy/MLBEventInfo?gameid=2009/06/29/sfnmlb-slnmlb-1" TargetMode="External"/><Relationship Id="rId131" Type="http://schemas.openxmlformats.org/officeDocument/2006/relationships/hyperlink" Target="http://ev11.evenue.net/cgi-bin/ncommerce3/SEGetEventInfo?ticketCode=GS%3APADRES%3A09%3A805%3A&amp;linkID=padres&amp;shopperContext=&amp;caller=&amp;appCode=&amp;RSRC=MLB&amp;RDAT=MAIN" TargetMode="External"/><Relationship Id="rId327" Type="http://schemas.openxmlformats.org/officeDocument/2006/relationships/hyperlink" Target="http://www.ticketmaster.com/cgi/outsider.plx?CAMEFROM=MLBASTROS-HOMEPAGE&amp;GOTO=http://www.ticketmaster.com/event/0C004242B59E6FDA&amp;brand=none" TargetMode="External"/><Relationship Id="rId369" Type="http://schemas.openxmlformats.org/officeDocument/2006/relationships/hyperlink" Target="http://www.ticketmaster.com/cgi/outsider.plx?CAMEFROM=MLBMARLINS-HOMEPAGE&amp;GOTO=http://www.ticketmaster.com/event/0D004233DF8F5BDE&amp;brand=none" TargetMode="External"/><Relationship Id="rId534" Type="http://schemas.openxmlformats.org/officeDocument/2006/relationships/hyperlink" Target="http://atlanta.braves.mlb.com/atl/ticketing/no_tix_821.jsp" TargetMode="External"/><Relationship Id="rId576" Type="http://schemas.openxmlformats.org/officeDocument/2006/relationships/hyperlink" Target="http://ev4.evenue.net/cgi-bin/ncommerce3/SEGetEventInfo?ticketCode=GS%3AREG%3ADB09%3ADB0812%3A&amp;linkID=diamondbacks&amp;shopperContext=&amp;caller=&amp;appCode=&amp;RSRC=MLB&amp;RDAT=MAIN" TargetMode="External"/><Relationship Id="rId741" Type="http://schemas.openxmlformats.org/officeDocument/2006/relationships/hyperlink" Target="http://www.ticketmaster.com/event/0F00422C8B492BE9?brand=none" TargetMode="External"/><Relationship Id="rId783" Type="http://schemas.openxmlformats.org/officeDocument/2006/relationships/hyperlink" Target="http://www.ticketmaster.com/event/1D004272D0D0456B?brand=none" TargetMode="External"/><Relationship Id="rId839" Type="http://schemas.openxmlformats.org/officeDocument/2006/relationships/hyperlink" Target="http://purchase.tickets.com/buy/MLBEventInfo?gameid=2009/06/20/houmlb-minmlb-1&amp;agency=MLB" TargetMode="External"/><Relationship Id="rId990" Type="http://schemas.openxmlformats.org/officeDocument/2006/relationships/hyperlink" Target="http://purchase.tickets.com/buy/MLBEventInfo?gameid=2009/07/06/kcamlb-detmlb-1" TargetMode="External"/><Relationship Id="rId173" Type="http://schemas.openxmlformats.org/officeDocument/2006/relationships/hyperlink" Target="http://purchase.tickets.com/buy/MLBEventInfo?gameid=2009/08/09/slnmlb-pitmlb-1" TargetMode="External"/><Relationship Id="rId229" Type="http://schemas.openxmlformats.org/officeDocument/2006/relationships/hyperlink" Target="http://ev3.evenue.net/cgi-bin/ncommerce3/SEGetEventInfo?ticketCode=GS%3AMLBAM%3A2009%3A0706%3A&amp;linkID=phillies&amp;shopperContext=&amp;caller=&amp;appCode=" TargetMode="External"/><Relationship Id="rId380" Type="http://schemas.openxmlformats.org/officeDocument/2006/relationships/hyperlink" Target="http://www.ticketmaster.com/cgi/outsider.plx?CAMEFROM=MLBMARLINS-HOMEPAGE&amp;GOTO=http://www.ticketmaster.com/event/0D004233D96E59CA&amp;brand=none" TargetMode="External"/><Relationship Id="rId436" Type="http://schemas.openxmlformats.org/officeDocument/2006/relationships/hyperlink" Target="http://ev3.evenue.net/cgi-bin/ncommerce3/SEGetEventInfo?ticketCode=GS%3AROCKIES-ST%3AR09%3AR38%3A&amp;linkID=rockies-st&amp;shopperContext=&amp;caller=&amp;appCode=" TargetMode="External"/><Relationship Id="rId601" Type="http://schemas.openxmlformats.org/officeDocument/2006/relationships/hyperlink" Target="http://ev4.evenue.net/cgi-bin/ncommerce3/SEGetEventInfo?ticketCode=GS%3AREG%3ADB09%3ADB0612%3A&amp;linkID=diamondbacks&amp;shopperContext=&amp;caller=&amp;appCode=&amp;RSRC=MLB&amp;RDAT=MAIN" TargetMode="External"/><Relationship Id="rId643" Type="http://schemas.openxmlformats.org/officeDocument/2006/relationships/hyperlink" Target="https://tickets.audienceview.com/bluejays/seatSelect.asp?WSadmissions::admission::performance_id=3E77CC05-A9B2-42D7-9AA1-4374EA286902" TargetMode="External"/><Relationship Id="rId1024" Type="http://schemas.openxmlformats.org/officeDocument/2006/relationships/hyperlink" Target="http://www.ticketmaster.com/cgi/outsider.plx?CAMEFROM=MLBINDIANS-HOMEPAGE&amp;GOTO=http://www.ticketmaster.com/event/05004243F91FB52E&amp;brand=none" TargetMode="External"/><Relationship Id="rId1066" Type="http://schemas.openxmlformats.org/officeDocument/2006/relationships/hyperlink" Target="http://www.ticketmaster.com/cgi/outsider.plx?CAMEFROM=MLBWHITESOX-HOMEPAGE&amp;GOTO=http://www.ticketmaster.com/event/040042349AB029AF&amp;brand=none" TargetMode="External"/><Relationship Id="rId240" Type="http://schemas.openxmlformats.org/officeDocument/2006/relationships/hyperlink" Target="http://www.mlb.com/phi/ticketing/pop/soldout_061309.jsp" TargetMode="External"/><Relationship Id="rId478" Type="http://schemas.openxmlformats.org/officeDocument/2006/relationships/hyperlink" Target="http://purchase.tickets.com/buy/MLBEventInfo?gameid=2009/07/03/slnmlb-cinmlb-1&amp;agency=MLB" TargetMode="External"/><Relationship Id="rId685" Type="http://schemas.openxmlformats.org/officeDocument/2006/relationships/hyperlink" Target="http://purchase.tickets.com/buy/MLBEventInfo?gameid=2009/06/08/tormlb-texmlb-1&amp;agency=MLB" TargetMode="External"/><Relationship Id="rId850" Type="http://schemas.openxmlformats.org/officeDocument/2006/relationships/hyperlink" Target="http://purchase.tickets.com/buy/MLBEventInfo?gameid=2009/08/21/detmlb-oakmlb-1" TargetMode="External"/><Relationship Id="rId892" Type="http://schemas.openxmlformats.org/officeDocument/2006/relationships/hyperlink" Target="http://www.ticketmaster.com/event/0900423E9B3C4E71?brand=none" TargetMode="External"/><Relationship Id="rId906" Type="http://schemas.openxmlformats.org/officeDocument/2006/relationships/hyperlink" Target="http://www.ticketmaster.com/event/0900423E9B2E4E4F?brand=none" TargetMode="External"/><Relationship Id="rId948" Type="http://schemas.openxmlformats.org/officeDocument/2006/relationships/hyperlink" Target="http://purchase.tickets.com/buy/MLBEventInfo?gameid=2009/07/03/chamlb-kcamlb-1" TargetMode="External"/><Relationship Id="rId1133" Type="http://schemas.openxmlformats.org/officeDocument/2006/relationships/hyperlink" Target="http://purchase.tickets.com/buy/MLBEventInfo?gameid=2009/07/09/kcamlb-bosmlb-1" TargetMode="External"/><Relationship Id="rId35" Type="http://schemas.openxmlformats.org/officeDocument/2006/relationships/hyperlink" Target="http://purchase.tickets.com/buy/MLBEventInfo?gameid=2009/06/09/cinmlb-wasmlb-1&amp;agency=MLB" TargetMode="External"/><Relationship Id="rId77" Type="http://schemas.openxmlformats.org/officeDocument/2006/relationships/hyperlink" Target="http://purchase.tickets.com/buy/MLBEventInfo?gameid=2009/06/04/cinmlb-slnmlb-1" TargetMode="External"/><Relationship Id="rId100" Type="http://schemas.openxmlformats.org/officeDocument/2006/relationships/hyperlink" Target="http://purchase.tickets.com/buy/MLBEventInfo?gameid=2009/07/12/sdnmlb-sfnmlb-1" TargetMode="External"/><Relationship Id="rId282" Type="http://schemas.openxmlformats.org/officeDocument/2006/relationships/hyperlink" Target="http://www.ticketmaster.com/event/0B00419EABF5338E?brand=none" TargetMode="External"/><Relationship Id="rId338" Type="http://schemas.openxmlformats.org/officeDocument/2006/relationships/hyperlink" Target="http://www.ticketmaster.com/cgi/outsider.plx?CAMEFROM=MLBASTROS-HOMEPAGE&amp;GOTO=http://www.ticketmaster.com/event/0C004242B5966FC9&amp;brand=none" TargetMode="External"/><Relationship Id="rId503" Type="http://schemas.openxmlformats.org/officeDocument/2006/relationships/hyperlink" Target="http://purchase.tickets.com/buy/MLBEventInfo?gameid=2009/08/11/phimlb-chnmlb-1" TargetMode="External"/><Relationship Id="rId545" Type="http://schemas.openxmlformats.org/officeDocument/2006/relationships/hyperlink" Target="http://www.ticketmaster.com/event/0E004228C89779B4?brand=none" TargetMode="External"/><Relationship Id="rId587" Type="http://schemas.openxmlformats.org/officeDocument/2006/relationships/hyperlink" Target="http://ev4.evenue.net/cgi-bin/ncommerce3/SEGetEventInfo?ticketCode=GS%3AREG%3ADB09%3ADB0711%3A&amp;linkID=diamondbacks&amp;shopperContext=&amp;caller=&amp;appCode=&amp;RSRC=MLB&amp;RDAT=MAIN" TargetMode="External"/><Relationship Id="rId710" Type="http://schemas.openxmlformats.org/officeDocument/2006/relationships/hyperlink" Target="http://www.ticketmaster.com/event/0D004237E78A65D2?brand=none" TargetMode="External"/><Relationship Id="rId752" Type="http://schemas.openxmlformats.org/officeDocument/2006/relationships/hyperlink" Target="http://www.ticketmaster.com/event/0F00422C8B3C2BD2?brand=none" TargetMode="External"/><Relationship Id="rId808" Type="http://schemas.openxmlformats.org/officeDocument/2006/relationships/hyperlink" Target="http://www.ticketmaster.com/event/1D004272D0B84544?brand=none" TargetMode="External"/><Relationship Id="rId8" Type="http://schemas.openxmlformats.org/officeDocument/2006/relationships/hyperlink" Target="http://purchase.tickets.com/buy/MLBEventInfo?gameid=2009/08/09/arimlb-wasmlb-1&amp;agency=MLB" TargetMode="External"/><Relationship Id="rId142" Type="http://schemas.openxmlformats.org/officeDocument/2006/relationships/hyperlink" Target="http://ev11.evenue.net/cgi-bin/ncommerce3/SEGetEventInfo?ticketCode=GS%3APADRES%3A09%3A717%3A&amp;linkID=padres&amp;shopperContext=&amp;caller=&amp;appCode=&amp;RSRC=MLB&amp;RDAT=MAIN" TargetMode="External"/><Relationship Id="rId184" Type="http://schemas.openxmlformats.org/officeDocument/2006/relationships/hyperlink" Target="http://purchase.tickets.com/buy/MLBEventInfo?gameid=2009/07/21/milmlb-pitmlb-1" TargetMode="External"/><Relationship Id="rId391" Type="http://schemas.openxmlformats.org/officeDocument/2006/relationships/hyperlink" Target="http://www.ticketmaster.com/cgi/outsider.plx?CAMEFROM=MLBMARLINS-HOMEPAGE&amp;GOTO=http://www.ticketmaster.com/event/0D004233D2BD57D0&amp;brand=none" TargetMode="External"/><Relationship Id="rId405" Type="http://schemas.openxmlformats.org/officeDocument/2006/relationships/hyperlink" Target="http://www.ticketmaster.com/cgi/outsider.plx?CAMEFROM=MLBMARLINS-HOMEPAGE&amp;GOTO=http://www.ticketmaster.com/event/0D004233CACC54F3&amp;brand=none" TargetMode="External"/><Relationship Id="rId447" Type="http://schemas.openxmlformats.org/officeDocument/2006/relationships/hyperlink" Target="http://ev3.evenue.net/cgi-bin/ncommerce3/SEGetEventInfo?ticketCode=GS%3AROCKIES-ST%3AR09%3AR27%3A&amp;linkID=rockies-st&amp;shopperContext=&amp;caller=&amp;appCode=" TargetMode="External"/><Relationship Id="rId612" Type="http://schemas.openxmlformats.org/officeDocument/2006/relationships/hyperlink" Target="https://tickets.audienceview.com/bluejays/seatSelect.asp?WSadmissions::admission::performance_id=ED0D0A46-B448-408C-A2C8-E96E675239A9" TargetMode="External"/><Relationship Id="rId794" Type="http://schemas.openxmlformats.org/officeDocument/2006/relationships/hyperlink" Target="http://www.ticketmaster.com/event/1D004272D0C54559?brand=none" TargetMode="External"/><Relationship Id="rId1035" Type="http://schemas.openxmlformats.org/officeDocument/2006/relationships/hyperlink" Target="http://www.ticketmaster.com/cgi/outsider.plx?CAMEFROM=MLBINDIANS-HOMEPAGE&amp;GOTO=http://www.ticketmaster.com/event/05004243F91AB527&amp;brand=none" TargetMode="External"/><Relationship Id="rId1077" Type="http://schemas.openxmlformats.org/officeDocument/2006/relationships/hyperlink" Target="http://www.ticketmaster.com/cgi/outsider.plx?CAMEFROM=MLBWHITESOX-HOMEPAGE&amp;GOTO=http://www.ticketmaster.com/event/0400423494A22886&amp;brand=none" TargetMode="External"/><Relationship Id="rId251" Type="http://schemas.openxmlformats.org/officeDocument/2006/relationships/hyperlink" Target="http://purchase.tickets.com/buy/MLBEventInfo?gameid=2009/08/13/sdnmlb-milmlb-1&amp;agency=MLB" TargetMode="External"/><Relationship Id="rId489" Type="http://schemas.openxmlformats.org/officeDocument/2006/relationships/hyperlink" Target="http://purchase.tickets.com/buy/MLBEventInfo?gameid=2009/06/06/chnmlb-cinmlb-1&amp;agency=MLB" TargetMode="External"/><Relationship Id="rId654" Type="http://schemas.openxmlformats.org/officeDocument/2006/relationships/hyperlink" Target="http://purchase.tickets.com/buy/MLBEventInfo?gameid=2009/08/02/seamlb-texmlb-1&amp;agency=MLB" TargetMode="External"/><Relationship Id="rId696" Type="http://schemas.openxmlformats.org/officeDocument/2006/relationships/hyperlink" Target="http://www.ticketmaster.com/event/0D004237E79C65E5?brand=none" TargetMode="External"/><Relationship Id="rId861" Type="http://schemas.openxmlformats.org/officeDocument/2006/relationships/hyperlink" Target="http://purchase.tickets.com/buy/MLBEventInfo?gameid=2009/08/02/tormlb-oakmlb-1" TargetMode="External"/><Relationship Id="rId917" Type="http://schemas.openxmlformats.org/officeDocument/2006/relationships/hyperlink" Target="http://www.ticketmaster.com/event/0900423E9B224E35?brand=none" TargetMode="External"/><Relationship Id="rId959" Type="http://schemas.openxmlformats.org/officeDocument/2006/relationships/hyperlink" Target="http://purchase.tickets.com/buy/MLBEventInfo?gameid=2009/06/14/cinmlb-kcamlb-1" TargetMode="External"/><Relationship Id="rId1102" Type="http://schemas.openxmlformats.org/officeDocument/2006/relationships/hyperlink" Target="http://www.ticketmaster.com/cgi/outsider.plx?CAMEFROM=MLBORIOLES-HOMEPAGE&amp;GOTO=http://www.ticketmaster.com/event/1500419FA2895F33&amp;brand=none" TargetMode="External"/><Relationship Id="rId46" Type="http://schemas.openxmlformats.org/officeDocument/2006/relationships/hyperlink" Target="http://purchase.tickets.com/buy/MLBEventInfo?gameid=2009/08/25/houmlb-slnmlb-1" TargetMode="External"/><Relationship Id="rId293" Type="http://schemas.openxmlformats.org/officeDocument/2006/relationships/hyperlink" Target="http://www.ticketmaster.com/event/0B00419EABEA3372?brand=none" TargetMode="External"/><Relationship Id="rId307" Type="http://schemas.openxmlformats.org/officeDocument/2006/relationships/hyperlink" Target="http://www.ticketmaster.com/event/0B00419EABDC32F9?brand=none" TargetMode="External"/><Relationship Id="rId349" Type="http://schemas.openxmlformats.org/officeDocument/2006/relationships/hyperlink" Target="http://www.ticketmaster.com/cgi/outsider.plx?CAMEFROM=MLBASTROS-HOMEPAGE&amp;GOTO=http://www.ticketmaster.com/event/0C004242B58C6FAD&amp;brand=none" TargetMode="External"/><Relationship Id="rId514" Type="http://schemas.openxmlformats.org/officeDocument/2006/relationships/hyperlink" Target="http://purchase.tickets.com/buy/MLBEventInfo?gameid=2009/07/07/atlmlb-chnmlb-1" TargetMode="External"/><Relationship Id="rId556" Type="http://schemas.openxmlformats.org/officeDocument/2006/relationships/hyperlink" Target="http://atlanta.braves.mlb.com/atl/ticketing/no_tix_nyy_bos.jsp" TargetMode="External"/><Relationship Id="rId721" Type="http://schemas.openxmlformats.org/officeDocument/2006/relationships/hyperlink" Target="http://www.ticketmaster.com/event/0D004237E77D65C5?brand=none" TargetMode="External"/><Relationship Id="rId763" Type="http://schemas.openxmlformats.org/officeDocument/2006/relationships/hyperlink" Target="http://www.ticketmaster.com/event/0F00422C8B312B9A?brand=none" TargetMode="External"/><Relationship Id="rId88" Type="http://schemas.openxmlformats.org/officeDocument/2006/relationships/hyperlink" Target="http://purchase.tickets.com/buy/MLBEventInfo?gameid=2009/08/11/lanmlb-sfnmlb-1" TargetMode="External"/><Relationship Id="rId111" Type="http://schemas.openxmlformats.org/officeDocument/2006/relationships/hyperlink" Target="http://purchase.tickets.com/buy/MLBEventInfo?gameid=2009/06/20/texmlb-sfnmlb-1" TargetMode="External"/><Relationship Id="rId153" Type="http://schemas.openxmlformats.org/officeDocument/2006/relationships/hyperlink" Target="http://ev11.evenue.net/cgi-bin/ncommerce3/SEGetEventInfo?ticketCode=GS%3APADRES%3A09%3A619%3A&amp;linkID=padres&amp;shopperContext=&amp;caller=&amp;appCode=&amp;RSRC=MLB&amp;RDAT=MAIN" TargetMode="External"/><Relationship Id="rId195" Type="http://schemas.openxmlformats.org/officeDocument/2006/relationships/hyperlink" Target="http://purchase.tickets.com/buy/MLBEventInfo?gameid=2009/06/25/clemlb-pitmlb-1" TargetMode="External"/><Relationship Id="rId209" Type="http://schemas.openxmlformats.org/officeDocument/2006/relationships/hyperlink" Target="http://ev3.evenue.net/cgi-bin/ncommerce3/SEGetEventInfo?ticketCode=GS%3AMLBAM%3A2009%3A0819%3A&amp;linkID=phillies&amp;shopperContext=&amp;caller=&amp;appCode=" TargetMode="External"/><Relationship Id="rId360" Type="http://schemas.openxmlformats.org/officeDocument/2006/relationships/hyperlink" Target="http://www.ticketmaster.com/cgi/outsider.plx?CAMEFROM=MLBASTROS-HOMEPAGE&amp;GOTO=http://www.ticketmaster.com/event/0C004242B5846FA1&amp;brand=none" TargetMode="External"/><Relationship Id="rId416" Type="http://schemas.openxmlformats.org/officeDocument/2006/relationships/hyperlink" Target="http://ev3.evenue.net/cgi-bin/ncommerce3/SEGetEventInfo?ticketCode=GS%3AROCKIES-ST%3AR09%3AR58%3A&amp;linkID=rockies-st&amp;shopperContext=&amp;caller=&amp;appCode=" TargetMode="External"/><Relationship Id="rId598" Type="http://schemas.openxmlformats.org/officeDocument/2006/relationships/hyperlink" Target="http://ev4.evenue.net/cgi-bin/ncommerce3/SEGetEventInfo?ticketCode=GS%3AREG%3ADB09%3ADB0623%3A&amp;linkID=diamondbacks&amp;shopperContext=&amp;caller=&amp;appCode=&amp;RSRC=MLB&amp;RDAT=MAIN" TargetMode="External"/><Relationship Id="rId819" Type="http://schemas.openxmlformats.org/officeDocument/2006/relationships/hyperlink" Target="http://purchase.tickets.com/buy/MLBEventInfo?gameid=2009/08/14/clemlb-minmlb-1&amp;agency=MLB" TargetMode="External"/><Relationship Id="rId970" Type="http://schemas.openxmlformats.org/officeDocument/2006/relationships/hyperlink" Target="http://purchase.tickets.com/buy/MLBEventInfo?gameid=2009/08/15/kcamlb-detmlb-1" TargetMode="External"/><Relationship Id="rId1004" Type="http://schemas.openxmlformats.org/officeDocument/2006/relationships/hyperlink" Target="http://www.ticketmaster.com/cgi/outsider.plx?CAMEFROM=MLBINDIANS-HOMEPAGE&amp;GOTO=http://www.ticketmaster.com/event/05004243F928B53D&amp;brand=none" TargetMode="External"/><Relationship Id="rId1046" Type="http://schemas.openxmlformats.org/officeDocument/2006/relationships/hyperlink" Target="http://www.ticketmaster.com/cgi/outsider.plx?CAMEFROM=MLBWHITESOX-HOMEPAGE&amp;GOTO=http://www.ticketmaster.com/event/04004234A1812A8B&amp;brand=none" TargetMode="External"/><Relationship Id="rId220" Type="http://schemas.openxmlformats.org/officeDocument/2006/relationships/hyperlink" Target="http://ev3.evenue.net/cgi-bin/ncommerce3/SEGetEventInfo?ticketCode=GS%3AMLBAM%3A2009%3A0722%3A&amp;linkID=phillies&amp;shopperContext=&amp;caller=&amp;appCode=" TargetMode="External"/><Relationship Id="rId458" Type="http://schemas.openxmlformats.org/officeDocument/2006/relationships/hyperlink" Target="http://purchase.tickets.com/buy/MLBEventInfo?gameid=2009/08/16/wasmlb-cinmlb-1&amp;agency=MLB" TargetMode="External"/><Relationship Id="rId623" Type="http://schemas.openxmlformats.org/officeDocument/2006/relationships/hyperlink" Target="https://tickets.audienceview.com/bluejays/seatSelect.asp?WSadmissions::admission::performance_id=26BFDBC6-44DC-4FD9-B6D4-BC9B4C0BE02D" TargetMode="External"/><Relationship Id="rId665" Type="http://schemas.openxmlformats.org/officeDocument/2006/relationships/hyperlink" Target="http://purchase.tickets.com/buy/MLBEventInfo?gameid=2009/07/18/minmlb-texmlb-1&amp;agency=MLB" TargetMode="External"/><Relationship Id="rId830" Type="http://schemas.openxmlformats.org/officeDocument/2006/relationships/hyperlink" Target="http://purchase.tickets.com/buy/MLBEventInfo?gameid=2009/07/11/chamlb-minmlb-1&amp;agency=MLB" TargetMode="External"/><Relationship Id="rId872" Type="http://schemas.openxmlformats.org/officeDocument/2006/relationships/hyperlink" Target="http://purchase.tickets.com/buy/MLBEventInfo?gameid=2009/06/30/detmlb-oakmlb-1" TargetMode="External"/><Relationship Id="rId928" Type="http://schemas.openxmlformats.org/officeDocument/2006/relationships/hyperlink" Target="http://purchase.tickets.com/buy/MLBEventInfo?gameid=2009/08/23/minmlb-kcamlb-1" TargetMode="External"/><Relationship Id="rId1088" Type="http://schemas.openxmlformats.org/officeDocument/2006/relationships/hyperlink" Target="http://www.ticketmaster.com/cgi/outsider.plx?CAMEFROM=MLBORIOLES-HOMEPAGE&amp;GOTO=http://www.ticketmaster.com/event/1500419FA28F5F43&amp;brand=none" TargetMode="External"/><Relationship Id="rId15" Type="http://schemas.openxmlformats.org/officeDocument/2006/relationships/hyperlink" Target="http://purchase.tickets.com/buy/MLBEventInfo?gameid=2009/07/25/sdnmlb-wasmlb-1&amp;agency=MLB" TargetMode="External"/><Relationship Id="rId57" Type="http://schemas.openxmlformats.org/officeDocument/2006/relationships/hyperlink" Target="http://purchase.tickets.com/buy/MLBEventInfo?gameid=2009/07/29/lanmlb-slnmlb-1" TargetMode="External"/><Relationship Id="rId262" Type="http://schemas.openxmlformats.org/officeDocument/2006/relationships/hyperlink" Target="http://purchase.tickets.com/buy/MLBEventInfo?gameid=2009/07/11/lanmlb-milmlb-1&amp;agency=MLB" TargetMode="External"/><Relationship Id="rId318" Type="http://schemas.openxmlformats.org/officeDocument/2006/relationships/hyperlink" Target="http://www.ticketmaster.com/event/0B00419EABC53291?brand=none" TargetMode="External"/><Relationship Id="rId525" Type="http://schemas.openxmlformats.org/officeDocument/2006/relationships/hyperlink" Target="http://purchase.tickets.com/buy/MLBEventInfo?gameid=2009/06/16/chamlb-chnmlb-1" TargetMode="External"/><Relationship Id="rId567" Type="http://schemas.openxmlformats.org/officeDocument/2006/relationships/hyperlink" Target="http://atlanta.braves.mlb.com/atl/ticketing/no_tix_64.jsp" TargetMode="External"/><Relationship Id="rId732" Type="http://schemas.openxmlformats.org/officeDocument/2006/relationships/hyperlink" Target="http://www.ticketmaster.com/event/0F00422C8B532BFA?brand=none" TargetMode="External"/><Relationship Id="rId1113" Type="http://schemas.openxmlformats.org/officeDocument/2006/relationships/hyperlink" Target="http://www.ticketmaster.com/cgi/outsider.plx?CAMEFROM=MLBORIOLES-HOMEPAGE&amp;GOTO=http://www.ticketmaster.com/event/1500419FA2835F25&amp;brand=none" TargetMode="External"/><Relationship Id="rId99" Type="http://schemas.openxmlformats.org/officeDocument/2006/relationships/hyperlink" Target="http://purchase.tickets.com/buy/MLBEventInfo?gameid=2009/07/27/pitmlb-sfnmlb-1" TargetMode="External"/><Relationship Id="rId122" Type="http://schemas.openxmlformats.org/officeDocument/2006/relationships/hyperlink" Target="http://ev11.evenue.net/cgi-bin/ncommerce3/SEGetEventInfo?ticketCode=GS%3APADRES%3A09%3A821%3A&amp;linkID=padres&amp;shopperContext=&amp;caller=&amp;appCode=&amp;RSRC=MLB&amp;RDAT=MAIN" TargetMode="External"/><Relationship Id="rId164" Type="http://schemas.openxmlformats.org/officeDocument/2006/relationships/hyperlink" Target="http://purchase.tickets.com/buy/MLBEventInfo?gameid=2009/08/27/phimlb-pitmlb-1" TargetMode="External"/><Relationship Id="rId371" Type="http://schemas.openxmlformats.org/officeDocument/2006/relationships/hyperlink" Target="http://www.ticketmaster.com/cgi/outsider.plx?CAMEFROM=MLBMARLINS-HOMEPAGE&amp;GOTO=http://www.ticketmaster.com/event/0D004233DE425B87&amp;brand=none" TargetMode="External"/><Relationship Id="rId774" Type="http://schemas.openxmlformats.org/officeDocument/2006/relationships/hyperlink" Target="http://www.ticketmaster.com/event/1D004272D0D8457A?brand=none" TargetMode="External"/><Relationship Id="rId981" Type="http://schemas.openxmlformats.org/officeDocument/2006/relationships/hyperlink" Target="http://purchase.tickets.com/buy/MLBEventInfo?gameid=2009/07/24/chamlb-detmlb-1" TargetMode="External"/><Relationship Id="rId1015" Type="http://schemas.openxmlformats.org/officeDocument/2006/relationships/hyperlink" Target="http://www.ticketmaster.com/cgi/outsider.plx?CAMEFROM=MLBINDIANS-HOMEPAGE&amp;GOTO=http://www.ticketmaster.com/event/05004243F926B539&amp;brand=none" TargetMode="External"/><Relationship Id="rId1057" Type="http://schemas.openxmlformats.org/officeDocument/2006/relationships/hyperlink" Target="http://www.ticketmaster.com/cgi/outsider.plx?CAMEFROM=MLBWHITESOX-HOMEPAGE&amp;GOTO=http://www.ticketmaster.com/event/040042349FB22A59&amp;brand=none" TargetMode="External"/><Relationship Id="rId427" Type="http://schemas.openxmlformats.org/officeDocument/2006/relationships/hyperlink" Target="http://ev3.evenue.net/cgi-bin/ncommerce3/SEGetEventInfo?ticketCode=GS%3AROCKIES-ST%3AR09%3AR47%3A&amp;linkID=rockies-st&amp;shopperContext=&amp;caller=&amp;appCode=" TargetMode="External"/><Relationship Id="rId469" Type="http://schemas.openxmlformats.org/officeDocument/2006/relationships/hyperlink" Target="http://purchase.tickets.com/buy/MLBEventInfo?gameid=2009/07/29/sdnmlb-cinmlb-1&amp;agency=MLB" TargetMode="External"/><Relationship Id="rId634" Type="http://schemas.openxmlformats.org/officeDocument/2006/relationships/hyperlink" Target="https://tickets.audienceview.com/bluejays/seatSelect.asp?WSadmissions::admission::performance_id=C13CA614-F984-4E7D-A8A7-61C0CE9558FF" TargetMode="External"/><Relationship Id="rId676" Type="http://schemas.openxmlformats.org/officeDocument/2006/relationships/hyperlink" Target="http://purchase.tickets.com/buy/MLBEventInfo?gameid=2009/06/18/houmlb-texmlb-1&amp;agency=MLB" TargetMode="External"/><Relationship Id="rId841" Type="http://schemas.openxmlformats.org/officeDocument/2006/relationships/hyperlink" Target="http://purchase.tickets.com/buy/MLBEventInfo?gameid=2009/06/18/pitmlb-minmlb-1&amp;agency=MLB" TargetMode="External"/><Relationship Id="rId883" Type="http://schemas.openxmlformats.org/officeDocument/2006/relationships/hyperlink" Target="http://purchase.tickets.com/buy/MLBEventInfo?gameid=2009/06/08/minmlb-oakmlb-1" TargetMode="External"/><Relationship Id="rId1099" Type="http://schemas.openxmlformats.org/officeDocument/2006/relationships/hyperlink" Target="http://www.ticketmaster.com/cgi/outsider.plx?CAMEFROM=MLBORIOLES-HOMEPAGE&amp;GOTO=http://www.ticketmaster.com/event/1500419FA28A5F36&amp;brand=none" TargetMode="External"/><Relationship Id="rId26" Type="http://schemas.openxmlformats.org/officeDocument/2006/relationships/hyperlink" Target="http://purchase.tickets.com/buy/MLBEventInfo?gameid=2009/07/03/atlmlb-wasmlb-1&amp;agency=MLB" TargetMode="External"/><Relationship Id="rId231" Type="http://schemas.openxmlformats.org/officeDocument/2006/relationships/hyperlink" Target="http://ev3.evenue.net/cgi-bin/ncommerce3/SEGetEventInfo?ticketCode=GS%3AMLBAM%3A2009%3A0704%3A&amp;linkID=phillies&amp;shopperContext=&amp;caller=&amp;appCode=" TargetMode="External"/><Relationship Id="rId273" Type="http://schemas.openxmlformats.org/officeDocument/2006/relationships/hyperlink" Target="http://purchase.tickets.com/buy/MLBEventInfo?gameid=2009/06/25/minmlb-milmlb-1&amp;agency=MLB" TargetMode="External"/><Relationship Id="rId329" Type="http://schemas.openxmlformats.org/officeDocument/2006/relationships/hyperlink" Target="http://www.ticketmaster.com/cgi/outsider.plx?CAMEFROM=MLBASTROS-HOMEPAGE&amp;GOTO=http://www.ticketmaster.com/event/0C004242B59C6FD7&amp;brand=none" TargetMode="External"/><Relationship Id="rId480" Type="http://schemas.openxmlformats.org/officeDocument/2006/relationships/hyperlink" Target="http://purchase.tickets.com/buy/MLBEventInfo?gameid=2009/07/01/arimlb-cinmlb-1&amp;agency=MLB" TargetMode="External"/><Relationship Id="rId536" Type="http://schemas.openxmlformats.org/officeDocument/2006/relationships/hyperlink" Target="http://atlanta.braves.mlb.com/atl/ticketing/no_tix_0815.jsp" TargetMode="External"/><Relationship Id="rId701" Type="http://schemas.openxmlformats.org/officeDocument/2006/relationships/hyperlink" Target="http://www.ticketmaster.com/event/0D004237E79565DF?brand=none" TargetMode="External"/><Relationship Id="rId939" Type="http://schemas.openxmlformats.org/officeDocument/2006/relationships/hyperlink" Target="http://purchase.tickets.com/buy/MLBEventInfo?gameid=2009/07/24/texmlb-kcamlb-1" TargetMode="External"/><Relationship Id="rId1124" Type="http://schemas.openxmlformats.org/officeDocument/2006/relationships/hyperlink" Target="http://purchase.tickets.com/buy/MLBEventInfo?gameid=2009/08/24/chamlb-bosmlb-1" TargetMode="External"/><Relationship Id="rId68" Type="http://schemas.openxmlformats.org/officeDocument/2006/relationships/hyperlink" Target="http://purchase.tickets.com/buy/MLBEventInfo?gameid=2009/06/27/minmlb-slnmlb-1" TargetMode="External"/><Relationship Id="rId133" Type="http://schemas.openxmlformats.org/officeDocument/2006/relationships/hyperlink" Target="http://ev11.evenue.net/cgi-bin/ncommerce3/SEGetEventInfo?ticketCode=GS%3APADRES%3A09%3A803%3A&amp;linkID=padres&amp;shopperContext=&amp;caller=&amp;appCode=&amp;RSRC=MLB&amp;RDAT=MAIN" TargetMode="External"/><Relationship Id="rId175" Type="http://schemas.openxmlformats.org/officeDocument/2006/relationships/hyperlink" Target="http://purchase.tickets.com/buy/MLBEventInfo?gameid=2009/08/07/slnmlb-pitmlb-1" TargetMode="External"/><Relationship Id="rId340" Type="http://schemas.openxmlformats.org/officeDocument/2006/relationships/hyperlink" Target="http://www.ticketmaster.com/cgi/outsider.plx?CAMEFROM=MLBASTROS-HOMEPAGE&amp;GOTO=http://www.ticketmaster.com/event/0C004242B5946FC5&amp;brand=none" TargetMode="External"/><Relationship Id="rId578" Type="http://schemas.openxmlformats.org/officeDocument/2006/relationships/hyperlink" Target="http://ev4.evenue.net/cgi-bin/ncommerce3/SEGetEventInfo?ticketCode=GS%3AREG%3ADB09%3ADB0810%3A&amp;linkID=diamondbacks&amp;shopperContext=&amp;caller=&amp;appCode=&amp;RSRC=MLB&amp;RDAT=MAIN" TargetMode="External"/><Relationship Id="rId743" Type="http://schemas.openxmlformats.org/officeDocument/2006/relationships/hyperlink" Target="http://www.ticketmaster.com/event/0F00422C8B472BE6?brand=none" TargetMode="External"/><Relationship Id="rId785" Type="http://schemas.openxmlformats.org/officeDocument/2006/relationships/hyperlink" Target="http://www.ticketmaster.com/event/1D004272D0CE4566?brand=none" TargetMode="External"/><Relationship Id="rId950" Type="http://schemas.openxmlformats.org/officeDocument/2006/relationships/hyperlink" Target="http://purchase.tickets.com/buy/MLBEventInfo?gameid=2009/07/01/minmlb-kcamlb-1" TargetMode="External"/><Relationship Id="rId992" Type="http://schemas.openxmlformats.org/officeDocument/2006/relationships/hyperlink" Target="http://purchase.tickets.com/buy/MLBEventInfo?gameid=2009/06/24/chnmlb-detmlb-1" TargetMode="External"/><Relationship Id="rId1026" Type="http://schemas.openxmlformats.org/officeDocument/2006/relationships/hyperlink" Target="http://www.ticketmaster.com/cgi/outsider.plx?CAMEFROM=MLBINDIANS-HOMEPAGE&amp;GOTO=http://www.ticketmaster.com/event/05004249E65CB897&amp;brand=none" TargetMode="External"/><Relationship Id="rId200" Type="http://schemas.openxmlformats.org/officeDocument/2006/relationships/hyperlink" Target="http://purchase.tickets.com/buy/MLBEventInfo?gameid=2009/06/12/detmlb-pitmlb-1" TargetMode="External"/><Relationship Id="rId382" Type="http://schemas.openxmlformats.org/officeDocument/2006/relationships/hyperlink" Target="http://www.ticketmaster.com/cgi/outsider.plx?CAMEFROM=MLBMARLINS-HOMEPAGE&amp;GOTO=http://www.ticketmaster.com/event/0D004233D8EE59A5&amp;brand=none" TargetMode="External"/><Relationship Id="rId438" Type="http://schemas.openxmlformats.org/officeDocument/2006/relationships/hyperlink" Target="http://ev3.evenue.net/cgi-bin/ncommerce3/SEGetEventInfo?ticketCode=GS%3AROCKIES-ST%3AR09%3AR36%3A&amp;linkID=rockies-st&amp;shopperContext=&amp;caller=&amp;appCode=" TargetMode="External"/><Relationship Id="rId603" Type="http://schemas.openxmlformats.org/officeDocument/2006/relationships/hyperlink" Target="http://ev4.evenue.net/cgi-bin/ncommerce3/SEGetEventInfo?ticketCode=GS%3AREG%3ADB09%3ADB0610%3A&amp;linkID=diamondbacks&amp;shopperContext=&amp;caller=&amp;appCode=&amp;RSRC=MLB&amp;RDAT=MAIN" TargetMode="External"/><Relationship Id="rId645" Type="http://schemas.openxmlformats.org/officeDocument/2006/relationships/hyperlink" Target="https://tickets.audienceview.com/bluejays/seatSelect.asp?WSadmissions::admission::performance_id=88F0AE0B-7226-43D0-8DBB-74E3AD2758DB" TargetMode="External"/><Relationship Id="rId687" Type="http://schemas.openxmlformats.org/officeDocument/2006/relationships/hyperlink" Target="http://www.ticketmaster.com/event/0D004237E7C265FA?brand=none" TargetMode="External"/><Relationship Id="rId810" Type="http://schemas.openxmlformats.org/officeDocument/2006/relationships/hyperlink" Target="http://purchase.tickets.com/buy/MLBEventInfo?gameid=2009/08/31/chamlb-minmlb-1&amp;agency=MLB" TargetMode="External"/><Relationship Id="rId852" Type="http://schemas.openxmlformats.org/officeDocument/2006/relationships/hyperlink" Target="http://purchase.tickets.com/buy/MLBEventInfo?gameid=2009/08/18/nyamlb-oakmlb-1" TargetMode="External"/><Relationship Id="rId908" Type="http://schemas.openxmlformats.org/officeDocument/2006/relationships/hyperlink" Target="http://www.ticketmaster.com/event/0900423E9B2B4E4C?brand=none" TargetMode="External"/><Relationship Id="rId1068" Type="http://schemas.openxmlformats.org/officeDocument/2006/relationships/hyperlink" Target="http://chicago.whitesox.mlb.com/cws/ticketing/no_tix_627.jsp" TargetMode="External"/><Relationship Id="rId242" Type="http://schemas.openxmlformats.org/officeDocument/2006/relationships/hyperlink" Target="http://purchase.tickets.com/buy/MLBEventInfo?gameid=2009/08/30/pitmlb-milmlb-1&amp;agency=MLB" TargetMode="External"/><Relationship Id="rId284" Type="http://schemas.openxmlformats.org/officeDocument/2006/relationships/hyperlink" Target="http://www.ticketmaster.com/event/0B00419EABF3338B?brand=none" TargetMode="External"/><Relationship Id="rId491" Type="http://schemas.openxmlformats.org/officeDocument/2006/relationships/hyperlink" Target="http://purchase.tickets.com/buy/MLBEventInfo?gameid=2009/08/31/houmlb-chnmlb-1" TargetMode="External"/><Relationship Id="rId505" Type="http://schemas.openxmlformats.org/officeDocument/2006/relationships/hyperlink" Target="http://purchase.tickets.com/buy/MLBEventInfo?gameid=2009/07/28/houmlb-chnmlb-1" TargetMode="External"/><Relationship Id="rId712" Type="http://schemas.openxmlformats.org/officeDocument/2006/relationships/hyperlink" Target="http://www.ticketmaster.com/event/0D004237E78865D0?brand=none" TargetMode="External"/><Relationship Id="rId894" Type="http://schemas.openxmlformats.org/officeDocument/2006/relationships/hyperlink" Target="http://www.ticketmaster.com/event/0900423E9B394E65?brand=none" TargetMode="External"/><Relationship Id="rId1135" Type="http://schemas.openxmlformats.org/officeDocument/2006/relationships/hyperlink" Target="http://purchase.tickets.com/buy/MLBEventInfo?gameid=2009/07/07/oakmlb-bosmlb-1" TargetMode="External"/><Relationship Id="rId37" Type="http://schemas.openxmlformats.org/officeDocument/2006/relationships/hyperlink" Target="http://purchase.tickets.com/buy/MLBEventInfo?gameid=2009/06/05/nynmlb-wasmlb-1&amp;agency=MLB" TargetMode="External"/><Relationship Id="rId79" Type="http://schemas.openxmlformats.org/officeDocument/2006/relationships/hyperlink" Target="http://purchase.tickets.com/buy/MLBEventInfo?gameid=2009/06/02/cinmlb-slnmlb-1" TargetMode="External"/><Relationship Id="rId102" Type="http://schemas.openxmlformats.org/officeDocument/2006/relationships/hyperlink" Target="http://purchase.tickets.com/buy/MLBEventInfo?gameid=2009/07/10/sdnmlb-sfnmlb-1" TargetMode="External"/><Relationship Id="rId144" Type="http://schemas.openxmlformats.org/officeDocument/2006/relationships/hyperlink" Target="http://ev11.evenue.net/cgi-bin/ncommerce3/SEGetEventInfo?ticketCode=GS%3APADRES%3A09%3A705%3A&amp;linkID=padres&amp;shopperContext=&amp;caller=&amp;appCode=&amp;RSRC=MLB&amp;RDAT=MAIN" TargetMode="External"/><Relationship Id="rId547" Type="http://schemas.openxmlformats.org/officeDocument/2006/relationships/hyperlink" Target="http://atlanta.braves.mlb.com/atl/ticketing/no_tix_0719.jsp" TargetMode="External"/><Relationship Id="rId589" Type="http://schemas.openxmlformats.org/officeDocument/2006/relationships/hyperlink" Target="http://ev4.evenue.net/cgi-bin/ncommerce3/SEGetEventInfo?ticketCode=GS%3AREG%3ADB09%3ADB0709%3A&amp;linkID=diamondbacks&amp;shopperContext=&amp;caller=&amp;appCode=&amp;RSRC=MLB&amp;RDAT=MAIN" TargetMode="External"/><Relationship Id="rId754" Type="http://schemas.openxmlformats.org/officeDocument/2006/relationships/hyperlink" Target="http://www.ticketmaster.com/event/0F00422C8B3A2BC5?brand=none" TargetMode="External"/><Relationship Id="rId796" Type="http://schemas.openxmlformats.org/officeDocument/2006/relationships/hyperlink" Target="http://www.ticketmaster.com/event/1D004272D0C34554?brand=none" TargetMode="External"/><Relationship Id="rId961" Type="http://schemas.openxmlformats.org/officeDocument/2006/relationships/hyperlink" Target="http://purchase.tickets.com/buy/MLBEventInfo?gameid=2009/06/12/cinmlb-kcamlb-1" TargetMode="External"/><Relationship Id="rId90" Type="http://schemas.openxmlformats.org/officeDocument/2006/relationships/hyperlink" Target="http://purchase.tickets.com/buy/MLBEventInfo?gameid=2009/08/09/cinmlb-sfnmlb-1" TargetMode="External"/><Relationship Id="rId186" Type="http://schemas.openxmlformats.org/officeDocument/2006/relationships/hyperlink" Target="http://purchase.tickets.com/buy/MLBEventInfo?gameid=2009/07/19/sfnmlb-pitmlb-1" TargetMode="External"/><Relationship Id="rId351" Type="http://schemas.openxmlformats.org/officeDocument/2006/relationships/hyperlink" Target="http://www.ticketmaster.com/cgi/outsider.plx?CAMEFROM=MLBASTROS-HOMEPAGE&amp;GOTO=http://www.ticketmaster.com/event/0C004242B58A6FAB&amp;brand=none" TargetMode="External"/><Relationship Id="rId393" Type="http://schemas.openxmlformats.org/officeDocument/2006/relationships/hyperlink" Target="http://www.ticketmaster.com/cgi/outsider.plx?CAMEFROM=MLBMARLINS-HOMEPAGE&amp;GOTO=http://www.ticketmaster.com/event/0D004233D207577D&amp;brand=none" TargetMode="External"/><Relationship Id="rId407" Type="http://schemas.openxmlformats.org/officeDocument/2006/relationships/hyperlink" Target="http://www.ticketmaster.com/cgi/outsider.plx?CAMEFROM=MLBMARLINS-HOMEPAGE&amp;GOTO=http://www.ticketmaster.com/event/0D004233C9C854B7&amp;brand=none" TargetMode="External"/><Relationship Id="rId449" Type="http://schemas.openxmlformats.org/officeDocument/2006/relationships/hyperlink" Target="http://ev3.evenue.net/cgi-bin/ncommerce3/SEGetEventInfo?ticketCode=GS%3AROCKIES-ST%3AR09%3AR25%3A&amp;linkID=rockies-st&amp;shopperContext=&amp;caller=&amp;appCode=" TargetMode="External"/><Relationship Id="rId614" Type="http://schemas.openxmlformats.org/officeDocument/2006/relationships/hyperlink" Target="https://tickets.audienceview.com/bluejays/seatSelect.asp?WSadmissions::admission::performance_id=982370B4-A51E-4321-83DB-9451819484F6" TargetMode="External"/><Relationship Id="rId656" Type="http://schemas.openxmlformats.org/officeDocument/2006/relationships/hyperlink" Target="http://purchase.tickets.com/buy/MLBEventInfo?gameid=2009/07/31/seamlb-texmlb-1&amp;agency=MLB" TargetMode="External"/><Relationship Id="rId821" Type="http://schemas.openxmlformats.org/officeDocument/2006/relationships/hyperlink" Target="http://purchase.tickets.com/buy/MLBEventInfo?gameid=2009/08/12/kcamlb-minmlb-1&amp;agency=MLB" TargetMode="External"/><Relationship Id="rId863" Type="http://schemas.openxmlformats.org/officeDocument/2006/relationships/hyperlink" Target="http://purchase.tickets.com/buy/MLBEventInfo?gameid=2009/07/31/tormlb-oakmlb-1" TargetMode="External"/><Relationship Id="rId1037" Type="http://schemas.openxmlformats.org/officeDocument/2006/relationships/hyperlink" Target="http://www.ticketmaster.com/cgi/outsider.plx?CAMEFROM=MLBINDIANS-HOMEPAGE&amp;GOTO=http://www.ticketmaster.com/event/05004244A9499888&amp;brand=none" TargetMode="External"/><Relationship Id="rId1079" Type="http://schemas.openxmlformats.org/officeDocument/2006/relationships/hyperlink" Target="http://www.ticketmaster.com/cgi/outsider.plx?CAMEFROM=MLBWHITESOX-HOMEPAGE&amp;GOTO=http://www.ticketmaster.com/event/0400423494642879&amp;brand=none" TargetMode="External"/><Relationship Id="rId211" Type="http://schemas.openxmlformats.org/officeDocument/2006/relationships/hyperlink" Target="http://ev3.evenue.net/cgi-bin/ncommerce3/SEGetEventInfo?ticketCode=GS%3AMLBAM%3A2009%3A0809%3A&amp;linkID=phillies&amp;shopperContext=&amp;caller=&amp;appCode=" TargetMode="External"/><Relationship Id="rId253" Type="http://schemas.openxmlformats.org/officeDocument/2006/relationships/hyperlink" Target="http://purchase.tickets.com/buy/MLBEventInfo?gameid=2009/08/11/sdnmlb-milmlb-1&amp;agency=MLB" TargetMode="External"/><Relationship Id="rId295" Type="http://schemas.openxmlformats.org/officeDocument/2006/relationships/hyperlink" Target="http://www.ticketmaster.com/event/0B00419EABE83370?brand=none" TargetMode="External"/><Relationship Id="rId309" Type="http://schemas.openxmlformats.org/officeDocument/2006/relationships/hyperlink" Target="http://www.ticketmaster.com/event/0B00419EABD332F2?brand=none" TargetMode="External"/><Relationship Id="rId460" Type="http://schemas.openxmlformats.org/officeDocument/2006/relationships/hyperlink" Target="http://purchase.tickets.com/buy/MLBEventInfo?gameid=2009/08/14/wasmlb-cinmlb-1&amp;agency=MLB" TargetMode="External"/><Relationship Id="rId516" Type="http://schemas.openxmlformats.org/officeDocument/2006/relationships/hyperlink" Target="http://purchase.tickets.com/buy/MLBEventInfo?gameid=2009/07/05/milmlb-chnmlb-1" TargetMode="External"/><Relationship Id="rId698" Type="http://schemas.openxmlformats.org/officeDocument/2006/relationships/hyperlink" Target="http://www.ticketmaster.com/event/0D004237E79965E3?brand=none" TargetMode="External"/><Relationship Id="rId919" Type="http://schemas.openxmlformats.org/officeDocument/2006/relationships/hyperlink" Target="http://www.ticketmaster.com/event/0900423E9B204E2A?brand=none" TargetMode="External"/><Relationship Id="rId1090" Type="http://schemas.openxmlformats.org/officeDocument/2006/relationships/hyperlink" Target="http://www.ticketmaster.com/cgi/outsider.plx?CAMEFROM=MLBORIOLES-HOMEPAGE&amp;GOTO=http://www.ticketmaster.com/event/1500419FA28E5F3F&amp;brand=none" TargetMode="External"/><Relationship Id="rId1104" Type="http://schemas.openxmlformats.org/officeDocument/2006/relationships/hyperlink" Target="http://www.ticketmaster.com/cgi/outsider.plx?CAMEFROM=MLBORIOLES-HOMEPAGE&amp;GOTO=http://www.ticketmaster.com/event/1500419FA2875F30&amp;brand=none" TargetMode="External"/><Relationship Id="rId48" Type="http://schemas.openxmlformats.org/officeDocument/2006/relationships/hyperlink" Target="http://purchase.tickets.com/buy/MLBEventInfo?gameid=2009/08/15/sdnmlb-slnmlb-1" TargetMode="External"/><Relationship Id="rId113" Type="http://schemas.openxmlformats.org/officeDocument/2006/relationships/hyperlink" Target="http://purchase.tickets.com/buy/MLBEventInfo?gameid=2009/06/17/anamlb-sfnmlb-1" TargetMode="External"/><Relationship Id="rId320" Type="http://schemas.openxmlformats.org/officeDocument/2006/relationships/hyperlink" Target="http://www.ticketmaster.com/event/0B00419EABC33265?brand=none" TargetMode="External"/><Relationship Id="rId558" Type="http://schemas.openxmlformats.org/officeDocument/2006/relationships/hyperlink" Target="http://atlanta.braves.mlb.com/atl/ticketing/no_tix_nyy_bos.jsp" TargetMode="External"/><Relationship Id="rId723" Type="http://schemas.openxmlformats.org/officeDocument/2006/relationships/hyperlink" Target="http://www.ticketmaster.com/event/0D004237E77B65BF?brand=none" TargetMode="External"/><Relationship Id="rId765" Type="http://schemas.openxmlformats.org/officeDocument/2006/relationships/hyperlink" Target="http://www.ticketmaster.com/event/0F00422C8B2E2B93?brand=none" TargetMode="External"/><Relationship Id="rId930" Type="http://schemas.openxmlformats.org/officeDocument/2006/relationships/hyperlink" Target="http://purchase.tickets.com/buy/MLBEventInfo?gameid=2009/08/21/minmlb-kcamlb-1" TargetMode="External"/><Relationship Id="rId972" Type="http://schemas.openxmlformats.org/officeDocument/2006/relationships/hyperlink" Target="http://purchase.tickets.com/buy/MLBEventInfo?gameid=2009/08/09/minmlb-detmlb-1" TargetMode="External"/><Relationship Id="rId1006" Type="http://schemas.openxmlformats.org/officeDocument/2006/relationships/hyperlink" Target="http://www.ticketmaster.com/cgi/outsider.plx?CAMEFROM=MLBINDIANS-HOMEPAGE&amp;GOTO=http://www.ticketmaster.com/event/05004244A952988E&amp;brand=none" TargetMode="External"/><Relationship Id="rId155" Type="http://schemas.openxmlformats.org/officeDocument/2006/relationships/hyperlink" Target="http://ev11.evenue.net/cgi-bin/ncommerce3/SEGetEventInfo?ticketCode=GS%3APADRES%3A09%3A617%3A&amp;linkID=padres&amp;shopperContext=&amp;caller=&amp;appCode=&amp;RSRC=MLB&amp;RDAT=MAIN" TargetMode="External"/><Relationship Id="rId197" Type="http://schemas.openxmlformats.org/officeDocument/2006/relationships/hyperlink" Target="http://purchase.tickets.com/buy/MLBEventInfo?gameid=2009/06/23/clemlb-pitmlb-1" TargetMode="External"/><Relationship Id="rId362" Type="http://schemas.openxmlformats.org/officeDocument/2006/relationships/hyperlink" Target="http://www.ticketmaster.com/cgi/outsider.plx?CAMEFROM=MLBASTROS-HOMEPAGE&amp;GOTO=http://www.ticketmaster.com/event/0C004242B5836F9F&amp;brand=none" TargetMode="External"/><Relationship Id="rId418" Type="http://schemas.openxmlformats.org/officeDocument/2006/relationships/hyperlink" Target="http://ev3.evenue.net/cgi-bin/ncommerce3/SEGetEventInfo?ticketCode=GS%3AROCKIES-ST%3AR09%3AR56%3A&amp;linkID=rockies-st&amp;shopperContext=&amp;caller=&amp;appCode=" TargetMode="External"/><Relationship Id="rId625" Type="http://schemas.openxmlformats.org/officeDocument/2006/relationships/hyperlink" Target="https://tickets.audienceview.com/bluejays/seatSelect.asp?WSadmissions::admission::performance_id=81BB3B38-B180-4597-AF1B-74C8560DD727" TargetMode="External"/><Relationship Id="rId832" Type="http://schemas.openxmlformats.org/officeDocument/2006/relationships/hyperlink" Target="http://purchase.tickets.com/buy/MLBEventInfo?gameid=2009/07/09/nyamlb-minmlb-1&amp;agency=MLB" TargetMode="External"/><Relationship Id="rId1048" Type="http://schemas.openxmlformats.org/officeDocument/2006/relationships/hyperlink" Target="http://www.ticketmaster.com/cgi/outsider.plx?CAMEFROM=MLBWHITESOX-HOMEPAGE&amp;GOTO=http://www.ticketmaster.com/event/04004234A13A2A89&amp;brand=none" TargetMode="External"/><Relationship Id="rId222" Type="http://schemas.openxmlformats.org/officeDocument/2006/relationships/hyperlink" Target="http://ev3.evenue.net/cgi-bin/ncommerce3/SEGetEventInfo?ticketCode=GS%3AMLBAM%3A2009%3A0720%3A&amp;linkID=phillies&amp;shopperContext=&amp;caller=&amp;appCode=" TargetMode="External"/><Relationship Id="rId264" Type="http://schemas.openxmlformats.org/officeDocument/2006/relationships/hyperlink" Target="http://purchase.tickets.com/buy/MLBEventInfo?gameid=2009/07/09/slnmlb-milmlb-1&amp;agency=MLB" TargetMode="External"/><Relationship Id="rId471" Type="http://schemas.openxmlformats.org/officeDocument/2006/relationships/hyperlink" Target="http://purchase.tickets.com/buy/MLBEventInfo?gameid=2009/07/27/sdnmlb-cinmlb-1&amp;agency=MLB" TargetMode="External"/><Relationship Id="rId667" Type="http://schemas.openxmlformats.org/officeDocument/2006/relationships/hyperlink" Target="http://purchase.tickets.com/buy/MLBEventInfo?gameid=2009/07/05/tbamlb-texmlb-1&amp;agency=MLB" TargetMode="External"/><Relationship Id="rId874" Type="http://schemas.openxmlformats.org/officeDocument/2006/relationships/hyperlink" Target="http://purchase.tickets.com/buy/MLBEventInfo?gameid=2009/06/28/colmlb-oakmlb-1" TargetMode="External"/><Relationship Id="rId1115" Type="http://schemas.openxmlformats.org/officeDocument/2006/relationships/hyperlink" Target="http://www.ticketmaster.com/cgi/outsider.plx?CAMEFROM=MLBORIOLES-HOMEPAGE&amp;GOTO=http://www.ticketmaster.com/event/1500419FA2825F21&amp;brand=none" TargetMode="External"/><Relationship Id="rId17" Type="http://schemas.openxmlformats.org/officeDocument/2006/relationships/hyperlink" Target="http://purchase.tickets.com/buy/MLBEventInfo?gameid=2009/07/22/nynmlb-wasmlb-1&amp;agency=MLB" TargetMode="External"/><Relationship Id="rId59" Type="http://schemas.openxmlformats.org/officeDocument/2006/relationships/hyperlink" Target="http://purchase.tickets.com/buy/MLBEventInfo?gameid=2009/07/27/lanmlb-slnmlb-1" TargetMode="External"/><Relationship Id="rId124" Type="http://schemas.openxmlformats.org/officeDocument/2006/relationships/hyperlink" Target="http://ev11.evenue.net/cgi-bin/ncommerce3/SEGetEventInfo?ticketCode=GS%3APADRES%3A09%3A819%3A&amp;linkID=padres&amp;shopperContext=&amp;caller=&amp;appCode=&amp;RSRC=MLB&amp;RDAT=MAIN" TargetMode="External"/><Relationship Id="rId527" Type="http://schemas.openxmlformats.org/officeDocument/2006/relationships/hyperlink" Target="http://purchase.tickets.com/buy/MLBEventInfo?gameid=2009/06/13/minmlb-chnmlb-1" TargetMode="External"/><Relationship Id="rId569" Type="http://schemas.openxmlformats.org/officeDocument/2006/relationships/hyperlink" Target="http://atlanta.braves.mlb.com/atl/ticketing/no_tix_62.jsp" TargetMode="External"/><Relationship Id="rId734" Type="http://schemas.openxmlformats.org/officeDocument/2006/relationships/hyperlink" Target="http://www.ticketmaster.com/event/0F00422C8B502BF4?brand=none" TargetMode="External"/><Relationship Id="rId776" Type="http://schemas.openxmlformats.org/officeDocument/2006/relationships/hyperlink" Target="http://www.ticketmaster.com/event/1D004272D0D64577?brand=none" TargetMode="External"/><Relationship Id="rId941" Type="http://schemas.openxmlformats.org/officeDocument/2006/relationships/hyperlink" Target="http://purchase.tickets.com/buy/MLBEventInfo?gameid=2009/07/21/anamlb-kcamlb-1" TargetMode="External"/><Relationship Id="rId983" Type="http://schemas.openxmlformats.org/officeDocument/2006/relationships/hyperlink" Target="http://purchase.tickets.com/buy/MLBEventInfo?gameid=2009/07/22/seamlb-detmlb-1" TargetMode="External"/><Relationship Id="rId70" Type="http://schemas.openxmlformats.org/officeDocument/2006/relationships/hyperlink" Target="http://purchase.tickets.com/buy/MLBEventInfo?gameid=2009/06/18/detmlb-slnmlb-1" TargetMode="External"/><Relationship Id="rId166" Type="http://schemas.openxmlformats.org/officeDocument/2006/relationships/hyperlink" Target="http://purchase.tickets.com/buy/MLBEventInfo?gameid=2009/08/25/phimlb-pitmlb-1" TargetMode="External"/><Relationship Id="rId331" Type="http://schemas.openxmlformats.org/officeDocument/2006/relationships/hyperlink" Target="http://www.ticketmaster.com/cgi/outsider.plx?CAMEFROM=MLBASTROS-HOMEPAGE&amp;GOTO=http://www.ticketmaster.com/event/0C004242B59B6FD5&amp;brand=none" TargetMode="External"/><Relationship Id="rId373" Type="http://schemas.openxmlformats.org/officeDocument/2006/relationships/hyperlink" Target="http://www.ticketmaster.com/cgi/outsider.plx?CAMEFROM=MLBMARLINS-HOMEPAGE&amp;GOTO=http://www.ticketmaster.com/event/0D004233DC5E5AAA&amp;brand=none" TargetMode="External"/><Relationship Id="rId429" Type="http://schemas.openxmlformats.org/officeDocument/2006/relationships/hyperlink" Target="http://ev3.evenue.net/cgi-bin/ncommerce3/SEGetEventInfo?ticketCode=GS%3AROCKIES-ST%3AR09%3AR45%3A&amp;linkID=rockies-st&amp;shopperContext=&amp;caller=&amp;appCode=" TargetMode="External"/><Relationship Id="rId580" Type="http://schemas.openxmlformats.org/officeDocument/2006/relationships/hyperlink" Target="http://ev4.evenue.net/cgi-bin/ncommerce3/SEGetEventInfo?ticketCode=GS%3AREG%3ADB09%3ADB0728%3A&amp;linkID=diamondbacks&amp;shopperContext=&amp;caller=&amp;appCode=&amp;RSRC=MLB&amp;RDAT=MAIN" TargetMode="External"/><Relationship Id="rId636" Type="http://schemas.openxmlformats.org/officeDocument/2006/relationships/hyperlink" Target="https://tickets.audienceview.com/bluejays/seatSelect.asp?WSadmissions::admission::performance_id=F9A4F736-1630-4044-B83F-A5811046D9E3" TargetMode="External"/><Relationship Id="rId801" Type="http://schemas.openxmlformats.org/officeDocument/2006/relationships/hyperlink" Target="http://www.ticketmaster.com/event/1D004272D0BF454D?brand=none" TargetMode="External"/><Relationship Id="rId1017" Type="http://schemas.openxmlformats.org/officeDocument/2006/relationships/hyperlink" Target="http://www.ticketmaster.com/cgi/outsider.plx?CAMEFROM=MLBINDIANS-HOMEPAGE&amp;GOTO=http://www.ticketmaster.com/event/05004243F924B537&amp;brand=none" TargetMode="External"/><Relationship Id="rId1059" Type="http://schemas.openxmlformats.org/officeDocument/2006/relationships/hyperlink" Target="http://www.ticketmaster.com/cgi/outsider.plx?CAMEFROM=MLBWHITESOX-HOMEPAGE&amp;GOTO=http://www.ticketmaster.com/event/040042349F762A4D&amp;brand=none" TargetMode="External"/><Relationship Id="rId1" Type="http://schemas.openxmlformats.org/officeDocument/2006/relationships/hyperlink" Target="http://purchase.tickets.com/buy/MLBEventInfo?gameid=2009/08/24/milmlb-wasmlb-1&amp;agency=MLB" TargetMode="External"/><Relationship Id="rId233" Type="http://schemas.openxmlformats.org/officeDocument/2006/relationships/hyperlink" Target="http://www.mlb.com/phi/ticketing/pop/soldout_062109.jsp" TargetMode="External"/><Relationship Id="rId440" Type="http://schemas.openxmlformats.org/officeDocument/2006/relationships/hyperlink" Target="http://ev3.evenue.net/cgi-bin/ncommerce3/SEGetEventInfo?ticketCode=GS%3AROCKIES-ST%3AR09%3AR34%3A&amp;linkID=rockies-st&amp;shopperContext=&amp;caller=&amp;appCode=" TargetMode="External"/><Relationship Id="rId678" Type="http://schemas.openxmlformats.org/officeDocument/2006/relationships/hyperlink" Target="http://purchase.tickets.com/buy/MLBEventInfo?gameid=2009/06/16/houmlb-texmlb-1&amp;agency=MLB" TargetMode="External"/><Relationship Id="rId843" Type="http://schemas.openxmlformats.org/officeDocument/2006/relationships/hyperlink" Target="http://purchase.tickets.com/buy/MLBEventInfo?gameid=2009/06/16/pitmlb-minmlb-1&amp;agency=MLB" TargetMode="External"/><Relationship Id="rId885" Type="http://schemas.openxmlformats.org/officeDocument/2006/relationships/hyperlink" Target="http://purchase.tickets.com/buy/MLBEventInfo?gameid=2009/06/06/balmlb-oakmlb-1" TargetMode="External"/><Relationship Id="rId1070" Type="http://schemas.openxmlformats.org/officeDocument/2006/relationships/hyperlink" Target="http://www.ticketmaster.com/cgi/outsider.plx?CAMEFROM=MLBWHITESOX-HOMEPAGE&amp;GOTO=http://www.ticketmaster.com/event/0400423499FC29A4&amp;brand=none" TargetMode="External"/><Relationship Id="rId1126" Type="http://schemas.openxmlformats.org/officeDocument/2006/relationships/hyperlink" Target="http://purchase.tickets.com/buy/MLBEventInfo?gameid=2009/08/12/detmlb-bosmlb-1" TargetMode="External"/><Relationship Id="rId28" Type="http://schemas.openxmlformats.org/officeDocument/2006/relationships/hyperlink" Target="http://mlb.mlb.com/was/ticketing/soldout.jsp?loc=062409" TargetMode="External"/><Relationship Id="rId275" Type="http://schemas.openxmlformats.org/officeDocument/2006/relationships/hyperlink" Target="http://purchase.tickets.com/buy/MLBEventInfo?gameid=2009/06/23/minmlb-milmlb-1&amp;agency=MLB" TargetMode="External"/><Relationship Id="rId300" Type="http://schemas.openxmlformats.org/officeDocument/2006/relationships/hyperlink" Target="http://www.ticketmaster.com/event/0B00419EABE3335F?brand=none" TargetMode="External"/><Relationship Id="rId482" Type="http://schemas.openxmlformats.org/officeDocument/2006/relationships/hyperlink" Target="http://purchase.tickets.com/buy/MLBEventInfo?gameid=2009/06/21/chamlb-cinmlb-1&amp;agency=MLB" TargetMode="External"/><Relationship Id="rId538" Type="http://schemas.openxmlformats.org/officeDocument/2006/relationships/hyperlink" Target="http://www.ticketmaster.com/event/0E004228C8A379BD?brand=none" TargetMode="External"/><Relationship Id="rId703" Type="http://schemas.openxmlformats.org/officeDocument/2006/relationships/hyperlink" Target="http://www.ticketmaster.com/event/0D004237E79265DB?brand=none" TargetMode="External"/><Relationship Id="rId745" Type="http://schemas.openxmlformats.org/officeDocument/2006/relationships/hyperlink" Target="http://www.ticketmaster.com/event/0F00422C8B442BE3?brand=none" TargetMode="External"/><Relationship Id="rId910" Type="http://schemas.openxmlformats.org/officeDocument/2006/relationships/hyperlink" Target="http://www.ticketmaster.com/event/0900423E9B294E49?brand=none" TargetMode="External"/><Relationship Id="rId952" Type="http://schemas.openxmlformats.org/officeDocument/2006/relationships/hyperlink" Target="http://purchase.tickets.com/buy/MLBEventInfo?gameid=2009/06/29/minmlb-kcamlb-1" TargetMode="External"/><Relationship Id="rId81" Type="http://schemas.openxmlformats.org/officeDocument/2006/relationships/hyperlink" Target="http://purchase.tickets.com/buy/MLBEventInfo?gameid=2009/08/30/colmlb-sfnmlb-1" TargetMode="External"/><Relationship Id="rId135" Type="http://schemas.openxmlformats.org/officeDocument/2006/relationships/hyperlink" Target="http://ev11.evenue.net/cgi-bin/ncommerce3/SEGetEventInfo?ticketCode=GS%3APADRES%3A09%3A801%3A&amp;linkID=padres&amp;shopperContext=&amp;caller=&amp;appCode=&amp;RSRC=MLB&amp;RDAT=MAIN" TargetMode="External"/><Relationship Id="rId177" Type="http://schemas.openxmlformats.org/officeDocument/2006/relationships/hyperlink" Target="http://purchase.tickets.com/buy/MLBEventInfo?gameid=2009/08/05/arimlb-pitmlb-1" TargetMode="External"/><Relationship Id="rId342" Type="http://schemas.openxmlformats.org/officeDocument/2006/relationships/hyperlink" Target="http://www.ticketmaster.com/cgi/outsider.plx?CAMEFROM=MLBASTROS-HOMEPAGE&amp;GOTO=http://www.ticketmaster.com/event/0C004242B5926FC0&amp;brand=none" TargetMode="External"/><Relationship Id="rId384" Type="http://schemas.openxmlformats.org/officeDocument/2006/relationships/hyperlink" Target="http://www.ticketmaster.com/cgi/outsider.plx?CAMEFROM=MLBMARLINS-HOMEPAGE&amp;GOTO=http://www.ticketmaster.com/event/0D004233D83F5963&amp;brand=none" TargetMode="External"/><Relationship Id="rId591" Type="http://schemas.openxmlformats.org/officeDocument/2006/relationships/hyperlink" Target="http://ev4.evenue.net/cgi-bin/ncommerce3/SEGetEventInfo?ticketCode=GS%3AREG%3ADB09%3ADB0707%3A&amp;linkID=diamondbacks&amp;shopperContext=&amp;caller=&amp;appCode=&amp;RSRC=MLB&amp;RDAT=MAIN" TargetMode="External"/><Relationship Id="rId605" Type="http://schemas.openxmlformats.org/officeDocument/2006/relationships/hyperlink" Target="https://tickets.audienceview.com/bluejays/seatSelect.asp?WSadmissions::admission::performance_id=9F1AB44C-88BA-4ECC-B7C1-39BE3F725D60" TargetMode="External"/><Relationship Id="rId787" Type="http://schemas.openxmlformats.org/officeDocument/2006/relationships/hyperlink" Target="http://www.ticketmaster.com/event/1D004272D0CC4564?brand=none" TargetMode="External"/><Relationship Id="rId812" Type="http://schemas.openxmlformats.org/officeDocument/2006/relationships/hyperlink" Target="http://purchase.tickets.com/buy/MLBEventInfo?gameid=2009/08/29/texmlb-minmlb-1&amp;agency=MLB" TargetMode="External"/><Relationship Id="rId994" Type="http://schemas.openxmlformats.org/officeDocument/2006/relationships/hyperlink" Target="http://purchase.tickets.com/buy/MLBEventInfo?gameid=2009/06/21/milmlb-detmlb-1" TargetMode="External"/><Relationship Id="rId1028" Type="http://schemas.openxmlformats.org/officeDocument/2006/relationships/hyperlink" Target="http://www.ticketmaster.com/cgi/outsider.plx?CAMEFROM=MLBINDIANS-HOMEPAGE&amp;GOTO=http://www.ticketmaster.com/event/05004243F91EB52D&amp;brand=none" TargetMode="External"/><Relationship Id="rId202" Type="http://schemas.openxmlformats.org/officeDocument/2006/relationships/hyperlink" Target="http://purchase.tickets.com/buy/MLBEventInfo?gameid=2009/06/03/nynmlb-pitmlb-1" TargetMode="External"/><Relationship Id="rId244" Type="http://schemas.openxmlformats.org/officeDocument/2006/relationships/hyperlink" Target="http://purchase.tickets.com/buy/MLBEventInfo?gameid=2009/08/28/pitmlb-milmlb-1&amp;agency=MLB" TargetMode="External"/><Relationship Id="rId647" Type="http://schemas.openxmlformats.org/officeDocument/2006/relationships/hyperlink" Target="http://purchase.tickets.com/buy/MLBEventInfo?gameid=2009/08/20/minmlb-texmlb-1&amp;agency=MLB" TargetMode="External"/><Relationship Id="rId689" Type="http://schemas.openxmlformats.org/officeDocument/2006/relationships/hyperlink" Target="http://www.ticketmaster.com/event/0D004237E7BE65F4?brand=none" TargetMode="External"/><Relationship Id="rId854" Type="http://schemas.openxmlformats.org/officeDocument/2006/relationships/hyperlink" Target="http://purchase.tickets.com/buy/MLBEventInfo?gameid=2009/08/16/chamlb-oakmlb-1" TargetMode="External"/><Relationship Id="rId896" Type="http://schemas.openxmlformats.org/officeDocument/2006/relationships/hyperlink" Target="http://www.ticketmaster.com/event/0900423E9B384E61?brand=none" TargetMode="External"/><Relationship Id="rId1081" Type="http://schemas.openxmlformats.org/officeDocument/2006/relationships/hyperlink" Target="http://www.ticketmaster.com/cgi/outsider.plx?CAMEFROM=MLBWHITESOX-HOMEPAGE&amp;GOTO=http://www.ticketmaster.com/event/0400423494262868&amp;brand=none" TargetMode="External"/><Relationship Id="rId39" Type="http://schemas.openxmlformats.org/officeDocument/2006/relationships/hyperlink" Target="http://purchase.tickets.com/buy/MLBEventInfo?gameid=2009/06/03/sfnmlb-wasmlb-1&amp;agency=MLB" TargetMode="External"/><Relationship Id="rId286" Type="http://schemas.openxmlformats.org/officeDocument/2006/relationships/hyperlink" Target="http://www.ticketmaster.com/event/0B00419EABF13386?brand=none" TargetMode="External"/><Relationship Id="rId451" Type="http://schemas.openxmlformats.org/officeDocument/2006/relationships/hyperlink" Target="http://purchase.tickets.com/buy/MLBEventInfo?gameid=2009/08/31/pitmlb-cinmlb-1&amp;agency=MLB" TargetMode="External"/><Relationship Id="rId493" Type="http://schemas.openxmlformats.org/officeDocument/2006/relationships/hyperlink" Target="http://purchase.tickets.com/buy/MLBEventInfo?gameid=2009/08/29/nynmlb-chnmlb-1" TargetMode="External"/><Relationship Id="rId507" Type="http://schemas.openxmlformats.org/officeDocument/2006/relationships/hyperlink" Target="http://purchase.tickets.com/buy/MLBEventInfo?gameid=2009/07/26/cinmlb-chnmlb-1" TargetMode="External"/><Relationship Id="rId549" Type="http://schemas.openxmlformats.org/officeDocument/2006/relationships/hyperlink" Target="http://atlanta.braves.mlb.com/atl/ticketing/no_tix_717.jsp" TargetMode="External"/><Relationship Id="rId714" Type="http://schemas.openxmlformats.org/officeDocument/2006/relationships/hyperlink" Target="http://www.ticketmaster.com/event/0D004237E78665CD?brand=none" TargetMode="External"/><Relationship Id="rId756" Type="http://schemas.openxmlformats.org/officeDocument/2006/relationships/hyperlink" Target="http://www.ticketmaster.com/event/0F00422C8B382BBC?brand=none" TargetMode="External"/><Relationship Id="rId921" Type="http://schemas.openxmlformats.org/officeDocument/2006/relationships/hyperlink" Target="http://www.ticketmaster.com/event/0900423E9B1E4E21?brand=none" TargetMode="External"/><Relationship Id="rId1137" Type="http://schemas.openxmlformats.org/officeDocument/2006/relationships/hyperlink" Target="http://purchase.tickets.com/buy/MLBEventInfo?gameid=2009/06/18/flomlb-bosmlb-1" TargetMode="External"/><Relationship Id="rId50" Type="http://schemas.openxmlformats.org/officeDocument/2006/relationships/hyperlink" Target="http://purchase.tickets.com/buy/MLBEventInfo?gameid=2009/08/12/cinmlb-slnmlb-1" TargetMode="External"/><Relationship Id="rId104" Type="http://schemas.openxmlformats.org/officeDocument/2006/relationships/hyperlink" Target="http://purchase.tickets.com/buy/MLBEventInfo?gameid=2009/07/08/flomlb-sfnmlb-1" TargetMode="External"/><Relationship Id="rId146" Type="http://schemas.openxmlformats.org/officeDocument/2006/relationships/hyperlink" Target="http://ev11.evenue.net/cgi-bin/ncommerce3/SEGetEventInfo?ticketCode=GS%3APADRES%3A09%3A703%3A&amp;linkID=padres&amp;shopperContext=&amp;caller=&amp;appCode=&amp;RSRC=MLB&amp;RDAT=MAIN" TargetMode="External"/><Relationship Id="rId188" Type="http://schemas.openxmlformats.org/officeDocument/2006/relationships/hyperlink" Target="http://purchase.tickets.com/buy/MLBEventInfo?gameid=2009/07/17/sfnmlb-pitmlb-1" TargetMode="External"/><Relationship Id="rId311" Type="http://schemas.openxmlformats.org/officeDocument/2006/relationships/hyperlink" Target="http://www.ticketmaster.com/event/0B00419EABCC32ED?brand=none" TargetMode="External"/><Relationship Id="rId353" Type="http://schemas.openxmlformats.org/officeDocument/2006/relationships/hyperlink" Target="http://www.ticketmaster.com/cgi/outsider.plx?CAMEFROM=MLBASTROS-HOMEPAGE&amp;GOTO=http://www.ticketmaster.com/event/0C004242B5896FA9&amp;brand=none" TargetMode="External"/><Relationship Id="rId395" Type="http://schemas.openxmlformats.org/officeDocument/2006/relationships/hyperlink" Target="http://www.ticketmaster.com/cgi/outsider.plx?CAMEFROM=MLBMARLINS-HOMEPAGE&amp;GOTO=http://www.ticketmaster.com/event/0D004233CDB855E3&amp;brand=none" TargetMode="External"/><Relationship Id="rId409" Type="http://schemas.openxmlformats.org/officeDocument/2006/relationships/hyperlink" Target="http://www.ticketmaster.com/cgi/outsider.plx?CAMEFROM=MLBMARLINS-HOMEPAGE&amp;GOTO=http://www.ticketmaster.com/event/0D004233C93B5487&amp;brand=none" TargetMode="External"/><Relationship Id="rId560" Type="http://schemas.openxmlformats.org/officeDocument/2006/relationships/hyperlink" Target="http://www.ticketmaster.com/event/0E004228C3DF77A1?brand=none" TargetMode="External"/><Relationship Id="rId798" Type="http://schemas.openxmlformats.org/officeDocument/2006/relationships/hyperlink" Target="http://www.ticketmaster.com/event/1D004272D0C14552?brand=none" TargetMode="External"/><Relationship Id="rId963" Type="http://schemas.openxmlformats.org/officeDocument/2006/relationships/hyperlink" Target="http://purchase.tickets.com/buy/MLBEventInfo?gameid=2009/08/30/tbamlb-detmlb-1" TargetMode="External"/><Relationship Id="rId1039" Type="http://schemas.openxmlformats.org/officeDocument/2006/relationships/hyperlink" Target="http://www.ticketmaster.com/cgi/outsider.plx?CAMEFROM=MLBINDIANS-HOMEPAGE&amp;GOTO=http://www.ticketmaster.com/event/05004244A9449886&amp;brand=none" TargetMode="External"/><Relationship Id="rId92" Type="http://schemas.openxmlformats.org/officeDocument/2006/relationships/hyperlink" Target="http://purchase.tickets.com/buy/MLBEventInfo?gameid=2009/08/07/cinmlb-sfnmlb-1" TargetMode="External"/><Relationship Id="rId213" Type="http://schemas.openxmlformats.org/officeDocument/2006/relationships/hyperlink" Target="http://ev3.evenue.net/cgi-bin/ncommerce3/SEGetEventInfo?ticketCode=GS%3AMLBAM%3A2009%3A0807%3A&amp;linkID=phillies&amp;shopperContext=&amp;caller=&amp;appCode=" TargetMode="External"/><Relationship Id="rId420" Type="http://schemas.openxmlformats.org/officeDocument/2006/relationships/hyperlink" Target="http://ev3.evenue.net/cgi-bin/ncommerce3/SEGetEventInfo?ticketCode=GS%3AROCKIES-ST%3AR09%3AR54%3A&amp;linkID=rockies-st&amp;shopperContext=&amp;caller=&amp;appCode=" TargetMode="External"/><Relationship Id="rId616" Type="http://schemas.openxmlformats.org/officeDocument/2006/relationships/hyperlink" Target="https://tickets.audienceview.com/bluejays/seatSelect.asp?WSadmissions::admission::performance_id=5FB3B3B8-AA70-4241-8DA6-25D601B7BE16" TargetMode="External"/><Relationship Id="rId658" Type="http://schemas.openxmlformats.org/officeDocument/2006/relationships/hyperlink" Target="http://purchase.tickets.com/buy/MLBEventInfo?gameid=2009/07/29/detmlb-texmlb-1&amp;agency=MLB" TargetMode="External"/><Relationship Id="rId823" Type="http://schemas.openxmlformats.org/officeDocument/2006/relationships/hyperlink" Target="http://purchase.tickets.com/buy/MLBEventInfo?gameid=2009/08/02/anamlb-minmlb-1&amp;agency=MLB" TargetMode="External"/><Relationship Id="rId865" Type="http://schemas.openxmlformats.org/officeDocument/2006/relationships/hyperlink" Target="http://purchase.tickets.com/buy/MLBEventInfo?gameid=2009/07/21/minmlb-oakmlb-1" TargetMode="External"/><Relationship Id="rId1050" Type="http://schemas.openxmlformats.org/officeDocument/2006/relationships/hyperlink" Target="http://www.ticketmaster.com/cgi/outsider.plx?CAMEFROM=MLBWHITESOX-HOMEPAGE&amp;GOTO=http://www.ticketmaster.com/event/04004234A0BC2A82&amp;brand=none" TargetMode="External"/><Relationship Id="rId255" Type="http://schemas.openxmlformats.org/officeDocument/2006/relationships/hyperlink" Target="http://purchase.tickets.com/buy/MLBEventInfo?gameid=2009/07/29/wasmlb-milmlb-1&amp;agency=MLB" TargetMode="External"/><Relationship Id="rId297" Type="http://schemas.openxmlformats.org/officeDocument/2006/relationships/hyperlink" Target="http://www.ticketmaster.com/event/0B00419EABE63369?brand=none" TargetMode="External"/><Relationship Id="rId462" Type="http://schemas.openxmlformats.org/officeDocument/2006/relationships/hyperlink" Target="http://purchase.tickets.com/buy/MLBEventInfo?gameid=2009/08/05/chnmlb-cinmlb-1&amp;agency=MLB" TargetMode="External"/><Relationship Id="rId518" Type="http://schemas.openxmlformats.org/officeDocument/2006/relationships/hyperlink" Target="http://purchase.tickets.com/buy/MLBEventInfo?gameid=2009/07/03/milmlb-chnmlb-1" TargetMode="External"/><Relationship Id="rId725" Type="http://schemas.openxmlformats.org/officeDocument/2006/relationships/hyperlink" Target="http://www.ticketmaster.com/event/0F00422C8B5A2C05?brand=none" TargetMode="External"/><Relationship Id="rId932" Type="http://schemas.openxmlformats.org/officeDocument/2006/relationships/hyperlink" Target="http://purchase.tickets.com/buy/MLBEventInfo?gameid=2009/08/08/oakmlb-kcamlb-1" TargetMode="External"/><Relationship Id="rId1092" Type="http://schemas.openxmlformats.org/officeDocument/2006/relationships/hyperlink" Target="http://www.ticketmaster.com/cgi/outsider.plx?CAMEFROM=MLBORIOLES-HOMEPAGE&amp;GOTO=http://www.ticketmaster.com/event/1500419FA28C5F3B&amp;brand=none" TargetMode="External"/><Relationship Id="rId1106" Type="http://schemas.openxmlformats.org/officeDocument/2006/relationships/hyperlink" Target="http://www.ticketmaster.com/cgi/outsider.plx?CAMEFROM=MLBORIOLES-HOMEPAGE&amp;GOTO=http://www.ticketmaster.com/event/1500419FA17E5E9D&amp;brand=none" TargetMode="External"/><Relationship Id="rId115" Type="http://schemas.openxmlformats.org/officeDocument/2006/relationships/hyperlink" Target="http://purchase.tickets.com/buy/MLBEventInfo?gameid=2009/06/15/anamlb-sfnmlb-1" TargetMode="External"/><Relationship Id="rId157" Type="http://schemas.openxmlformats.org/officeDocument/2006/relationships/hyperlink" Target="http://ev11.evenue.net/cgi-bin/ncommerce3/SEGetEventInfo?ticketCode=GS%3APADRES%3A09%3A608%3A&amp;linkID=padres&amp;shopperContext=&amp;caller=&amp;appCode=&amp;RSRC=MLB&amp;RDAT=MAIN" TargetMode="External"/><Relationship Id="rId322" Type="http://schemas.openxmlformats.org/officeDocument/2006/relationships/hyperlink" Target="http://www.ticketmaster.com/event/0B00419EABC13261?brand=none" TargetMode="External"/><Relationship Id="rId364" Type="http://schemas.openxmlformats.org/officeDocument/2006/relationships/hyperlink" Target="http://www.ticketmaster.com/cgi/outsider.plx?CAMEFROM=MLBASTROS-HOMEPAGE&amp;GOTO=http://www.ticketmaster.com/event/0C004242B5826F9C&amp;brand=none" TargetMode="External"/><Relationship Id="rId767" Type="http://schemas.openxmlformats.org/officeDocument/2006/relationships/hyperlink" Target="http://www.ticketmaster.com/event/0F00422C8B2C2B8B?brand=none" TargetMode="External"/><Relationship Id="rId974" Type="http://schemas.openxmlformats.org/officeDocument/2006/relationships/hyperlink" Target="http://purchase.tickets.com/buy/MLBEventInfo?gameid=2009/08/07/minmlb-detmlb-1" TargetMode="External"/><Relationship Id="rId1008" Type="http://schemas.openxmlformats.org/officeDocument/2006/relationships/hyperlink" Target="http://www.ticketmaster.com/cgi/outsider.plx?CAMEFROM=MLBINDIANS-HOMEPAGE&amp;GOTO=http://www.ticketmaster.com/event/05004249E663B8A2&amp;brand=none" TargetMode="External"/><Relationship Id="rId61" Type="http://schemas.openxmlformats.org/officeDocument/2006/relationships/hyperlink" Target="http://purchase.tickets.com/buy/MLBEventInfo?gameid=2009/07/18/arimlb-slnmlb-1" TargetMode="External"/><Relationship Id="rId199" Type="http://schemas.openxmlformats.org/officeDocument/2006/relationships/hyperlink" Target="http://purchase.tickets.com/buy/MLBEventInfo?gameid=2009/06/13/detmlb-pitmlb-1" TargetMode="External"/><Relationship Id="rId571" Type="http://schemas.openxmlformats.org/officeDocument/2006/relationships/hyperlink" Target="http://ev4.evenue.net/cgi-bin/ncommerce3/SEGetEventInfo?ticketCode=GS%3AREG%3ADB09%3ADB0829%3A&amp;linkID=diamondbacks&amp;shopperContext=&amp;caller=&amp;appCode=&amp;RSRC=MLB&amp;RDAT=MAIN" TargetMode="External"/><Relationship Id="rId627" Type="http://schemas.openxmlformats.org/officeDocument/2006/relationships/hyperlink" Target="https://tickets.audienceview.com/bluejays/seatSelect.asp?WSadmissions::admission::performance_id=F201EED2-D1E7-4F49-9644-48F3EE616F69" TargetMode="External"/><Relationship Id="rId669" Type="http://schemas.openxmlformats.org/officeDocument/2006/relationships/hyperlink" Target="http://purchase.tickets.com/buy/MLBEventInfo?gameid=2009/07/03/tbamlb-texmlb-1&amp;agency=MLB" TargetMode="External"/><Relationship Id="rId834" Type="http://schemas.openxmlformats.org/officeDocument/2006/relationships/hyperlink" Target="http://purchase.tickets.com/buy/MLBEventInfo?gameid=2009/07/07/nyamlb-minmlb-1&amp;agency=MLB" TargetMode="External"/><Relationship Id="rId876" Type="http://schemas.openxmlformats.org/officeDocument/2006/relationships/hyperlink" Target="http://purchase.tickets.com/buy/MLBEventInfo?gameid=2009/06/26/colmlb-oakmlb-1" TargetMode="External"/><Relationship Id="rId19" Type="http://schemas.openxmlformats.org/officeDocument/2006/relationships/hyperlink" Target="http://purchase.tickets.com/buy/MLBEventInfo?gameid=2009/07/20/nynmlb-wasmlb-1&amp;agency=MLB" TargetMode="External"/><Relationship Id="rId224" Type="http://schemas.openxmlformats.org/officeDocument/2006/relationships/hyperlink" Target="http://ev3.evenue.net/cgi-bin/ncommerce3/SEGetEventInfo?ticketCode=GS%3AMLBAM%3A2009%3A0711%3A&amp;linkID=phillies&amp;shopperContext=&amp;caller=&amp;appCode=" TargetMode="External"/><Relationship Id="rId266" Type="http://schemas.openxmlformats.org/officeDocument/2006/relationships/hyperlink" Target="http://purchase.tickets.com/buy/MLBEventInfo?gameid=2009/07/07/slnmlb-milmlb-1&amp;agency=MLB" TargetMode="External"/><Relationship Id="rId431" Type="http://schemas.openxmlformats.org/officeDocument/2006/relationships/hyperlink" Target="http://ev3.evenue.net/cgi-bin/ncommerce3/SEGetEventInfo?ticketCode=GS%3AROCKIES-ST%3AR09%3AR43%3A&amp;linkID=rockies-st&amp;shopperContext=&amp;caller=&amp;appCode=" TargetMode="External"/><Relationship Id="rId473" Type="http://schemas.openxmlformats.org/officeDocument/2006/relationships/hyperlink" Target="http://purchase.tickets.com/buy/MLBEventInfo?gameid=2009/07/18/milmlb-cinmlb-1&amp;agency=MLB" TargetMode="External"/><Relationship Id="rId529" Type="http://schemas.openxmlformats.org/officeDocument/2006/relationships/hyperlink" Target="http://www.ticketmaster.com/event/0E004228C8BA79D3?brand=none" TargetMode="External"/><Relationship Id="rId680" Type="http://schemas.openxmlformats.org/officeDocument/2006/relationships/hyperlink" Target="http://purchase.tickets.com/buy/MLBEventInfo?gameid=2009/06/13/lanmlb-texmlb-1&amp;agency=MLB" TargetMode="External"/><Relationship Id="rId736" Type="http://schemas.openxmlformats.org/officeDocument/2006/relationships/hyperlink" Target="http://www.ticketmaster.com/event/0F00422C8B4E2BF1?brand=none" TargetMode="External"/><Relationship Id="rId901" Type="http://schemas.openxmlformats.org/officeDocument/2006/relationships/hyperlink" Target="http://www.ticketmaster.com/event/0900423E9B344E58?brand=none" TargetMode="External"/><Relationship Id="rId1061" Type="http://schemas.openxmlformats.org/officeDocument/2006/relationships/hyperlink" Target="http://www.ticketmaster.com/cgi/outsider.plx?CAMEFROM=MLBWHITESOX-HOMEPAGE&amp;GOTO=http://www.ticketmaster.com/event/040042349B5429CE&amp;brand=none" TargetMode="External"/><Relationship Id="rId1117" Type="http://schemas.openxmlformats.org/officeDocument/2006/relationships/hyperlink" Target="http://www.ticketmaster.com/cgi/outsider.plx?CAMEFROM=MLBORIOLES-HOMEPAGE&amp;GOTO=http://www.ticketmaster.com/event/1500419FA2815F1A&amp;brand=none" TargetMode="External"/><Relationship Id="rId30" Type="http://schemas.openxmlformats.org/officeDocument/2006/relationships/hyperlink" Target="http://purchase.tickets.com/buy/MLBEventInfo?gameid=2009/06/21/tormlb-wasmlb-1&amp;agency=MLB" TargetMode="External"/><Relationship Id="rId126" Type="http://schemas.openxmlformats.org/officeDocument/2006/relationships/hyperlink" Target="http://ev11.evenue.net/cgi-bin/ncommerce3/SEGetEventInfo?ticketCode=GS%3APADRES%3A09%3A817%3A&amp;linkID=padres&amp;shopperContext=&amp;caller=&amp;appCode=&amp;RSRC=MLB&amp;RDAT=MAIN" TargetMode="External"/><Relationship Id="rId168" Type="http://schemas.openxmlformats.org/officeDocument/2006/relationships/hyperlink" Target="http://purchase.tickets.com/buy/MLBEventInfo?gameid=2009/08/22/cinmlb-pitmlb-1" TargetMode="External"/><Relationship Id="rId333" Type="http://schemas.openxmlformats.org/officeDocument/2006/relationships/hyperlink" Target="http://www.ticketmaster.com/cgi/outsider.plx?CAMEFROM=MLBASTROS-HOMEPAGE&amp;GOTO=http://www.ticketmaster.com/event/0C004242B59A6FD2&amp;brand=none" TargetMode="External"/><Relationship Id="rId540" Type="http://schemas.openxmlformats.org/officeDocument/2006/relationships/hyperlink" Target="http://atlanta.braves.mlb.com/atl/ticketing/no_tix_0802.jsp" TargetMode="External"/><Relationship Id="rId778" Type="http://schemas.openxmlformats.org/officeDocument/2006/relationships/hyperlink" Target="http://www.ticketmaster.com/event/1D004272D0D54572?brand=none" TargetMode="External"/><Relationship Id="rId943" Type="http://schemas.openxmlformats.org/officeDocument/2006/relationships/hyperlink" Target="http://purchase.tickets.com/buy/MLBEventInfo?gameid=2009/07/19/tbamlb-kcamlb-1" TargetMode="External"/><Relationship Id="rId985" Type="http://schemas.openxmlformats.org/officeDocument/2006/relationships/hyperlink" Target="http://purchase.tickets.com/buy/MLBEventInfo?gameid=2009/07/12/clemlb-detmlb-1" TargetMode="External"/><Relationship Id="rId1019" Type="http://schemas.openxmlformats.org/officeDocument/2006/relationships/hyperlink" Target="http://www.ticketmaster.com/cgi/outsider.plx?CAMEFROM=MLBINDIANS-HOMEPAGE&amp;GOTO=http://www.ticketmaster.com/event/05004243F922B533&amp;brand=none" TargetMode="External"/><Relationship Id="rId72" Type="http://schemas.openxmlformats.org/officeDocument/2006/relationships/hyperlink" Target="http://purchase.tickets.com/buy/MLBEventInfo?gameid=2009/06/16/detmlb-slnmlb-1" TargetMode="External"/><Relationship Id="rId375" Type="http://schemas.openxmlformats.org/officeDocument/2006/relationships/hyperlink" Target="http://www.ticketmaster.com/cgi/outsider.plx?CAMEFROM=MLBMARLINS-HOMEPAGE&amp;GOTO=http://www.ticketmaster.com/event/0D004233DB4F5A68&amp;brand=none" TargetMode="External"/><Relationship Id="rId582" Type="http://schemas.openxmlformats.org/officeDocument/2006/relationships/hyperlink" Target="http://ev4.evenue.net/cgi-bin/ncommerce3/SEGetEventInfo?ticketCode=GS%3AREG%3ADB09%3ADB0726%3A&amp;linkID=diamondbacks&amp;shopperContext=&amp;caller=&amp;appCode=&amp;RSRC=MLB&amp;RDAT=MAIN" TargetMode="External"/><Relationship Id="rId638" Type="http://schemas.openxmlformats.org/officeDocument/2006/relationships/hyperlink" Target="https://tickets.audienceview.com/bluejays/seatSelect.asp?WSadmissions::admission::performance_id=77F900F2-3107-4536-836D-0A6813619509" TargetMode="External"/><Relationship Id="rId803" Type="http://schemas.openxmlformats.org/officeDocument/2006/relationships/hyperlink" Target="http://www.ticketmaster.com/event/1D004272D0BD454A?brand=none" TargetMode="External"/><Relationship Id="rId845" Type="http://schemas.openxmlformats.org/officeDocument/2006/relationships/hyperlink" Target="http://purchase.tickets.com/buy/MLBEventInfo?gameid=2009/06/03/clemlb-minmlb-1&amp;agency=MLB" TargetMode="External"/><Relationship Id="rId1030" Type="http://schemas.openxmlformats.org/officeDocument/2006/relationships/hyperlink" Target="http://www.ticketmaster.com/cgi/outsider.plx?CAMEFROM=MLBINDIANS-HOMEPAGE&amp;GOTO=http://www.ticketmaster.com/event/05004243F91CB52A&amp;brand=none" TargetMode="External"/><Relationship Id="rId3" Type="http://schemas.openxmlformats.org/officeDocument/2006/relationships/hyperlink" Target="http://purchase.tickets.com/buy/MLBEventInfo?gameid=2009/08/22/milmlb-wasmlb-1&amp;agency=MLB" TargetMode="External"/><Relationship Id="rId235" Type="http://schemas.openxmlformats.org/officeDocument/2006/relationships/hyperlink" Target="http://ev3.evenue.net/cgi-bin/ncommerce3/SEGetEventInfo?ticketCode=GS%3AMLBAM%3A2009%3A0619%3A&amp;linkID=phillies&amp;shopperContext=&amp;caller=&amp;appCode=" TargetMode="External"/><Relationship Id="rId277" Type="http://schemas.openxmlformats.org/officeDocument/2006/relationships/hyperlink" Target="http://purchase.tickets.com/buy/MLBEventInfo?gameid=2009/06/13/chamlb-milmlb-1&amp;agency=MLB" TargetMode="External"/><Relationship Id="rId400" Type="http://schemas.openxmlformats.org/officeDocument/2006/relationships/hyperlink" Target="http://www.ticketmaster.com/cgi/outsider.plx?CAMEFROM=MLBMARLINS-HOMEPAGE&amp;GOTO=http://www.ticketmaster.com/event/0D004233CC76555A&amp;brand=none" TargetMode="External"/><Relationship Id="rId442" Type="http://schemas.openxmlformats.org/officeDocument/2006/relationships/hyperlink" Target="http://ev3.evenue.net/cgi-bin/ncommerce3/SEGetEventInfo?ticketCode=GS%3AROCKIES-ST%3AR09%3AR32%3A&amp;linkID=rockies-st&amp;shopperContext=&amp;caller=&amp;appCode=" TargetMode="External"/><Relationship Id="rId484" Type="http://schemas.openxmlformats.org/officeDocument/2006/relationships/hyperlink" Target="http://purchase.tickets.com/buy/MLBEventInfo?gameid=2009/06/19/chamlb-cinmlb-1&amp;agency=MLB" TargetMode="External"/><Relationship Id="rId705" Type="http://schemas.openxmlformats.org/officeDocument/2006/relationships/hyperlink" Target="http://www.ticketmaster.com/event/0D004237E79065D8?brand=none" TargetMode="External"/><Relationship Id="rId887" Type="http://schemas.openxmlformats.org/officeDocument/2006/relationships/hyperlink" Target="http://www.ticketmaster.com/event/0900423E9B404E7E?brand=none" TargetMode="External"/><Relationship Id="rId1072" Type="http://schemas.openxmlformats.org/officeDocument/2006/relationships/hyperlink" Target="http://www.ticketmaster.com/cgi/outsider.plx?CAMEFROM=MLBWHITESOX-HOMEPAGE&amp;GOTO=http://www.ticketmaster.com/event/040042349DCD2A11&amp;brand=none" TargetMode="External"/><Relationship Id="rId1128" Type="http://schemas.openxmlformats.org/officeDocument/2006/relationships/hyperlink" Target="http://purchase.tickets.com/buy/MLBEventInfo?gameid=2009/08/10/detmlb-bosmlb-1" TargetMode="External"/><Relationship Id="rId137" Type="http://schemas.openxmlformats.org/officeDocument/2006/relationships/hyperlink" Target="http://ev11.evenue.net/cgi-bin/ncommerce3/SEGetEventInfo?ticketCode=GS%3APADRES%3A09%3A722%3A&amp;linkID=padres&amp;shopperContext=&amp;caller=&amp;appCode=&amp;RSRC=MLB&amp;RDAT=MAIN" TargetMode="External"/><Relationship Id="rId302" Type="http://schemas.openxmlformats.org/officeDocument/2006/relationships/hyperlink" Target="http://www.ticketmaster.com/event/0B00419EABE13358?brand=none" TargetMode="External"/><Relationship Id="rId344" Type="http://schemas.openxmlformats.org/officeDocument/2006/relationships/hyperlink" Target="http://www.ticketmaster.com/cgi/outsider.plx?CAMEFROM=MLBASTROS-HOMEPAGE&amp;GOTO=http://www.ticketmaster.com/event/0C004242B5906FBC&amp;brand=none" TargetMode="External"/><Relationship Id="rId691" Type="http://schemas.openxmlformats.org/officeDocument/2006/relationships/hyperlink" Target="http://www.ticketmaster.com/event/0D004237E7B565F2?brand=none" TargetMode="External"/><Relationship Id="rId747" Type="http://schemas.openxmlformats.org/officeDocument/2006/relationships/hyperlink" Target="http://www.ticketmaster.com/event/0F00422C8B422BDF?brand=none" TargetMode="External"/><Relationship Id="rId789" Type="http://schemas.openxmlformats.org/officeDocument/2006/relationships/hyperlink" Target="http://www.ticketmaster.com/event/1D004272D0CA455F?brand=none" TargetMode="External"/><Relationship Id="rId912" Type="http://schemas.openxmlformats.org/officeDocument/2006/relationships/hyperlink" Target="http://www.ticketmaster.com/event/0900423E9B274E3F?brand=none" TargetMode="External"/><Relationship Id="rId954" Type="http://schemas.openxmlformats.org/officeDocument/2006/relationships/hyperlink" Target="http://purchase.tickets.com/buy/MLBEventInfo?gameid=2009/06/20/slnmlb-kcamlb-1" TargetMode="External"/><Relationship Id="rId996" Type="http://schemas.openxmlformats.org/officeDocument/2006/relationships/hyperlink" Target="http://purchase.tickets.com/buy/MLBEventInfo?gameid=2009/06/19/milmlb-detmlb-1" TargetMode="External"/><Relationship Id="rId41" Type="http://schemas.openxmlformats.org/officeDocument/2006/relationships/hyperlink" Target="http://purchase.tickets.com/buy/MLBEventInfo?gameid=2009/08/30/wasmlb-slnmlb-1" TargetMode="External"/><Relationship Id="rId83" Type="http://schemas.openxmlformats.org/officeDocument/2006/relationships/hyperlink" Target="http://purchase.tickets.com/buy/MLBEventInfo?gameid=2009/08/28/colmlb-sfnmlb-1" TargetMode="External"/><Relationship Id="rId179" Type="http://schemas.openxmlformats.org/officeDocument/2006/relationships/hyperlink" Target="http://purchase.tickets.com/buy/MLBEventInfo?gameid=2009/08/03/wasmlb-pitmlb-1" TargetMode="External"/><Relationship Id="rId386" Type="http://schemas.openxmlformats.org/officeDocument/2006/relationships/hyperlink" Target="http://www.ticketmaster.com/cgi/outsider.plx?CAMEFROM=MLBMARLINS-HOMEPAGE&amp;GOTO=http://www.ticketmaster.com/event/0D004233D4975866&amp;brand=none" TargetMode="External"/><Relationship Id="rId551" Type="http://schemas.openxmlformats.org/officeDocument/2006/relationships/hyperlink" Target="http://www.ticketmaster.com/event/0E004228C3EA77A7?brand=none" TargetMode="External"/><Relationship Id="rId593" Type="http://schemas.openxmlformats.org/officeDocument/2006/relationships/hyperlink" Target="http://ev4.evenue.net/cgi-bin/ncommerce3/SEGetEventInfo?ticketCode=GS%3AREG%3ADB09%3ADB0628%3A&amp;linkID=diamondbacks&amp;shopperContext=&amp;caller=&amp;appCode=&amp;RSRC=MLB&amp;RDAT=MAIN" TargetMode="External"/><Relationship Id="rId607" Type="http://schemas.openxmlformats.org/officeDocument/2006/relationships/hyperlink" Target="https://tickets.audienceview.com/bluejays/seatSelect.asp?WSadmissions::admission::performance_id=DC66EA16-1FC1-4259-83EC-0A7F47E25833" TargetMode="External"/><Relationship Id="rId649" Type="http://schemas.openxmlformats.org/officeDocument/2006/relationships/hyperlink" Target="http://purchase.tickets.com/buy/MLBEventInfo?gameid=2009/08/18/minmlb-texmlb-1&amp;agency=MLB" TargetMode="External"/><Relationship Id="rId814" Type="http://schemas.openxmlformats.org/officeDocument/2006/relationships/hyperlink" Target="http://purchase.tickets.com/buy/MLBEventInfo?gameid=2009/08/26/balmlb-minmlb-1&amp;agency=MLB" TargetMode="External"/><Relationship Id="rId856" Type="http://schemas.openxmlformats.org/officeDocument/2006/relationships/hyperlink" Target="http://purchase.tickets.com/buy/MLBEventInfo?gameid=2009/08/14/chamlb-oakmlb-1" TargetMode="External"/><Relationship Id="rId190" Type="http://schemas.openxmlformats.org/officeDocument/2006/relationships/hyperlink" Target="http://purchase.tickets.com/buy/MLBEventInfo?gameid=2009/06/30/chnmlb-pitmlb-1" TargetMode="External"/><Relationship Id="rId204" Type="http://schemas.openxmlformats.org/officeDocument/2006/relationships/hyperlink" Target="http://purchase.tickets.com/buy/MLBEventInfo?gameid=2009/06/01/nynmlb-pitmlb-1" TargetMode="External"/><Relationship Id="rId246" Type="http://schemas.openxmlformats.org/officeDocument/2006/relationships/hyperlink" Target="http://purchase.tickets.com/buy/MLBEventInfo?gameid=2009/08/26/cinmlb-milmlb-1&amp;agency=MLB" TargetMode="External"/><Relationship Id="rId288" Type="http://schemas.openxmlformats.org/officeDocument/2006/relationships/hyperlink" Target="http://www.ticketmaster.com/event/0B00419EABEF3381?brand=none" TargetMode="External"/><Relationship Id="rId411" Type="http://schemas.openxmlformats.org/officeDocument/2006/relationships/hyperlink" Target="http://www.ticketmaster.com/cgi/outsider.plx?CAMEFROM=MLBMARLINS-HOMEPAGE&amp;GOTO=http://www.ticketmaster.com/event/0D004233C8A95478&amp;brand=none" TargetMode="External"/><Relationship Id="rId453" Type="http://schemas.openxmlformats.org/officeDocument/2006/relationships/hyperlink" Target="http://purchase.tickets.com/buy/MLBEventInfo?gameid=2009/08/29/lanmlb-cinmlb-1&amp;agency=MLB" TargetMode="External"/><Relationship Id="rId509" Type="http://schemas.openxmlformats.org/officeDocument/2006/relationships/hyperlink" Target="http://purchase.tickets.com/buy/MLBEventInfo?gameid=2009/07/24/cinmlb-chnmlb-1" TargetMode="External"/><Relationship Id="rId660" Type="http://schemas.openxmlformats.org/officeDocument/2006/relationships/hyperlink" Target="http://purchase.tickets.com/buy/MLBEventInfo?gameid=2009/07/27/detmlb-texmlb-1&amp;agency=MLB" TargetMode="External"/><Relationship Id="rId898" Type="http://schemas.openxmlformats.org/officeDocument/2006/relationships/hyperlink" Target="http://www.ticketmaster.com/event/0900423E9B364E5F?brand=none" TargetMode="External"/><Relationship Id="rId1041" Type="http://schemas.openxmlformats.org/officeDocument/2006/relationships/hyperlink" Target="http://www.ticketmaster.com/cgi/outsider.plx?CAMEFROM=MLBWHITESOX-HOMEPAGE&amp;GOTO=http://www.ticketmaster.com/event/04004234A2222ACF&amp;brand=none" TargetMode="External"/><Relationship Id="rId1083" Type="http://schemas.openxmlformats.org/officeDocument/2006/relationships/hyperlink" Target="http://www.ticketmaster.com/cgi/outsider.plx?CAMEFROM=MLBWHITESOX-HOMEPAGE&amp;GOTO=http://www.ticketmaster.com/event/0400423493CF2855&amp;brand=none" TargetMode="External"/><Relationship Id="rId1139" Type="http://schemas.openxmlformats.org/officeDocument/2006/relationships/hyperlink" Target="http://purchase.tickets.com/buy/MLBEventInfo?gameid=2009/06/16/flomlb-bosmlb-1" TargetMode="External"/><Relationship Id="rId106" Type="http://schemas.openxmlformats.org/officeDocument/2006/relationships/hyperlink" Target="http://purchase.tickets.com/buy/MLBEventInfo?gameid=2009/07/06/flomlb-sfnmlb-1" TargetMode="External"/><Relationship Id="rId313" Type="http://schemas.openxmlformats.org/officeDocument/2006/relationships/hyperlink" Target="http://www.ticketmaster.com/event/0B00419EABCA32AB?brand=none" TargetMode="External"/><Relationship Id="rId495" Type="http://schemas.openxmlformats.org/officeDocument/2006/relationships/hyperlink" Target="http://purchase.tickets.com/buy/MLBEventInfo?gameid=2009/08/27/wasmlb-chnmlb-1" TargetMode="External"/><Relationship Id="rId716" Type="http://schemas.openxmlformats.org/officeDocument/2006/relationships/hyperlink" Target="http://www.ticketmaster.com/event/0D004237E78365CA?brand=none" TargetMode="External"/><Relationship Id="rId758" Type="http://schemas.openxmlformats.org/officeDocument/2006/relationships/hyperlink" Target="http://www.ticketmaster.com/event/0F00422C8B362BB6?brand=none" TargetMode="External"/><Relationship Id="rId923" Type="http://schemas.openxmlformats.org/officeDocument/2006/relationships/hyperlink" Target="http://www.ticketmaster.com/event/0900423E9B1B4E18?brand=none" TargetMode="External"/><Relationship Id="rId965" Type="http://schemas.openxmlformats.org/officeDocument/2006/relationships/hyperlink" Target="http://purchase.tickets.com/buy/MLBEventInfo?gameid=2009/08/28/tbamlb-detmlb-1" TargetMode="External"/><Relationship Id="rId10" Type="http://schemas.openxmlformats.org/officeDocument/2006/relationships/hyperlink" Target="http://purchase.tickets.com/buy/MLBEventInfo?gameid=2009/08/07/arimlb-wasmlb-1&amp;agency=MLB" TargetMode="External"/><Relationship Id="rId52" Type="http://schemas.openxmlformats.org/officeDocument/2006/relationships/hyperlink" Target="http://purchase.tickets.com/buy/MLBEventInfo?gameid=2009/08/10/cinmlb-slnmlb-1" TargetMode="External"/><Relationship Id="rId94" Type="http://schemas.openxmlformats.org/officeDocument/2006/relationships/hyperlink" Target="http://purchase.tickets.com/buy/MLBEventInfo?gameid=2009/08/01/phimlb-sfnmlb-1" TargetMode="External"/><Relationship Id="rId148" Type="http://schemas.openxmlformats.org/officeDocument/2006/relationships/hyperlink" Target="http://ev11.evenue.net/cgi-bin/ncommerce3/SEGetEventInfo?ticketCode=GS%3APADRES%3A09%3A701%3A&amp;linkID=padres&amp;shopperContext=&amp;caller=&amp;appCode=&amp;RSRC=MLB&amp;RDAT=MAIN" TargetMode="External"/><Relationship Id="rId355" Type="http://schemas.openxmlformats.org/officeDocument/2006/relationships/hyperlink" Target="http://www.ticketmaster.com/cgi/outsider.plx?CAMEFROM=MLBASTROS-HOMEPAGE&amp;GOTO=http://www.ticketmaster.com/event/0C004242B5886FA7&amp;brand=none" TargetMode="External"/><Relationship Id="rId397" Type="http://schemas.openxmlformats.org/officeDocument/2006/relationships/hyperlink" Target="http://www.ticketmaster.com/cgi/outsider.plx?CAMEFROM=MLBMARLINS-HOMEPAGE&amp;GOTO=http://www.ticketmaster.com/event/0D004233CD4355B7&amp;brand=none" TargetMode="External"/><Relationship Id="rId520" Type="http://schemas.openxmlformats.org/officeDocument/2006/relationships/hyperlink" Target="http://purchase.tickets.com/buy/MLBEventInfo?gameid=2009/06/21/clemlb-chnmlb-1" TargetMode="External"/><Relationship Id="rId562" Type="http://schemas.openxmlformats.org/officeDocument/2006/relationships/hyperlink" Target="http://www.ticketmaster.com/event/0E004228C3DA779D?brand=none" TargetMode="External"/><Relationship Id="rId618" Type="http://schemas.openxmlformats.org/officeDocument/2006/relationships/hyperlink" Target="https://tickets.audienceview.com/bluejays/seatSelect.asp?WSadmissions::admission::performance_id=34B53CF5-3D3D-48C1-BEA2-ECFBDE168A47" TargetMode="External"/><Relationship Id="rId825" Type="http://schemas.openxmlformats.org/officeDocument/2006/relationships/hyperlink" Target="http://purchase.tickets.com/buy/MLBEventInfo?gameid=2009/07/31/anamlb-minmlb-1&amp;agency=MLB" TargetMode="External"/><Relationship Id="rId215" Type="http://schemas.openxmlformats.org/officeDocument/2006/relationships/hyperlink" Target="http://ev3.evenue.net/cgi-bin/ncommerce3/SEGetEventInfo?ticketCode=GS%3AMLBAM%3A2009%3A0805%3A&amp;linkID=phillies&amp;shopperContext=&amp;caller=&amp;appCode=" TargetMode="External"/><Relationship Id="rId257" Type="http://schemas.openxmlformats.org/officeDocument/2006/relationships/hyperlink" Target="http://purchase.tickets.com/buy/MLBEventInfo?gameid=2009/07/27/wasmlb-milmlb-1&amp;agency=MLB" TargetMode="External"/><Relationship Id="rId422" Type="http://schemas.openxmlformats.org/officeDocument/2006/relationships/hyperlink" Target="http://ev3.evenue.net/cgi-bin/ncommerce3/SEGetEventInfo?ticketCode=GS%3AROCKIES-ST%3AR09%3AR52%3A&amp;linkID=rockies-st&amp;shopperContext=&amp;caller=&amp;appCode=" TargetMode="External"/><Relationship Id="rId464" Type="http://schemas.openxmlformats.org/officeDocument/2006/relationships/hyperlink" Target="http://purchase.tickets.com/buy/MLBEventInfo?gameid=2009/08/03/chnmlb-cinmlb-1&amp;agency=MLB" TargetMode="External"/><Relationship Id="rId867" Type="http://schemas.openxmlformats.org/officeDocument/2006/relationships/hyperlink" Target="http://purchase.tickets.com/buy/MLBEventInfo?gameid=2009/07/19/anamlb-oakmlb-1" TargetMode="External"/><Relationship Id="rId1010" Type="http://schemas.openxmlformats.org/officeDocument/2006/relationships/hyperlink" Target="http://www.ticketmaster.com/cgi/outsider.plx?CAMEFROM=MLBINDIANS-HOMEPAGE&amp;GOTO=http://www.ticketmaster.com/event/05004249E661B89D&amp;brand=none" TargetMode="External"/><Relationship Id="rId1052" Type="http://schemas.openxmlformats.org/officeDocument/2006/relationships/hyperlink" Target="http://www.ticketmaster.com/cgi/outsider.plx?CAMEFROM=MLBWHITESOX-HOMEPAGE&amp;GOTO=http://www.ticketmaster.com/event/04004234A0772A76&amp;brand=none" TargetMode="External"/><Relationship Id="rId1094" Type="http://schemas.openxmlformats.org/officeDocument/2006/relationships/hyperlink" Target="http://www.ticketmaster.com/cgi/outsider.plx?CAMEFROM=MLBORIOLES-HOMEPAGE&amp;GOTO=http://www.ticketmaster.com/event/1500419FA3EA5FC0&amp;brand=none" TargetMode="External"/><Relationship Id="rId1108" Type="http://schemas.openxmlformats.org/officeDocument/2006/relationships/hyperlink" Target="http://www.ticketmaster.com/cgi/outsider.plx?CAMEFROM=MLBORIOLES-HOMEPAGE&amp;GOTO=http://www.ticketmaster.com/event/1500419FA17D5E99&amp;brand=none" TargetMode="External"/><Relationship Id="rId299" Type="http://schemas.openxmlformats.org/officeDocument/2006/relationships/hyperlink" Target="http://www.ticketmaster.com/event/0B00419EABE43364?brand=none" TargetMode="External"/><Relationship Id="rId727" Type="http://schemas.openxmlformats.org/officeDocument/2006/relationships/hyperlink" Target="http://www.ticketmaster.com/event/0F00422C8B582C03?brand=none" TargetMode="External"/><Relationship Id="rId934" Type="http://schemas.openxmlformats.org/officeDocument/2006/relationships/hyperlink" Target="http://purchase.tickets.com/buy/MLBEventInfo?gameid=2009/08/06/seamlb-kcamlb-1" TargetMode="External"/><Relationship Id="rId63" Type="http://schemas.openxmlformats.org/officeDocument/2006/relationships/hyperlink" Target="http://purchase.tickets.com/buy/MLBEventInfo?gameid=2009/07/02/sfnmlb-slnmlb-1" TargetMode="External"/><Relationship Id="rId159" Type="http://schemas.openxmlformats.org/officeDocument/2006/relationships/hyperlink" Target="http://ev11.evenue.net/cgi-bin/ncommerce3/SEGetEventInfo?ticketCode=GS%3APADRES%3A09%3A606%3A&amp;linkID=padres&amp;shopperContext=&amp;caller=&amp;appCode=&amp;RSRC=MLB&amp;RDAT=MAIN" TargetMode="External"/><Relationship Id="rId366" Type="http://schemas.openxmlformats.org/officeDocument/2006/relationships/hyperlink" Target="http://www.ticketmaster.com/cgi/outsider.plx?CAMEFROM=MLBMARLINS-HOMEPAGE&amp;GOTO=http://www.ticketmaster.com/event/0D004233E0645C20&amp;brand=none" TargetMode="External"/><Relationship Id="rId573" Type="http://schemas.openxmlformats.org/officeDocument/2006/relationships/hyperlink" Target="http://ev4.evenue.net/cgi-bin/ncommerce3/SEGetEventInfo?ticketCode=GS%3AREG%3ADB09%3ADB0816%3A&amp;linkID=diamondbacks&amp;shopperContext=&amp;caller=&amp;appCode=&amp;RSRC=MLB&amp;RDAT=MAIN" TargetMode="External"/><Relationship Id="rId780" Type="http://schemas.openxmlformats.org/officeDocument/2006/relationships/hyperlink" Target="http://www.ticketmaster.com/event/1D004272D0D3456E?brand=none" TargetMode="External"/><Relationship Id="rId226" Type="http://schemas.openxmlformats.org/officeDocument/2006/relationships/hyperlink" Target="http://ev3.evenue.net/cgi-bin/ncommerce3/SEGetEventInfo?ticketCode=GS%3AMLBAM%3A2009%3A0709%3A&amp;linkID=phillies&amp;shopperContext=&amp;caller=&amp;appCode=" TargetMode="External"/><Relationship Id="rId433" Type="http://schemas.openxmlformats.org/officeDocument/2006/relationships/hyperlink" Target="http://ev3.evenue.net/cgi-bin/ncommerce3/SEGetEventInfo?ticketCode=GS%3AROCKIES-ST%3AR09%3AR41%3A&amp;linkID=rockies-st&amp;shopperContext=&amp;caller=&amp;appCode=" TargetMode="External"/><Relationship Id="rId878" Type="http://schemas.openxmlformats.org/officeDocument/2006/relationships/hyperlink" Target="http://purchase.tickets.com/buy/MLBEventInfo?gameid=2009/06/23/sfnmlb-oakmlb-1" TargetMode="External"/><Relationship Id="rId1063" Type="http://schemas.openxmlformats.org/officeDocument/2006/relationships/hyperlink" Target="http://www.ticketmaster.com/cgi/outsider.plx?CAMEFROM=MLBWHITESOX-HOMEPAGE&amp;GOTO=http://www.ticketmaster.com/event/040042349B1029BD&amp;brand=none" TargetMode="External"/><Relationship Id="rId640" Type="http://schemas.openxmlformats.org/officeDocument/2006/relationships/hyperlink" Target="https://tickets.audienceview.com/bluejays/seatSelect.asp?WSadmissions::admission::performance_id=F393F17F-7CEF-486D-9190-CA5B568D1EC0" TargetMode="External"/><Relationship Id="rId738" Type="http://schemas.openxmlformats.org/officeDocument/2006/relationships/hyperlink" Target="http://www.ticketmaster.com/event/0F00422C8B4C2BEF?brand=none" TargetMode="External"/><Relationship Id="rId945" Type="http://schemas.openxmlformats.org/officeDocument/2006/relationships/hyperlink" Target="http://purchase.tickets.com/buy/MLBEventInfo?gameid=2009/07/17/tbamlb-kcamlb-1" TargetMode="External"/><Relationship Id="rId74" Type="http://schemas.openxmlformats.org/officeDocument/2006/relationships/hyperlink" Target="http://purchase.tickets.com/buy/MLBEventInfo?gameid=2009/06/07/colmlb-slnmlb-1" TargetMode="External"/><Relationship Id="rId377" Type="http://schemas.openxmlformats.org/officeDocument/2006/relationships/hyperlink" Target="http://www.ticketmaster.com/cgi/outsider.plx?CAMEFROM=MLBMARLINS-HOMEPAGE&amp;GOTO=http://www.ticketmaster.com/event/0D004233DA4C5A23&amp;brand=none" TargetMode="External"/><Relationship Id="rId500" Type="http://schemas.openxmlformats.org/officeDocument/2006/relationships/hyperlink" Target="http://purchase.tickets.com/buy/MLBEventInfo?gameid=2009/08/14/pitmlb-chnmlb-1" TargetMode="External"/><Relationship Id="rId584" Type="http://schemas.openxmlformats.org/officeDocument/2006/relationships/hyperlink" Target="http://ev4.evenue.net/cgi-bin/ncommerce3/SEGetEventInfo?ticketCode=GS%3AREG%3ADB09%3ADB0724%3A&amp;linkID=diamondbacks&amp;shopperContext=&amp;caller=&amp;appCode=&amp;RSRC=MLB&amp;RDAT=MAIN" TargetMode="External"/><Relationship Id="rId805" Type="http://schemas.openxmlformats.org/officeDocument/2006/relationships/hyperlink" Target="http://www.ticketmaster.com/event/1D004272D0BB4548?brand=none" TargetMode="External"/><Relationship Id="rId1130" Type="http://schemas.openxmlformats.org/officeDocument/2006/relationships/hyperlink" Target="http://purchase.tickets.com/buy/MLBEventInfo?gameid=2009/07/29/oakmlb-bosmlb-1" TargetMode="External"/><Relationship Id="rId5" Type="http://schemas.openxmlformats.org/officeDocument/2006/relationships/hyperlink" Target="http://purchase.tickets.com/buy/MLBEventInfo?gameid=2009/08/20/colmlb-wasmlb-1&amp;agency=MLB" TargetMode="External"/><Relationship Id="rId237" Type="http://schemas.openxmlformats.org/officeDocument/2006/relationships/hyperlink" Target="http://ev3.evenue.net/cgi-bin/ncommerce3/SEGetEventInfo?ticketCode=GS%3AMLBAM%3A2009%3A0617%3A&amp;linkID=phillies&amp;shopperContext=&amp;caller=&amp;appCode=" TargetMode="External"/><Relationship Id="rId791" Type="http://schemas.openxmlformats.org/officeDocument/2006/relationships/hyperlink" Target="http://www.ticketmaster.com/event/1D004272D0C8455C?brand=none" TargetMode="External"/><Relationship Id="rId889" Type="http://schemas.openxmlformats.org/officeDocument/2006/relationships/hyperlink" Target="http://www.ticketmaster.com/event/0900423E9B3F4E7B?brand=none" TargetMode="External"/><Relationship Id="rId1074" Type="http://schemas.openxmlformats.org/officeDocument/2006/relationships/hyperlink" Target="http://www.ticketmaster.com/cgi/outsider.plx?CAMEFROM=MLBWHITESOX-HOMEPAGE&amp;GOTO=http://www.ticketmaster.com/event/04004234955728B2&amp;brand=none" TargetMode="External"/><Relationship Id="rId444" Type="http://schemas.openxmlformats.org/officeDocument/2006/relationships/hyperlink" Target="http://ev3.evenue.net/cgi-bin/ncommerce3/SEGetEventInfo?ticketCode=GS%3AROCKIES-ST%3AR09%3AR30%3A&amp;linkID=rockies-st&amp;shopperContext=&amp;caller=&amp;appCode=" TargetMode="External"/><Relationship Id="rId651" Type="http://schemas.openxmlformats.org/officeDocument/2006/relationships/hyperlink" Target="http://purchase.tickets.com/buy/MLBEventInfo?gameid=2009/08/16/bosmlb-texmlb-1&amp;agency=MLB" TargetMode="External"/><Relationship Id="rId749" Type="http://schemas.openxmlformats.org/officeDocument/2006/relationships/hyperlink" Target="http://www.ticketmaster.com/event/0F00422C8B3F2BD9?brand=none" TargetMode="External"/><Relationship Id="rId290" Type="http://schemas.openxmlformats.org/officeDocument/2006/relationships/hyperlink" Target="http://www.ticketmaster.com/event/0B00419EABED337E?brand=none" TargetMode="External"/><Relationship Id="rId304" Type="http://schemas.openxmlformats.org/officeDocument/2006/relationships/hyperlink" Target="http://www.ticketmaster.com/event/0B00419EABDF331E?brand=none" TargetMode="External"/><Relationship Id="rId388" Type="http://schemas.openxmlformats.org/officeDocument/2006/relationships/hyperlink" Target="http://www.ticketmaster.com/cgi/outsider.plx?CAMEFROM=MLBMARLINS-HOMEPAGE&amp;GOTO=http://www.ticketmaster.com/event/0D004233D3A9582E&amp;brand=none" TargetMode="External"/><Relationship Id="rId511" Type="http://schemas.openxmlformats.org/officeDocument/2006/relationships/hyperlink" Target="http://purchase.tickets.com/buy/MLBEventInfo?gameid=2009/07/11/slnmlb-chnmlb-1" TargetMode="External"/><Relationship Id="rId609" Type="http://schemas.openxmlformats.org/officeDocument/2006/relationships/hyperlink" Target="https://tickets.audienceview.com/bluejays/seatSelect.asp?WSadmissions::admission::performance_id=03EA5529-1AFC-44D3-9B8A-9CA81BC0DA1C" TargetMode="External"/><Relationship Id="rId956" Type="http://schemas.openxmlformats.org/officeDocument/2006/relationships/hyperlink" Target="http://purchase.tickets.com/buy/MLBEventInfo?gameid=2009/06/18/arimlb-kcamlb-1" TargetMode="External"/><Relationship Id="rId85" Type="http://schemas.openxmlformats.org/officeDocument/2006/relationships/hyperlink" Target="http://purchase.tickets.com/buy/MLBEventInfo?gameid=2009/08/26/arimlb-sfnmlb-1" TargetMode="External"/><Relationship Id="rId150" Type="http://schemas.openxmlformats.org/officeDocument/2006/relationships/hyperlink" Target="http://ev11.evenue.net/cgi-bin/ncommerce3/SEGetEventInfo?ticketCode=GS%3APADRES%3A09%3A629%3A&amp;linkID=padres&amp;shopperContext=&amp;caller=&amp;appCode=&amp;RSRC=MLB&amp;RDAT=MAIN" TargetMode="External"/><Relationship Id="rId595" Type="http://schemas.openxmlformats.org/officeDocument/2006/relationships/hyperlink" Target="http://ev4.evenue.net/cgi-bin/ncommerce3/SEGetEventInfo?ticketCode=GS%3AREG%3ADB09%3ADB0626%3A&amp;linkID=diamondbacks&amp;shopperContext=&amp;caller=&amp;appCode=&amp;RSRC=MLB&amp;RDAT=MAIN" TargetMode="External"/><Relationship Id="rId816" Type="http://schemas.openxmlformats.org/officeDocument/2006/relationships/hyperlink" Target="http://purchase.tickets.com/buy/MLBEventInfo?gameid=2009/08/24/balmlb-minmlb-1&amp;agency=MLB" TargetMode="External"/><Relationship Id="rId1001" Type="http://schemas.openxmlformats.org/officeDocument/2006/relationships/hyperlink" Target="http://purchase.tickets.com/buy/MLBEventInfo?gameid=2009/06/03/bosmlb-detmlb-1" TargetMode="External"/><Relationship Id="rId248" Type="http://schemas.openxmlformats.org/officeDocument/2006/relationships/hyperlink" Target="http://purchase.tickets.com/buy/MLBEventInfo?gameid=2009/08/16/houmlb-milmlb-1&amp;agency=MLB" TargetMode="External"/><Relationship Id="rId455" Type="http://schemas.openxmlformats.org/officeDocument/2006/relationships/hyperlink" Target="http://purchase.tickets.com/buy/MLBEventInfo?gameid=2009/08/20/sfnmlb-cinmlb-1&amp;agency=MLB" TargetMode="External"/><Relationship Id="rId662" Type="http://schemas.openxmlformats.org/officeDocument/2006/relationships/hyperlink" Target="http://purchase.tickets.com/buy/MLBEventInfo?gameid=2009/07/21/bosmlb-texmlb-1&amp;agency=MLB" TargetMode="External"/><Relationship Id="rId1085" Type="http://schemas.openxmlformats.org/officeDocument/2006/relationships/hyperlink" Target="http://www.ticketmaster.com/cgi/outsider.plx?CAMEFROM=MLBORIOLES-HOMEPAGE&amp;GOTO=http://www.ticketmaster.com/event/1500419FA2915F4A&amp;brand=none" TargetMode="External"/><Relationship Id="rId12" Type="http://schemas.openxmlformats.org/officeDocument/2006/relationships/hyperlink" Target="http://purchase.tickets.com/buy/MLBEventInfo?gameid=2009/08/05/flomlb-wasmlb-1&amp;agency=MLB" TargetMode="External"/><Relationship Id="rId108" Type="http://schemas.openxmlformats.org/officeDocument/2006/relationships/hyperlink" Target="http://purchase.tickets.com/buy/MLBEventInfo?gameid=2009/07/04/houmlb-sfnmlb-1" TargetMode="External"/><Relationship Id="rId315" Type="http://schemas.openxmlformats.org/officeDocument/2006/relationships/hyperlink" Target="http://www.ticketmaster.com/event/0B00419EABC832A7?brand=none" TargetMode="External"/><Relationship Id="rId522" Type="http://schemas.openxmlformats.org/officeDocument/2006/relationships/hyperlink" Target="http://purchase.tickets.com/buy/MLBEventInfo?gameid=2009/06/19/clemlb-chnmlb-1" TargetMode="External"/><Relationship Id="rId967" Type="http://schemas.openxmlformats.org/officeDocument/2006/relationships/hyperlink" Target="http://purchase.tickets.com/buy/MLBEventInfo?gameid=2009/08/19/seamlb-detmlb-1" TargetMode="External"/><Relationship Id="rId96" Type="http://schemas.openxmlformats.org/officeDocument/2006/relationships/hyperlink" Target="http://purchase.tickets.com/buy/MLBEventInfo?gameid=2009/07/30/phimlb-sfnmlb-1" TargetMode="External"/><Relationship Id="rId161" Type="http://schemas.openxmlformats.org/officeDocument/2006/relationships/hyperlink" Target="http://ev11.evenue.net/cgi-bin/ncommerce3/SEGetEventInfo?ticketCode=GS%3APADRES%3A09%3A603%3A&amp;linkID=padres&amp;shopperContext=&amp;caller=&amp;appCode=&amp;RSRC=MLB&amp;RDAT=MAIN" TargetMode="External"/><Relationship Id="rId399" Type="http://schemas.openxmlformats.org/officeDocument/2006/relationships/hyperlink" Target="http://www.ticketmaster.com/cgi/outsider.plx?CAMEFROM=MLBMARLINS-HOMEPAGE&amp;GOTO=http://www.ticketmaster.com/event/0D004233CCB15569&amp;brand=none" TargetMode="External"/><Relationship Id="rId827" Type="http://schemas.openxmlformats.org/officeDocument/2006/relationships/hyperlink" Target="http://purchase.tickets.com/buy/MLBEventInfo?gameid=2009/07/28/chamlb-minmlb-1&amp;agency=MLB" TargetMode="External"/><Relationship Id="rId1012" Type="http://schemas.openxmlformats.org/officeDocument/2006/relationships/hyperlink" Target="http://www.ticketmaster.com/cgi/outsider.plx?CAMEFROM=MLBINDIANS-HOMEPAGE&amp;GOTO=http://www.ticketmaster.com/event/05004249E660B89B&amp;brand=none" TargetMode="External"/><Relationship Id="rId259" Type="http://schemas.openxmlformats.org/officeDocument/2006/relationships/hyperlink" Target="http://purchase.tickets.com/buy/MLBEventInfo?gameid=2009/07/25/atlmlb-milmlb-1&amp;agency=MLB" TargetMode="External"/><Relationship Id="rId466" Type="http://schemas.openxmlformats.org/officeDocument/2006/relationships/hyperlink" Target="http://purchase.tickets.com/buy/MLBEventInfo?gameid=2009/08/01/colmlb-cinmlb-1&amp;agency=MLB" TargetMode="External"/><Relationship Id="rId673" Type="http://schemas.openxmlformats.org/officeDocument/2006/relationships/hyperlink" Target="http://purchase.tickets.com/buy/MLBEventInfo?gameid=2009/06/28/sdnmlb-texmlb-1&amp;agency=MLB" TargetMode="External"/><Relationship Id="rId880" Type="http://schemas.openxmlformats.org/officeDocument/2006/relationships/hyperlink" Target="http://purchase.tickets.com/buy/MLBEventInfo?gameid=2009/06/11/minmlb-oakmlb-1" TargetMode="External"/><Relationship Id="rId1096" Type="http://schemas.openxmlformats.org/officeDocument/2006/relationships/hyperlink" Target="http://www.ticketmaster.com/cgi/outsider.plx?CAMEFROM=MLBORIOLES-HOMEPAGE&amp;GOTO=http://www.ticketmaster.com/event/1500419FA1805EA2&amp;brand=none" TargetMode="External"/><Relationship Id="rId23" Type="http://schemas.openxmlformats.org/officeDocument/2006/relationships/hyperlink" Target="http://purchase.tickets.com/buy/MLBEventInfo?gameid=2009/07/16/chnmlb-wasmlb-1&amp;agency=MLB" TargetMode="External"/><Relationship Id="rId119" Type="http://schemas.openxmlformats.org/officeDocument/2006/relationships/hyperlink" Target="http://ev11.evenue.net/cgi-bin/ncommerce3/SEGetEventInfo?ticketCode=GS%3APADRES%3A09%3A831%3A&amp;linkID=padres&amp;shopperContext=&amp;caller=&amp;appCode=&amp;RSRC=MLB&amp;RDAT=MAIN" TargetMode="External"/><Relationship Id="rId326" Type="http://schemas.openxmlformats.org/officeDocument/2006/relationships/hyperlink" Target="http://www.ticketmaster.com/cgi/outsider.plx?CAMEFROM=MLBASTROS-HOMEPAGE&amp;GOTO=http://www.ticketmaster.com/event/0C004242B59F6FDE&amp;brand=none" TargetMode="External"/><Relationship Id="rId533" Type="http://schemas.openxmlformats.org/officeDocument/2006/relationships/hyperlink" Target="http://atlanta.braves.mlb.com/atl/ticketing/no_tix_0822.jsp" TargetMode="External"/><Relationship Id="rId978" Type="http://schemas.openxmlformats.org/officeDocument/2006/relationships/hyperlink" Target="http://purchase.tickets.com/buy/MLBEventInfo?gameid=2009/08/03/balmlb-detmlb-1" TargetMode="External"/><Relationship Id="rId740" Type="http://schemas.openxmlformats.org/officeDocument/2006/relationships/hyperlink" Target="http://www.ticketmaster.com/event/0F00422C8B4A2BEA?brand=none" TargetMode="External"/><Relationship Id="rId838" Type="http://schemas.openxmlformats.org/officeDocument/2006/relationships/hyperlink" Target="http://purchase.tickets.com/buy/MLBEventInfo?gameid=2009/06/21/houmlb-minmlb-1&amp;agency=MLB" TargetMode="External"/><Relationship Id="rId1023" Type="http://schemas.openxmlformats.org/officeDocument/2006/relationships/hyperlink" Target="http://www.ticketmaster.com/cgi/outsider.plx?CAMEFROM=MLBINDIANS-HOMEPAGE&amp;GOTO=http://www.ticketmaster.com/event/05004243F91FB52F&amp;brand=none" TargetMode="External"/><Relationship Id="rId172" Type="http://schemas.openxmlformats.org/officeDocument/2006/relationships/hyperlink" Target="http://purchase.tickets.com/buy/MLBEventInfo?gameid=2009/08/17/milmlb-pitmlb-1" TargetMode="External"/><Relationship Id="rId477" Type="http://schemas.openxmlformats.org/officeDocument/2006/relationships/hyperlink" Target="http://purchase.tickets.com/buy/MLBEventInfo?gameid=2009/07/04/slnmlb-cinmlb-1&amp;agency=MLB" TargetMode="External"/><Relationship Id="rId600" Type="http://schemas.openxmlformats.org/officeDocument/2006/relationships/hyperlink" Target="http://ev4.evenue.net/cgi-bin/ncommerce3/SEGetEventInfo?ticketCode=GS%3AREG%3ADB09%3ADB0613%3A&amp;linkID=diamondbacks&amp;shopperContext=&amp;caller=&amp;appCode=&amp;RSRC=MLB&amp;RDAT=MAIN" TargetMode="External"/><Relationship Id="rId684" Type="http://schemas.openxmlformats.org/officeDocument/2006/relationships/hyperlink" Target="http://purchase.tickets.com/buy/MLBEventInfo?gameid=2009/06/09/tormlb-texmlb-1&amp;agency=MLB" TargetMode="External"/><Relationship Id="rId337" Type="http://schemas.openxmlformats.org/officeDocument/2006/relationships/hyperlink" Target="http://www.ticketmaster.com/cgi/outsider.plx?CAMEFROM=MLBASTROS-HOMEPAGE&amp;GOTO=http://www.ticketmaster.com/event/0C004242B5976FCB&amp;brand=none" TargetMode="External"/><Relationship Id="rId891" Type="http://schemas.openxmlformats.org/officeDocument/2006/relationships/hyperlink" Target="http://www.ticketmaster.com/event/0900423E9B3D4E76?brand=none" TargetMode="External"/><Relationship Id="rId905" Type="http://schemas.openxmlformats.org/officeDocument/2006/relationships/hyperlink" Target="http://www.ticketmaster.com/event/0900423E9B2F4E50?brand=none" TargetMode="External"/><Relationship Id="rId989" Type="http://schemas.openxmlformats.org/officeDocument/2006/relationships/hyperlink" Target="http://purchase.tickets.com/buy/MLBEventInfo?gameid=2009/07/07/kcamlb-detmlb-1" TargetMode="External"/><Relationship Id="rId34" Type="http://schemas.openxmlformats.org/officeDocument/2006/relationships/hyperlink" Target="http://purchase.tickets.com/buy/MLBEventInfo?gameid=2009/06/10/cinmlb-wasmlb-1&amp;agency=MLB" TargetMode="External"/><Relationship Id="rId544" Type="http://schemas.openxmlformats.org/officeDocument/2006/relationships/hyperlink" Target="http://www.ticketmaster.com/event/0E004228C89A79B5?brand=none" TargetMode="External"/><Relationship Id="rId751" Type="http://schemas.openxmlformats.org/officeDocument/2006/relationships/hyperlink" Target="http://www.ticketmaster.com/event/0F00422C8B3D2BD7?brand=none" TargetMode="External"/><Relationship Id="rId849" Type="http://schemas.openxmlformats.org/officeDocument/2006/relationships/hyperlink" Target="http://purchase.tickets.com/buy/MLBEventInfo?gameid=2009/08/22/detmlb-oakmlb-1" TargetMode="External"/><Relationship Id="rId183" Type="http://schemas.openxmlformats.org/officeDocument/2006/relationships/hyperlink" Target="http://purchase.tickets.com/buy/MLBEventInfo?gameid=2009/07/22/milmlb-pitmlb-1" TargetMode="External"/><Relationship Id="rId390" Type="http://schemas.openxmlformats.org/officeDocument/2006/relationships/hyperlink" Target="http://www.ticketmaster.com/cgi/outsider.plx?CAMEFROM=MLBMARLINS-HOMEPAGE&amp;GOTO=http://www.ticketmaster.com/event/0D004233D31157E5&amp;brand=none" TargetMode="External"/><Relationship Id="rId404" Type="http://schemas.openxmlformats.org/officeDocument/2006/relationships/hyperlink" Target="http://www.ticketmaster.com/cgi/outsider.plx?CAMEFROM=MLBMARLINS-HOMEPAGE&amp;GOTO=http://www.ticketmaster.com/event/0D004233CB1A5503&amp;brand=none" TargetMode="External"/><Relationship Id="rId611" Type="http://schemas.openxmlformats.org/officeDocument/2006/relationships/hyperlink" Target="https://tickets.audienceview.com/bluejays/seatSelect.asp?WSadmissions::admission::performance_id=06FC8698-2C3A-4E69-A13C-68B2FDDBD929" TargetMode="External"/><Relationship Id="rId1034" Type="http://schemas.openxmlformats.org/officeDocument/2006/relationships/hyperlink" Target="http://www.ticketmaster.com/cgi/outsider.plx?CAMEFROM=MLBINDIANS-HOMEPAGE&amp;GOTO=http://www.ticketmaster.com/event/05004243F91BB528&amp;brand=none" TargetMode="External"/><Relationship Id="rId250" Type="http://schemas.openxmlformats.org/officeDocument/2006/relationships/hyperlink" Target="http://purchase.tickets.com/buy/MLBEventInfo?gameid=2009/08/14/houmlb-milmlb-1&amp;agency=MLB" TargetMode="External"/><Relationship Id="rId488" Type="http://schemas.openxmlformats.org/officeDocument/2006/relationships/hyperlink" Target="http://purchase.tickets.com/buy/MLBEventInfo?gameid=2009/06/07/chnmlb-cinmlb-1&amp;agency=MLB" TargetMode="External"/><Relationship Id="rId695" Type="http://schemas.openxmlformats.org/officeDocument/2006/relationships/hyperlink" Target="http://www.ticketmaster.com/event/0D004237E79F65EA?brand=none" TargetMode="External"/><Relationship Id="rId709" Type="http://schemas.openxmlformats.org/officeDocument/2006/relationships/hyperlink" Target="http://www.ticketmaster.com/event/0D004237E78C65D3?brand=none" TargetMode="External"/><Relationship Id="rId916" Type="http://schemas.openxmlformats.org/officeDocument/2006/relationships/hyperlink" Target="http://www.ticketmaster.com/event/0900423E9B234E36?brand=none" TargetMode="External"/><Relationship Id="rId1101" Type="http://schemas.openxmlformats.org/officeDocument/2006/relationships/hyperlink" Target="http://www.ticketmaster.com/cgi/outsider.plx?CAMEFROM=MLBORIOLES-HOMEPAGE&amp;GOTO=http://www.ticketmaster.com/event/1500419FA3EA5FBE&amp;brand=none" TargetMode="External"/><Relationship Id="rId45" Type="http://schemas.openxmlformats.org/officeDocument/2006/relationships/hyperlink" Target="http://purchase.tickets.com/buy/MLBEventInfo?gameid=2009/08/26/houmlb-slnmlb-1" TargetMode="External"/><Relationship Id="rId110" Type="http://schemas.openxmlformats.org/officeDocument/2006/relationships/hyperlink" Target="http://purchase.tickets.com/buy/MLBEventInfo?gameid=2009/06/21/texmlb-sfnmlb-1" TargetMode="External"/><Relationship Id="rId348" Type="http://schemas.openxmlformats.org/officeDocument/2006/relationships/hyperlink" Target="http://www.ticketmaster.com/cgi/outsider.plx?CAMEFROM=MLBASTROS-HOMEPAGE&amp;GOTO=http://www.ticketmaster.com/event/0C004242B58E6FAF&amp;brand=none" TargetMode="External"/><Relationship Id="rId555" Type="http://schemas.openxmlformats.org/officeDocument/2006/relationships/hyperlink" Target="http://atlanta.braves.mlb.com/atl/ticketing/no_tix_nyy_bos.jsp" TargetMode="External"/><Relationship Id="rId762" Type="http://schemas.openxmlformats.org/officeDocument/2006/relationships/hyperlink" Target="http://www.ticketmaster.com/event/0F00422C8B322B9D?brand=none" TargetMode="External"/><Relationship Id="rId194" Type="http://schemas.openxmlformats.org/officeDocument/2006/relationships/hyperlink" Target="http://purchase.tickets.com/buy/MLBEventInfo?gameid=2009/06/26/kcamlb-pitmlb-1" TargetMode="External"/><Relationship Id="rId208" Type="http://schemas.openxmlformats.org/officeDocument/2006/relationships/hyperlink" Target="http://ev3.evenue.net/cgi-bin/ncommerce3/SEGetEventInfo?ticketCode=GS%3AMLBAM%3A2009%3A0820%3A&amp;linkID=phillies&amp;shopperContext=&amp;caller=&amp;appCode=" TargetMode="External"/><Relationship Id="rId415" Type="http://schemas.openxmlformats.org/officeDocument/2006/relationships/hyperlink" Target="http://ev3.evenue.net/cgi-bin/ncommerce3/SEGetEventInfo?ticketCode=GS%3AROCKIES-ST%3AR09%3AR59%3A&amp;linkID=rockies-st&amp;shopperContext=&amp;caller=&amp;appCode=" TargetMode="External"/><Relationship Id="rId622" Type="http://schemas.openxmlformats.org/officeDocument/2006/relationships/hyperlink" Target="https://tickets.audienceview.com/bluejays/seatSelect.asp?WSadmissions::admission::performance_id=233E738A-554B-4127-8E6C-C5AC1CF48B31" TargetMode="External"/><Relationship Id="rId1045" Type="http://schemas.openxmlformats.org/officeDocument/2006/relationships/hyperlink" Target="http://www.ticketmaster.com/cgi/outsider.plx?CAMEFROM=MLBWHITESOX-HOMEPAGE&amp;GOTO=http://www.ticketmaster.com/event/04004234A1972A8C&amp;brand=none" TargetMode="External"/><Relationship Id="rId261" Type="http://schemas.openxmlformats.org/officeDocument/2006/relationships/hyperlink" Target="http://purchase.tickets.com/buy/MLBEventInfo?gameid=2009/07/12/lanmlb-milmlb-1&amp;agency=MLB" TargetMode="External"/><Relationship Id="rId499" Type="http://schemas.openxmlformats.org/officeDocument/2006/relationships/hyperlink" Target="http://purchase.tickets.com/buy/MLBEventInfo?gameid=2009/08/15/pitmlb-chnmlb-1" TargetMode="External"/><Relationship Id="rId927" Type="http://schemas.openxmlformats.org/officeDocument/2006/relationships/hyperlink" Target="http://purchase.tickets.com/buy/MLBEventInfo?gameid=2009/08/24/clemlb-kcamlb-1" TargetMode="External"/><Relationship Id="rId1112" Type="http://schemas.openxmlformats.org/officeDocument/2006/relationships/hyperlink" Target="http://www.ticketmaster.com/cgi/outsider.plx?CAMEFROM=MLBORIOLES-HOMEPAGE&amp;GOTO=http://www.ticketmaster.com/event/1500419FA2845F26&amp;brand=none" TargetMode="External"/><Relationship Id="rId56" Type="http://schemas.openxmlformats.org/officeDocument/2006/relationships/hyperlink" Target="http://purchase.tickets.com/buy/MLBEventInfo?gameid=2009/07/30/lanmlb-slnmlb-1" TargetMode="External"/><Relationship Id="rId359" Type="http://schemas.openxmlformats.org/officeDocument/2006/relationships/hyperlink" Target="http://www.ticketmaster.com/cgi/outsider.plx?CAMEFROM=MLBASTROS-HOMEPAGE&amp;GOTO=http://www.ticketmaster.com/event/0C004242B5856FA2&amp;brand=none" TargetMode="External"/><Relationship Id="rId566" Type="http://schemas.openxmlformats.org/officeDocument/2006/relationships/hyperlink" Target="http://atlanta.braves.mlb.com/atl/ticketing/no_tix_65.jsp" TargetMode="External"/><Relationship Id="rId773" Type="http://schemas.openxmlformats.org/officeDocument/2006/relationships/hyperlink" Target="http://www.ticketmaster.com/event/1D004272D0D9457B?brand=none" TargetMode="External"/><Relationship Id="rId121" Type="http://schemas.openxmlformats.org/officeDocument/2006/relationships/hyperlink" Target="http://ev11.evenue.net/cgi-bin/ncommerce3/SEGetEventInfo?ticketCode=GS%3APADRES%3A09%3A822%3A&amp;linkID=padres&amp;shopperContext=&amp;caller=&amp;appCode=&amp;RSRC=MLB&amp;RDAT=MAIN" TargetMode="External"/><Relationship Id="rId219" Type="http://schemas.openxmlformats.org/officeDocument/2006/relationships/hyperlink" Target="http://ev3.evenue.net/cgi-bin/ncommerce3/SEGetEventInfo?ticketCode=GS%3AMLBAM%3A2009%3A0724%3A&amp;linkID=phillies&amp;shopperContext=&amp;caller=&amp;appCode=" TargetMode="External"/><Relationship Id="rId426" Type="http://schemas.openxmlformats.org/officeDocument/2006/relationships/hyperlink" Target="http://ev3.evenue.net/cgi-bin/ncommerce3/SEGetEventInfo?ticketCode=GS%3AROCKIES-ST%3AR09%3AR48%3A&amp;linkID=rockies-st&amp;shopperContext=&amp;caller=&amp;appCode=" TargetMode="External"/><Relationship Id="rId633" Type="http://schemas.openxmlformats.org/officeDocument/2006/relationships/hyperlink" Target="https://tickets.audienceview.com/bluejays/seatSelect.asp?WSadmissions::admission::performance_id=606BE4F1-2B62-432C-BB0A-8C59151D3C48" TargetMode="External"/><Relationship Id="rId980" Type="http://schemas.openxmlformats.org/officeDocument/2006/relationships/hyperlink" Target="http://purchase.tickets.com/buy/MLBEventInfo?gameid=2009/07/25/chamlb-detmlb-1" TargetMode="External"/><Relationship Id="rId1056" Type="http://schemas.openxmlformats.org/officeDocument/2006/relationships/hyperlink" Target="http://www.ticketmaster.com/cgi/outsider.plx?CAMEFROM=MLBWHITESOX-HOMEPAGE&amp;GOTO=http://www.ticketmaster.com/event/040042349FD42A5D&amp;brand=none" TargetMode="External"/><Relationship Id="rId840" Type="http://schemas.openxmlformats.org/officeDocument/2006/relationships/hyperlink" Target="http://purchase.tickets.com/buy/MLBEventInfo?gameid=2009/06/19/houmlb-minmlb-1&amp;agency=MLB" TargetMode="External"/><Relationship Id="rId938" Type="http://schemas.openxmlformats.org/officeDocument/2006/relationships/hyperlink" Target="http://purchase.tickets.com/buy/MLBEventInfo?gameid=2009/07/25/texmlb-kcamlb-1" TargetMode="External"/><Relationship Id="rId67" Type="http://schemas.openxmlformats.org/officeDocument/2006/relationships/hyperlink" Target="http://purchase.tickets.com/buy/MLBEventInfo?gameid=2009/06/28/minmlb-slnmlb-1" TargetMode="External"/><Relationship Id="rId272" Type="http://schemas.openxmlformats.org/officeDocument/2006/relationships/hyperlink" Target="http://purchase.tickets.com/buy/MLBEventInfo?gameid=2009/06/26/sfnmlb-milmlb-1&amp;agency=MLB" TargetMode="External"/><Relationship Id="rId577" Type="http://schemas.openxmlformats.org/officeDocument/2006/relationships/hyperlink" Target="http://ev4.evenue.net/cgi-bin/ncommerce3/SEGetEventInfo?ticketCode=GS%3AREG%3ADB09%3ADB0811%3A&amp;linkID=diamondbacks&amp;shopperContext=&amp;caller=&amp;appCode=&amp;RSRC=MLB&amp;RDAT=MAIN" TargetMode="External"/><Relationship Id="rId700" Type="http://schemas.openxmlformats.org/officeDocument/2006/relationships/hyperlink" Target="http://www.ticketmaster.com/event/0D004237E79665E0?brand=none" TargetMode="External"/><Relationship Id="rId1123" Type="http://schemas.openxmlformats.org/officeDocument/2006/relationships/hyperlink" Target="http://purchase.tickets.com/buy/MLBEventInfo?gameid=2009/08/25/chamlb-bosmlb-1" TargetMode="External"/><Relationship Id="rId132" Type="http://schemas.openxmlformats.org/officeDocument/2006/relationships/hyperlink" Target="http://ev11.evenue.net/cgi-bin/ncommerce3/SEGetEventInfo?ticketCode=GS%3APADRES%3A09%3A804%3A&amp;linkID=padres&amp;shopperContext=&amp;caller=&amp;appCode=&amp;RSRC=MLB&amp;RDAT=MAIN" TargetMode="External"/><Relationship Id="rId784" Type="http://schemas.openxmlformats.org/officeDocument/2006/relationships/hyperlink" Target="http://www.ticketmaster.com/event/1D004272D0CF456A?brand=none" TargetMode="External"/><Relationship Id="rId991" Type="http://schemas.openxmlformats.org/officeDocument/2006/relationships/hyperlink" Target="http://purchase.tickets.com/buy/MLBEventInfo?gameid=2009/06/25/chnmlb-detmlb-1" TargetMode="External"/><Relationship Id="rId1067" Type="http://schemas.openxmlformats.org/officeDocument/2006/relationships/hyperlink" Target="http://chicago.whitesox.mlb.com/cws/ticketing/no_tix_628.jsp" TargetMode="External"/><Relationship Id="rId437" Type="http://schemas.openxmlformats.org/officeDocument/2006/relationships/hyperlink" Target="http://ev3.evenue.net/cgi-bin/ncommerce3/SEGetEventInfo?ticketCode=GS%3AROCKIES-ST%3AR09%3AR37%3A&amp;linkID=rockies-st&amp;shopperContext=&amp;caller=&amp;appCode=" TargetMode="External"/><Relationship Id="rId644" Type="http://schemas.openxmlformats.org/officeDocument/2006/relationships/hyperlink" Target="https://tickets.audienceview.com/bluejays/seatSelect.asp?WSadmissions::admission::performance_id=0F847FB1-E5BD-485B-9ACB-92BFFA2A37C7" TargetMode="External"/><Relationship Id="rId851" Type="http://schemas.openxmlformats.org/officeDocument/2006/relationships/hyperlink" Target="http://purchase.tickets.com/buy/MLBEventInfo?gameid=2009/08/19/nyamlb-oakmlb-1" TargetMode="External"/><Relationship Id="rId283" Type="http://schemas.openxmlformats.org/officeDocument/2006/relationships/hyperlink" Target="http://www.ticketmaster.com/event/0B00419EABF4338D?brand=none" TargetMode="External"/><Relationship Id="rId490" Type="http://schemas.openxmlformats.org/officeDocument/2006/relationships/hyperlink" Target="http://purchase.tickets.com/buy/MLBEventInfo?gameid=2009/06/05/chnmlb-cinmlb-1&amp;agency=MLB" TargetMode="External"/><Relationship Id="rId504" Type="http://schemas.openxmlformats.org/officeDocument/2006/relationships/hyperlink" Target="http://purchase.tickets.com/buy/MLBEventInfo?gameid=2009/07/29/houmlb-chnmlb-1" TargetMode="External"/><Relationship Id="rId711" Type="http://schemas.openxmlformats.org/officeDocument/2006/relationships/hyperlink" Target="http://www.ticketmaster.com/event/0D004237E78965D1?brand=none" TargetMode="External"/><Relationship Id="rId949" Type="http://schemas.openxmlformats.org/officeDocument/2006/relationships/hyperlink" Target="http://purchase.tickets.com/buy/MLBEventInfo?gameid=2009/07/02/chamlb-kcamlb-1" TargetMode="External"/><Relationship Id="rId1134" Type="http://schemas.openxmlformats.org/officeDocument/2006/relationships/hyperlink" Target="http://purchase.tickets.com/buy/MLBEventInfo?gameid=2009/07/08/oakmlb-bosmlb-1" TargetMode="External"/><Relationship Id="rId78" Type="http://schemas.openxmlformats.org/officeDocument/2006/relationships/hyperlink" Target="http://purchase.tickets.com/buy/MLBEventInfo?gameid=2009/06/03/cinmlb-slnmlb-1" TargetMode="External"/><Relationship Id="rId143" Type="http://schemas.openxmlformats.org/officeDocument/2006/relationships/hyperlink" Target="http://ev11.evenue.net/cgi-bin/ncommerce3/SEGetEventInfo?ticketCode=GS%3APADRES%3A09%3A716%3A&amp;linkID=padres&amp;shopperContext=&amp;caller=&amp;appCode=&amp;RSRC=MLB&amp;RDAT=MAIN" TargetMode="External"/><Relationship Id="rId350" Type="http://schemas.openxmlformats.org/officeDocument/2006/relationships/hyperlink" Target="http://www.ticketmaster.com/cgi/outsider.plx?CAMEFROM=MLBASTROS-HOMEPAGE&amp;GOTO=http://www.ticketmaster.com/event/0C004242B58C6FAC&amp;brand=none" TargetMode="External"/><Relationship Id="rId588" Type="http://schemas.openxmlformats.org/officeDocument/2006/relationships/hyperlink" Target="http://ev4.evenue.net/cgi-bin/ncommerce3/SEGetEventInfo?ticketCode=GS%3AREG%3ADB09%3ADB0710%3A&amp;linkID=diamondbacks&amp;shopperContext=&amp;caller=&amp;appCode=&amp;RSRC=MLB&amp;RDAT=MAIN" TargetMode="External"/><Relationship Id="rId795" Type="http://schemas.openxmlformats.org/officeDocument/2006/relationships/hyperlink" Target="http://www.ticketmaster.com/event/1D004272D0C44555?brand=none" TargetMode="External"/><Relationship Id="rId809" Type="http://schemas.openxmlformats.org/officeDocument/2006/relationships/hyperlink" Target="http://www.ticketmaster.com/event/1D004272D0B74543?brand=none" TargetMode="External"/><Relationship Id="rId9" Type="http://schemas.openxmlformats.org/officeDocument/2006/relationships/hyperlink" Target="http://purchase.tickets.com/buy/MLBEventInfo?gameid=2009/08/08/arimlb-wasmlb-1&amp;agency=MLB" TargetMode="External"/><Relationship Id="rId210" Type="http://schemas.openxmlformats.org/officeDocument/2006/relationships/hyperlink" Target="http://ev3.evenue.net/cgi-bin/ncommerce3/SEGetEventInfo?ticketCode=GS%3AMLBAM%3A2009%3A0818%3A&amp;linkID=phillies&amp;shopperContext=&amp;caller=&amp;appCode=" TargetMode="External"/><Relationship Id="rId448" Type="http://schemas.openxmlformats.org/officeDocument/2006/relationships/hyperlink" Target="http://ev3.evenue.net/cgi-bin/ncommerce3/SEGetEventInfo?ticketCode=GS%3AROCKIES-ST%3AR09%3AR26%3A&amp;linkID=rockies-st&amp;shopperContext=&amp;caller=&amp;appCode=" TargetMode="External"/><Relationship Id="rId655" Type="http://schemas.openxmlformats.org/officeDocument/2006/relationships/hyperlink" Target="http://purchase.tickets.com/buy/MLBEventInfo?gameid=2009/08/01/seamlb-texmlb-1&amp;agency=MLB" TargetMode="External"/><Relationship Id="rId862" Type="http://schemas.openxmlformats.org/officeDocument/2006/relationships/hyperlink" Target="http://purchase.tickets.com/buy/MLBEventInfo?gameid=2009/08/01/tormlb-oakmlb-1" TargetMode="External"/><Relationship Id="rId1078" Type="http://schemas.openxmlformats.org/officeDocument/2006/relationships/hyperlink" Target="http://www.ticketmaster.com/cgi/outsider.plx?CAMEFROM=MLBWHITESOX-HOMEPAGE&amp;GOTO=http://www.ticketmaster.com/event/04004234948A2880&amp;brand=none" TargetMode="External"/><Relationship Id="rId294" Type="http://schemas.openxmlformats.org/officeDocument/2006/relationships/hyperlink" Target="http://www.ticketmaster.com/event/0B00419EABE93371?brand=none" TargetMode="External"/><Relationship Id="rId308" Type="http://schemas.openxmlformats.org/officeDocument/2006/relationships/hyperlink" Target="http://www.ticketmaster.com/event/0B00419EABD732F5?brand=none" TargetMode="External"/><Relationship Id="rId515" Type="http://schemas.openxmlformats.org/officeDocument/2006/relationships/hyperlink" Target="http://purchase.tickets.com/buy/MLBEventInfo?gameid=2009/07/06/atlmlb-chnmlb-1" TargetMode="External"/><Relationship Id="rId722" Type="http://schemas.openxmlformats.org/officeDocument/2006/relationships/hyperlink" Target="http://www.ticketmaster.com/event/0D004237E77C65C2?brand=none" TargetMode="External"/><Relationship Id="rId89" Type="http://schemas.openxmlformats.org/officeDocument/2006/relationships/hyperlink" Target="http://purchase.tickets.com/buy/MLBEventInfo?gameid=2009/08/10/lanmlb-sfnmlb-1" TargetMode="External"/><Relationship Id="rId154" Type="http://schemas.openxmlformats.org/officeDocument/2006/relationships/hyperlink" Target="http://ev11.evenue.net/cgi-bin/ncommerce3/SEGetEventInfo?ticketCode=GS%3APADRES%3A09%3A618%3A&amp;linkID=padres&amp;shopperContext=&amp;caller=&amp;appCode=&amp;RSRC=MLB&amp;RDAT=MAIN" TargetMode="External"/><Relationship Id="rId361" Type="http://schemas.openxmlformats.org/officeDocument/2006/relationships/hyperlink" Target="http://www.ticketmaster.com/cgi/outsider.plx?CAMEFROM=MLBASTROS-HOMEPAGE&amp;GOTO=http://www.ticketmaster.com/event/0C004242B5846FA0&amp;brand=none" TargetMode="External"/><Relationship Id="rId599" Type="http://schemas.openxmlformats.org/officeDocument/2006/relationships/hyperlink" Target="http://ev4.evenue.net/cgi-bin/ncommerce3/SEGetEventInfo?ticketCode=GS%3AREG%3ADB09%3ADB0614%3A&amp;linkID=diamondbacks&amp;shopperContext=&amp;caller=&amp;appCode=&amp;RSRC=MLB&amp;RDAT=MAIN" TargetMode="External"/><Relationship Id="rId1005" Type="http://schemas.openxmlformats.org/officeDocument/2006/relationships/hyperlink" Target="http://www.ticketmaster.com/cgi/outsider.plx?CAMEFROM=MLBINDIANS-HOMEPAGE&amp;GOTO=http://www.ticketmaster.com/event/05004243F927B53C&amp;brand=none" TargetMode="External"/><Relationship Id="rId459" Type="http://schemas.openxmlformats.org/officeDocument/2006/relationships/hyperlink" Target="http://purchase.tickets.com/buy/MLBEventInfo?gameid=2009/08/15/wasmlb-cinmlb-1&amp;agency=MLB" TargetMode="External"/><Relationship Id="rId666" Type="http://schemas.openxmlformats.org/officeDocument/2006/relationships/hyperlink" Target="http://purchase.tickets.com/buy/MLBEventInfo?gameid=2009/07/17/minmlb-texmlb-1&amp;agency=MLB" TargetMode="External"/><Relationship Id="rId873" Type="http://schemas.openxmlformats.org/officeDocument/2006/relationships/hyperlink" Target="http://purchase.tickets.com/buy/MLBEventInfo?gameid=2009/06/29/detmlb-oakmlb-1" TargetMode="External"/><Relationship Id="rId1089" Type="http://schemas.openxmlformats.org/officeDocument/2006/relationships/hyperlink" Target="http://www.ticketmaster.com/cgi/outsider.plx?CAMEFROM=MLBORIOLES-HOMEPAGE&amp;GOTO=http://www.ticketmaster.com/event/1500419FA28E5F42&amp;brand=none" TargetMode="External"/><Relationship Id="rId16" Type="http://schemas.openxmlformats.org/officeDocument/2006/relationships/hyperlink" Target="http://purchase.tickets.com/buy/MLBEventInfo?gameid=2009/07/24/sdnmlb-wasmlb-1&amp;agency=MLB" TargetMode="External"/><Relationship Id="rId221" Type="http://schemas.openxmlformats.org/officeDocument/2006/relationships/hyperlink" Target="http://ev3.evenue.net/cgi-bin/ncommerce3/SEGetEventInfo?ticketCode=GS%3AMLBAM%3A2009%3A0721%3A&amp;linkID=phillies&amp;shopperContext=&amp;caller=&amp;appCode=" TargetMode="External"/><Relationship Id="rId319" Type="http://schemas.openxmlformats.org/officeDocument/2006/relationships/hyperlink" Target="http://www.ticketmaster.com/event/0B00419EABC43268?brand=none" TargetMode="External"/><Relationship Id="rId526" Type="http://schemas.openxmlformats.org/officeDocument/2006/relationships/hyperlink" Target="http://purchase.tickets.com/buy/MLBEventInfo?gameid=2009/06/14/minmlb-chnmlb-1" TargetMode="External"/><Relationship Id="rId733" Type="http://schemas.openxmlformats.org/officeDocument/2006/relationships/hyperlink" Target="http://www.ticketmaster.com/event/0F00422C8B522BF8?brand=none" TargetMode="External"/><Relationship Id="rId940" Type="http://schemas.openxmlformats.org/officeDocument/2006/relationships/hyperlink" Target="http://purchase.tickets.com/buy/MLBEventInfo?gameid=2009/07/22/anamlb-kcamlb-1" TargetMode="External"/><Relationship Id="rId1016" Type="http://schemas.openxmlformats.org/officeDocument/2006/relationships/hyperlink" Target="http://www.ticketmaster.com/cgi/outsider.plx?CAMEFROM=MLBINDIANS-HOMEPAGE&amp;GOTO=http://www.ticketmaster.com/event/05004243F925B538&amp;brand=none" TargetMode="External"/><Relationship Id="rId165" Type="http://schemas.openxmlformats.org/officeDocument/2006/relationships/hyperlink" Target="http://purchase.tickets.com/buy/MLBEventInfo?gameid=2009/08/26/phimlb-pitmlb-1" TargetMode="External"/><Relationship Id="rId372" Type="http://schemas.openxmlformats.org/officeDocument/2006/relationships/hyperlink" Target="http://www.ticketmaster.com/cgi/outsider.plx?CAMEFROM=MLBMARLINS-HOMEPAGE&amp;GOTO=http://www.ticketmaster.com/event/0D004233DD575AEA&amp;brand=none" TargetMode="External"/><Relationship Id="rId677" Type="http://schemas.openxmlformats.org/officeDocument/2006/relationships/hyperlink" Target="http://purchase.tickets.com/buy/MLBEventInfo?gameid=2009/06/17/houmlb-texmlb-1&amp;agency=MLB" TargetMode="External"/><Relationship Id="rId800" Type="http://schemas.openxmlformats.org/officeDocument/2006/relationships/hyperlink" Target="http://www.ticketmaster.com/event/1D004272D0C0454E?brand=none" TargetMode="External"/><Relationship Id="rId232" Type="http://schemas.openxmlformats.org/officeDocument/2006/relationships/hyperlink" Target="http://ev3.evenue.net/cgi-bin/ncommerce3/SEGetEventInfo?ticketCode=GS%3AMLBAM%3A2009%3A0703%3A&amp;linkID=phillies&amp;shopperContext=&amp;caller=&amp;appCode=" TargetMode="External"/><Relationship Id="rId884" Type="http://schemas.openxmlformats.org/officeDocument/2006/relationships/hyperlink" Target="http://purchase.tickets.com/buy/MLBEventInfo?gameid=2009/06/07/balmlb-oakmlb-1" TargetMode="External"/><Relationship Id="rId27" Type="http://schemas.openxmlformats.org/officeDocument/2006/relationships/hyperlink" Target="http://mlb.mlb.com/was/ticketing/soldout.jsp?loc=062509" TargetMode="External"/><Relationship Id="rId537" Type="http://schemas.openxmlformats.org/officeDocument/2006/relationships/hyperlink" Target="http://atlanta.braves.mlb.com/atl/ticketing/no_tix_814.jsp" TargetMode="External"/><Relationship Id="rId744" Type="http://schemas.openxmlformats.org/officeDocument/2006/relationships/hyperlink" Target="http://www.ticketmaster.com/event/0F00422C8B452BE4?brand=none" TargetMode="External"/><Relationship Id="rId951" Type="http://schemas.openxmlformats.org/officeDocument/2006/relationships/hyperlink" Target="http://purchase.tickets.com/buy/MLBEventInfo?gameid=2009/06/30/minmlb-kcamlb-1" TargetMode="External"/><Relationship Id="rId80" Type="http://schemas.openxmlformats.org/officeDocument/2006/relationships/hyperlink" Target="http://purchase.tickets.com/buy/MLBEventInfo?gameid=2009/06/01/cinmlb-slnmlb-1" TargetMode="External"/><Relationship Id="rId176" Type="http://schemas.openxmlformats.org/officeDocument/2006/relationships/hyperlink" Target="http://purchase.tickets.com/buy/MLBEventInfo?gameid=2009/08/06/arimlb-pitmlb-1" TargetMode="External"/><Relationship Id="rId383" Type="http://schemas.openxmlformats.org/officeDocument/2006/relationships/hyperlink" Target="http://www.ticketmaster.com/cgi/outsider.plx?CAMEFROM=MLBMARLINS-HOMEPAGE&amp;GOTO=http://www.ticketmaster.com/event/0D004233D8A75998&amp;brand=none" TargetMode="External"/><Relationship Id="rId590" Type="http://schemas.openxmlformats.org/officeDocument/2006/relationships/hyperlink" Target="http://ev4.evenue.net/cgi-bin/ncommerce3/SEGetEventInfo?ticketCode=GS%3AREG%3ADB09%3ADB0708%3A&amp;linkID=diamondbacks&amp;shopperContext=&amp;caller=&amp;appCode=&amp;RSRC=MLB&amp;RDAT=MAIN" TargetMode="External"/><Relationship Id="rId604" Type="http://schemas.openxmlformats.org/officeDocument/2006/relationships/hyperlink" Target="http://ev4.evenue.net/cgi-bin/ncommerce3/SEGetEventInfo?ticketCode=GS%3AREG%3ADB09%3ADB0609%3A&amp;linkID=diamondbacks&amp;shopperContext=&amp;caller=&amp;appCode=&amp;RSRC=MLB&amp;RDAT=MAIN" TargetMode="External"/><Relationship Id="rId811" Type="http://schemas.openxmlformats.org/officeDocument/2006/relationships/hyperlink" Target="http://purchase.tickets.com/buy/MLBEventInfo?gameid=2009/08/30/texmlb-minmlb-1&amp;agency=MLB" TargetMode="External"/><Relationship Id="rId1027" Type="http://schemas.openxmlformats.org/officeDocument/2006/relationships/hyperlink" Target="http://www.ticketmaster.com/cgi/outsider.plx?CAMEFROM=MLBINDIANS-HOMEPAGE&amp;GOTO=http://www.ticketmaster.com/event/05004244A94E988B&amp;brand=none" TargetMode="External"/><Relationship Id="rId243" Type="http://schemas.openxmlformats.org/officeDocument/2006/relationships/hyperlink" Target="http://purchase.tickets.com/buy/MLBEventInfo?gameid=2009/08/29/pitmlb-milmlb-1&amp;agency=MLB" TargetMode="External"/><Relationship Id="rId450" Type="http://schemas.openxmlformats.org/officeDocument/2006/relationships/hyperlink" Target="http://ev3.evenue.net/cgi-bin/ncommerce3/SEGetEventInfo?ticketCode=GS%3AROCKIES-ST%3AR09%3AR24%3A&amp;linkID=rockies-st&amp;shopperContext=&amp;caller=&amp;appCode=" TargetMode="External"/><Relationship Id="rId688" Type="http://schemas.openxmlformats.org/officeDocument/2006/relationships/hyperlink" Target="http://www.ticketmaster.com/event/0D004237E7C065F7?brand=none" TargetMode="External"/><Relationship Id="rId895" Type="http://schemas.openxmlformats.org/officeDocument/2006/relationships/hyperlink" Target="http://www.ticketmaster.com/event/0900423E9B394E63?brand=none" TargetMode="External"/><Relationship Id="rId909" Type="http://schemas.openxmlformats.org/officeDocument/2006/relationships/hyperlink" Target="http://www.ticketmaster.com/event/0900423E9B2A4E4B?brand=none" TargetMode="External"/><Relationship Id="rId1080" Type="http://schemas.openxmlformats.org/officeDocument/2006/relationships/hyperlink" Target="http://www.ticketmaster.com/cgi/outsider.plx?CAMEFROM=MLBWHITESOX-HOMEPAGE&amp;GOTO=http://www.ticketmaster.com/event/0400423494462874&amp;brand=none" TargetMode="External"/><Relationship Id="rId38" Type="http://schemas.openxmlformats.org/officeDocument/2006/relationships/hyperlink" Target="http://purchase.tickets.com/buy/MLBEventInfo?gameid=2009/06/04/sfnmlb-wasmlb-1&amp;agency=MLB" TargetMode="External"/><Relationship Id="rId103" Type="http://schemas.openxmlformats.org/officeDocument/2006/relationships/hyperlink" Target="http://purchase.tickets.com/buy/MLBEventInfo?gameid=2009/07/09/sdnmlb-sfnmlb-1" TargetMode="External"/><Relationship Id="rId310" Type="http://schemas.openxmlformats.org/officeDocument/2006/relationships/hyperlink" Target="http://www.ticketmaster.com/event/0B00419EABCE32F1?brand=none" TargetMode="External"/><Relationship Id="rId548" Type="http://schemas.openxmlformats.org/officeDocument/2006/relationships/hyperlink" Target="http://atlanta.braves.mlb.com/atl/ticketing/no_tix_0718.jsp" TargetMode="External"/><Relationship Id="rId755" Type="http://schemas.openxmlformats.org/officeDocument/2006/relationships/hyperlink" Target="http://www.ticketmaster.com/event/0F00422C8B392BC4?brand=none" TargetMode="External"/><Relationship Id="rId962" Type="http://schemas.openxmlformats.org/officeDocument/2006/relationships/hyperlink" Target="http://purchase.tickets.com/buy/MLBEventInfo?gameid=2009/08/31/tbamlb-detmlb-1" TargetMode="External"/><Relationship Id="rId91" Type="http://schemas.openxmlformats.org/officeDocument/2006/relationships/hyperlink" Target="http://purchase.tickets.com/buy/MLBEventInfo?gameid=2009/08/08/cinmlb-sfnmlb-1" TargetMode="External"/><Relationship Id="rId187" Type="http://schemas.openxmlformats.org/officeDocument/2006/relationships/hyperlink" Target="http://purchase.tickets.com/buy/MLBEventInfo?gameid=2009/07/18/sfnmlb-pitmlb-1" TargetMode="External"/><Relationship Id="rId394" Type="http://schemas.openxmlformats.org/officeDocument/2006/relationships/hyperlink" Target="http://www.ticketmaster.com/cgi/outsider.plx?CAMEFROM=MLBMARLINS-HOMEPAGE&amp;GOTO=http://www.ticketmaster.com/event/0D004233D0A156E7&amp;brand=none" TargetMode="External"/><Relationship Id="rId408" Type="http://schemas.openxmlformats.org/officeDocument/2006/relationships/hyperlink" Target="http://www.ticketmaster.com/cgi/outsider.plx?CAMEFROM=MLBMARLINS-HOMEPAGE&amp;GOTO=http://www.ticketmaster.com/event/0D004233C97854AA&amp;brand=none" TargetMode="External"/><Relationship Id="rId615" Type="http://schemas.openxmlformats.org/officeDocument/2006/relationships/hyperlink" Target="https://tickets.audienceview.com/bluejays/seatSelect.asp?WSadmissions::admission::performance_id=F51FDDC4-AFF7-4EE0-B833-A6E9F7BAA291" TargetMode="External"/><Relationship Id="rId822" Type="http://schemas.openxmlformats.org/officeDocument/2006/relationships/hyperlink" Target="http://purchase.tickets.com/buy/MLBEventInfo?gameid=2009/08/11/kcamlb-minmlb-1&amp;agency=MLB" TargetMode="External"/><Relationship Id="rId1038" Type="http://schemas.openxmlformats.org/officeDocument/2006/relationships/hyperlink" Target="http://www.ticketmaster.com/cgi/outsider.plx?CAMEFROM=MLBINDIANS-HOMEPAGE&amp;GOTO=http://www.ticketmaster.com/event/05004244A9469887&amp;brand=none" TargetMode="External"/><Relationship Id="rId254" Type="http://schemas.openxmlformats.org/officeDocument/2006/relationships/hyperlink" Target="http://purchase.tickets.com/buy/MLBEventInfo?gameid=2009/07/30/wasmlb-milmlb-1&amp;agency=MLB" TargetMode="External"/><Relationship Id="rId699" Type="http://schemas.openxmlformats.org/officeDocument/2006/relationships/hyperlink" Target="http://www.ticketmaster.com/event/0D004237E79865E1?brand=none" TargetMode="External"/><Relationship Id="rId1091" Type="http://schemas.openxmlformats.org/officeDocument/2006/relationships/hyperlink" Target="http://www.ticketmaster.com/cgi/outsider.plx?CAMEFROM=MLBORIOLES-HOMEPAGE&amp;GOTO=http://www.ticketmaster.com/event/1500419FA28D5F3E&amp;brand=none" TargetMode="External"/><Relationship Id="rId1105" Type="http://schemas.openxmlformats.org/officeDocument/2006/relationships/hyperlink" Target="http://www.ticketmaster.com/cgi/outsider.plx?CAMEFROM=MLBORIOLES-HOMEPAGE&amp;GOTO=http://www.ticketmaster.com/event/1500419FA2875F2C&amp;brand=none" TargetMode="External"/><Relationship Id="rId49" Type="http://schemas.openxmlformats.org/officeDocument/2006/relationships/hyperlink" Target="http://purchase.tickets.com/buy/MLBEventInfo?gameid=2009/08/14/sdnmlb-slnmlb-1" TargetMode="External"/><Relationship Id="rId114" Type="http://schemas.openxmlformats.org/officeDocument/2006/relationships/hyperlink" Target="http://purchase.tickets.com/buy/MLBEventInfo?gameid=2009/06/16/anamlb-sfnmlb-1" TargetMode="External"/><Relationship Id="rId461" Type="http://schemas.openxmlformats.org/officeDocument/2006/relationships/hyperlink" Target="http://purchase.tickets.com/buy/MLBEventInfo?gameid=2009/08/13/wasmlb-cinmlb-1&amp;agency=MLB" TargetMode="External"/><Relationship Id="rId559" Type="http://schemas.openxmlformats.org/officeDocument/2006/relationships/hyperlink" Target="http://atlanta.braves.mlb.com/atl/ticketing/no_tix_nyy_bos.jsp" TargetMode="External"/><Relationship Id="rId766" Type="http://schemas.openxmlformats.org/officeDocument/2006/relationships/hyperlink" Target="http://www.ticketmaster.com/event/0F00422C8B2D2B90?brand=none" TargetMode="External"/><Relationship Id="rId198" Type="http://schemas.openxmlformats.org/officeDocument/2006/relationships/hyperlink" Target="http://purchase.tickets.com/buy/MLBEventInfo?gameid=2009/06/14/detmlb-pitmlb-1" TargetMode="External"/><Relationship Id="rId321" Type="http://schemas.openxmlformats.org/officeDocument/2006/relationships/hyperlink" Target="http://www.ticketmaster.com/event/0B00419EABC23263?brand=none" TargetMode="External"/><Relationship Id="rId419" Type="http://schemas.openxmlformats.org/officeDocument/2006/relationships/hyperlink" Target="http://ev3.evenue.net/cgi-bin/ncommerce3/SEGetEventInfo?ticketCode=GS%3AROCKIES-ST%3AR09%3AR55%3A&amp;linkID=rockies-st&amp;shopperContext=&amp;caller=&amp;appCode=" TargetMode="External"/><Relationship Id="rId626" Type="http://schemas.openxmlformats.org/officeDocument/2006/relationships/hyperlink" Target="https://tickets.audienceview.com/bluejays/seatSelect.asp?WSadmissions::admission::performance_id=D7636F35-2E44-421A-9668-F5DD49D0A0F7" TargetMode="External"/><Relationship Id="rId973" Type="http://schemas.openxmlformats.org/officeDocument/2006/relationships/hyperlink" Target="http://purchase.tickets.com/buy/MLBEventInfo?gameid=2009/08/08/minmlb-detmlb-1" TargetMode="External"/><Relationship Id="rId1049" Type="http://schemas.openxmlformats.org/officeDocument/2006/relationships/hyperlink" Target="http://www.ticketmaster.com/cgi/outsider.plx?CAMEFROM=MLBWHITESOX-HOMEPAGE&amp;GOTO=http://www.ticketmaster.com/event/04004234A1122A88&amp;brand=none" TargetMode="External"/><Relationship Id="rId833" Type="http://schemas.openxmlformats.org/officeDocument/2006/relationships/hyperlink" Target="http://purchase.tickets.com/buy/MLBEventInfo?gameid=2009/07/08/nyamlb-minmlb-1&amp;agency=MLB" TargetMode="External"/><Relationship Id="rId1116" Type="http://schemas.openxmlformats.org/officeDocument/2006/relationships/hyperlink" Target="http://www.ticketmaster.com/cgi/outsider.plx?CAMEFROM=MLBORIOLES-HOMEPAGE&amp;GOTO=http://www.ticketmaster.com/event/1500419FA2825F1C&amp;brand=none" TargetMode="External"/><Relationship Id="rId265" Type="http://schemas.openxmlformats.org/officeDocument/2006/relationships/hyperlink" Target="http://purchase.tickets.com/buy/MLBEventInfo?gameid=2009/07/08/slnmlb-milmlb-1&amp;agency=MLB" TargetMode="External"/><Relationship Id="rId472" Type="http://schemas.openxmlformats.org/officeDocument/2006/relationships/hyperlink" Target="http://purchase.tickets.com/buy/MLBEventInfo?gameid=2009/07/19/milmlb-cinmlb-1&amp;agency=MLB" TargetMode="External"/><Relationship Id="rId900" Type="http://schemas.openxmlformats.org/officeDocument/2006/relationships/hyperlink" Target="http://www.ticketmaster.com/event/0900423E9B354E5D?brand=none" TargetMode="External"/><Relationship Id="rId125" Type="http://schemas.openxmlformats.org/officeDocument/2006/relationships/hyperlink" Target="http://ev11.evenue.net/cgi-bin/ncommerce3/SEGetEventInfo?ticketCode=GS%3APADRES%3A09%3A818%3A&amp;linkID=padres&amp;shopperContext=&amp;caller=&amp;appCode=&amp;RSRC=MLB&amp;RDAT=MAIN" TargetMode="External"/><Relationship Id="rId332" Type="http://schemas.openxmlformats.org/officeDocument/2006/relationships/hyperlink" Target="http://www.ticketmaster.com/cgi/outsider.plx?CAMEFROM=MLBASTROS-HOMEPAGE&amp;GOTO=http://www.ticketmaster.com/event/0C004242B59A6FD3&amp;brand=none" TargetMode="External"/><Relationship Id="rId777" Type="http://schemas.openxmlformats.org/officeDocument/2006/relationships/hyperlink" Target="http://www.ticketmaster.com/event/1D004272D0D54574?brand=none" TargetMode="External"/><Relationship Id="rId984" Type="http://schemas.openxmlformats.org/officeDocument/2006/relationships/hyperlink" Target="http://purchase.tickets.com/buy/MLBEventInfo?gameid=2009/07/21/seamlb-detmlb-1" TargetMode="External"/><Relationship Id="rId637" Type="http://schemas.openxmlformats.org/officeDocument/2006/relationships/hyperlink" Target="https://tickets.audienceview.com/bluejays/seatSelect.asp?WSadmissions::admission::performance_id=E867C7B0-0E9F-4F3B-927C-BADF17A107A8" TargetMode="External"/><Relationship Id="rId844" Type="http://schemas.openxmlformats.org/officeDocument/2006/relationships/hyperlink" Target="http://purchase.tickets.com/buy/MLBEventInfo?gameid=2009/06/04/clemlb-minmlb-1&amp;agency=MLB" TargetMode="External"/><Relationship Id="rId276" Type="http://schemas.openxmlformats.org/officeDocument/2006/relationships/hyperlink" Target="http://purchase.tickets.com/buy/MLBEventInfo?gameid=2009/06/14/chamlb-milmlb-1&amp;agency=MLB" TargetMode="External"/><Relationship Id="rId483" Type="http://schemas.openxmlformats.org/officeDocument/2006/relationships/hyperlink" Target="http://purchase.tickets.com/buy/MLBEventInfo?gameid=2009/06/20/chamlb-cinmlb-1&amp;agency=MLB" TargetMode="External"/><Relationship Id="rId690" Type="http://schemas.openxmlformats.org/officeDocument/2006/relationships/hyperlink" Target="http://www.ticketmaster.com/event/0D004237E7BA65F3?brand=none" TargetMode="External"/><Relationship Id="rId704" Type="http://schemas.openxmlformats.org/officeDocument/2006/relationships/hyperlink" Target="http://www.ticketmaster.com/event/0D004237E79165DA?brand=none" TargetMode="External"/><Relationship Id="rId911" Type="http://schemas.openxmlformats.org/officeDocument/2006/relationships/hyperlink" Target="http://www.ticketmaster.com/event/0900423E9B284E40?brand=none" TargetMode="External"/><Relationship Id="rId1127" Type="http://schemas.openxmlformats.org/officeDocument/2006/relationships/hyperlink" Target="http://purchase.tickets.com/buy/MLBEventInfo?gameid=2009/08/11/detmlb-bosmlb-1" TargetMode="External"/><Relationship Id="rId40" Type="http://schemas.openxmlformats.org/officeDocument/2006/relationships/hyperlink" Target="http://purchase.tickets.com/buy/MLBEventInfo?gameid=2009/06/02/sfnmlb-wasmlb-1&amp;agency=MLB" TargetMode="External"/><Relationship Id="rId136" Type="http://schemas.openxmlformats.org/officeDocument/2006/relationships/hyperlink" Target="http://ev11.evenue.net/cgi-bin/ncommerce3/SEGetEventInfo?ticketCode=GS%3APADRES%3A09%3A731%3A&amp;linkID=padres&amp;shopperContext=&amp;caller=&amp;appCode=&amp;RSRC=MLB&amp;RDAT=MAIN" TargetMode="External"/><Relationship Id="rId343" Type="http://schemas.openxmlformats.org/officeDocument/2006/relationships/hyperlink" Target="http://www.ticketmaster.com/cgi/outsider.plx?CAMEFROM=MLBASTROS-HOMEPAGE&amp;GOTO=http://www.ticketmaster.com/event/0C004242B5916FBF&amp;brand=none" TargetMode="External"/><Relationship Id="rId550" Type="http://schemas.openxmlformats.org/officeDocument/2006/relationships/hyperlink" Target="http://www.ticketmaster.com/event/0E004228C3ED77A8?brand=none" TargetMode="External"/><Relationship Id="rId788" Type="http://schemas.openxmlformats.org/officeDocument/2006/relationships/hyperlink" Target="http://www.ticketmaster.com/event/1D004272D0CB4560?brand=none" TargetMode="External"/><Relationship Id="rId995" Type="http://schemas.openxmlformats.org/officeDocument/2006/relationships/hyperlink" Target="http://purchase.tickets.com/buy/MLBEventInfo?gameid=2009/06/20/milmlb-detmlb-1" TargetMode="External"/><Relationship Id="rId203" Type="http://schemas.openxmlformats.org/officeDocument/2006/relationships/hyperlink" Target="http://purchase.tickets.com/buy/MLBEventInfo?gameid=2009/06/02/nynmlb-pitmlb-1" TargetMode="External"/><Relationship Id="rId648" Type="http://schemas.openxmlformats.org/officeDocument/2006/relationships/hyperlink" Target="http://purchase.tickets.com/buy/MLBEventInfo?gameid=2009/08/19/minmlb-texmlb-1&amp;agency=MLB" TargetMode="External"/><Relationship Id="rId855" Type="http://schemas.openxmlformats.org/officeDocument/2006/relationships/hyperlink" Target="http://purchase.tickets.com/buy/MLBEventInfo?gameid=2009/08/15/chamlb-oakmlb-1" TargetMode="External"/><Relationship Id="rId1040" Type="http://schemas.openxmlformats.org/officeDocument/2006/relationships/hyperlink" Target="http://www.ticketmaster.com/cgi/outsider.plx?CAMEFROM=MLBINDIANS-HOMEPAGE&amp;GOTO=http://www.ticketmaster.com/event/05004243F940B560&amp;brand=none" TargetMode="External"/><Relationship Id="rId287" Type="http://schemas.openxmlformats.org/officeDocument/2006/relationships/hyperlink" Target="http://www.ticketmaster.com/event/0B00419EABF03383?brand=none" TargetMode="External"/><Relationship Id="rId410" Type="http://schemas.openxmlformats.org/officeDocument/2006/relationships/hyperlink" Target="http://www.ticketmaster.com/cgi/outsider.plx?CAMEFROM=MLBMARLINS-HOMEPAGE&amp;GOTO=http://www.ticketmaster.com/event/0D004233C9005481&amp;brand=none" TargetMode="External"/><Relationship Id="rId494" Type="http://schemas.openxmlformats.org/officeDocument/2006/relationships/hyperlink" Target="http://purchase.tickets.com/buy/MLBEventInfo?gameid=2009/08/28/nynmlb-chnmlb-1" TargetMode="External"/><Relationship Id="rId508" Type="http://schemas.openxmlformats.org/officeDocument/2006/relationships/hyperlink" Target="http://purchase.tickets.com/buy/MLBEventInfo?gameid=2009/07/25/cinmlb-chnmlb-1" TargetMode="External"/><Relationship Id="rId715" Type="http://schemas.openxmlformats.org/officeDocument/2006/relationships/hyperlink" Target="http://www.ticketmaster.com/event/0D004237E78565CC?brand=none" TargetMode="External"/><Relationship Id="rId922" Type="http://schemas.openxmlformats.org/officeDocument/2006/relationships/hyperlink" Target="http://www.ticketmaster.com/event/0900423E9B1C4E1E?brand=none" TargetMode="External"/><Relationship Id="rId1138" Type="http://schemas.openxmlformats.org/officeDocument/2006/relationships/hyperlink" Target="http://purchase.tickets.com/buy/MLBEventInfo?gameid=2009/06/17/flomlb-bosmlb-1" TargetMode="External"/><Relationship Id="rId147" Type="http://schemas.openxmlformats.org/officeDocument/2006/relationships/hyperlink" Target="http://ev11.evenue.net/cgi-bin/ncommerce3/SEGetEventInfo?ticketCode=GS%3APADRES%3A09%3A702%3A&amp;linkID=padres&amp;shopperContext=&amp;caller=&amp;appCode=&amp;RSRC=MLB&amp;RDAT=MAIN" TargetMode="External"/><Relationship Id="rId354" Type="http://schemas.openxmlformats.org/officeDocument/2006/relationships/hyperlink" Target="http://www.ticketmaster.com/cgi/outsider.plx?CAMEFROM=MLBASTROS-HOMEPAGE&amp;GOTO=http://www.ticketmaster.com/event/0C004242B5896FA8&amp;brand=none" TargetMode="External"/><Relationship Id="rId799" Type="http://schemas.openxmlformats.org/officeDocument/2006/relationships/hyperlink" Target="http://www.ticketmaster.com/event/1D004272D0C04550?brand=none" TargetMode="External"/><Relationship Id="rId51" Type="http://schemas.openxmlformats.org/officeDocument/2006/relationships/hyperlink" Target="http://purchase.tickets.com/buy/MLBEventInfo?gameid=2009/08/11/cinmlb-slnmlb-1" TargetMode="External"/><Relationship Id="rId561" Type="http://schemas.openxmlformats.org/officeDocument/2006/relationships/hyperlink" Target="http://www.ticketmaster.com/event/0E004228C3DC779F?brand=none" TargetMode="External"/><Relationship Id="rId659" Type="http://schemas.openxmlformats.org/officeDocument/2006/relationships/hyperlink" Target="http://purchase.tickets.com/buy/MLBEventInfo?gameid=2009/07/28/detmlb-texmlb-1&amp;agency=MLB" TargetMode="External"/><Relationship Id="rId866" Type="http://schemas.openxmlformats.org/officeDocument/2006/relationships/hyperlink" Target="http://purchase.tickets.com/buy/MLBEventInfo?gameid=2009/07/20/minmlb-oakmlb-1" TargetMode="External"/><Relationship Id="rId214" Type="http://schemas.openxmlformats.org/officeDocument/2006/relationships/hyperlink" Target="http://ev3.evenue.net/cgi-bin/ncommerce3/SEGetEventInfo?ticketCode=GS%3AMLBAM%3A2009%3A0806%3A&amp;linkID=phillies&amp;shopperContext=&amp;caller=&amp;appCode=" TargetMode="External"/><Relationship Id="rId298" Type="http://schemas.openxmlformats.org/officeDocument/2006/relationships/hyperlink" Target="http://www.ticketmaster.com/event/0B00419EABE53367?brand=none" TargetMode="External"/><Relationship Id="rId421" Type="http://schemas.openxmlformats.org/officeDocument/2006/relationships/hyperlink" Target="http://ev3.evenue.net/cgi-bin/ncommerce3/SEGetEventInfo?ticketCode=GS%3AROCKIES-ST%3AR09%3AR53%3A&amp;linkID=rockies-st&amp;shopperContext=&amp;caller=&amp;appCode=" TargetMode="External"/><Relationship Id="rId519" Type="http://schemas.openxmlformats.org/officeDocument/2006/relationships/hyperlink" Target="http://purchase.tickets.com/buy/MLBEventInfo?gameid=2009/07/02/milmlb-chnmlb-1" TargetMode="External"/><Relationship Id="rId1051" Type="http://schemas.openxmlformats.org/officeDocument/2006/relationships/hyperlink" Target="http://www.ticketmaster.com/cgi/outsider.plx?CAMEFROM=MLBWHITESOX-HOMEPAGE&amp;GOTO=http://www.ticketmaster.com/event/04004234A09D2A81&amp;brand=none" TargetMode="External"/><Relationship Id="rId158" Type="http://schemas.openxmlformats.org/officeDocument/2006/relationships/hyperlink" Target="http://ev11.evenue.net/cgi-bin/ncommerce3/SEGetEventInfo?ticketCode=GS%3APADRES%3A09%3A607%3A&amp;linkID=padres&amp;shopperContext=&amp;caller=&amp;appCode=&amp;RSRC=MLB&amp;RDAT=MAIN" TargetMode="External"/><Relationship Id="rId726" Type="http://schemas.openxmlformats.org/officeDocument/2006/relationships/hyperlink" Target="http://www.ticketmaster.com/event/0F00422C8B592C04?brand=none" TargetMode="External"/><Relationship Id="rId933" Type="http://schemas.openxmlformats.org/officeDocument/2006/relationships/hyperlink" Target="http://purchase.tickets.com/buy/MLBEventInfo?gameid=2009/08/07/oakmlb-kcamlb-1" TargetMode="External"/><Relationship Id="rId1009" Type="http://schemas.openxmlformats.org/officeDocument/2006/relationships/hyperlink" Target="http://www.ticketmaster.com/cgi/outsider.plx?CAMEFROM=MLBINDIANS-HOMEPAGE&amp;GOTO=http://www.ticketmaster.com/event/05004249E662B8A0&amp;brand=none" TargetMode="External"/><Relationship Id="rId62" Type="http://schemas.openxmlformats.org/officeDocument/2006/relationships/hyperlink" Target="http://purchase.tickets.com/buy/MLBEventInfo?gameid=2009/07/17/arimlb-slnmlb-1" TargetMode="External"/><Relationship Id="rId365" Type="http://schemas.openxmlformats.org/officeDocument/2006/relationships/hyperlink" Target="http://www.ticketmaster.com/cgi/outsider.plx?CAMEFROM=MLBASTROS-HOMEPAGE&amp;GOTO=http://www.ticketmaster.com/event/0C004242B5816F9A&amp;brand=none" TargetMode="External"/><Relationship Id="rId572" Type="http://schemas.openxmlformats.org/officeDocument/2006/relationships/hyperlink" Target="http://ev4.evenue.net/cgi-bin/ncommerce3/SEGetEventInfo?ticketCode=GS%3AREG%3ADB09%3ADB0828%3A&amp;linkID=diamondbacks&amp;shopperContext=&amp;caller=&amp;appCode=&amp;RSRC=MLB&amp;RDAT=MAIN" TargetMode="External"/><Relationship Id="rId225" Type="http://schemas.openxmlformats.org/officeDocument/2006/relationships/hyperlink" Target="http://ev3.evenue.net/cgi-bin/ncommerce3/SEGetEventInfo?ticketCode=GS%3AMLBAM%3A2009%3A0710%3A&amp;linkID=phillies&amp;shopperContext=&amp;caller=&amp;appCode=" TargetMode="External"/><Relationship Id="rId432" Type="http://schemas.openxmlformats.org/officeDocument/2006/relationships/hyperlink" Target="http://ev3.evenue.net/cgi-bin/ncommerce3/SEGetEventInfo?ticketCode=GS%3AROCKIES-ST%3AR09%3AR42%3A&amp;linkID=rockies-st&amp;shopperContext=&amp;caller=&amp;appCode=" TargetMode="External"/><Relationship Id="rId877" Type="http://schemas.openxmlformats.org/officeDocument/2006/relationships/hyperlink" Target="http://purchase.tickets.com/buy/MLBEventInfo?gameid=2009/06/24/sfnmlb-oakmlb-1" TargetMode="External"/><Relationship Id="rId1062" Type="http://schemas.openxmlformats.org/officeDocument/2006/relationships/hyperlink" Target="http://www.ticketmaster.com/cgi/outsider.plx?CAMEFROM=MLBWHITESOX-HOMEPAGE&amp;GOTO=http://www.ticketmaster.com/event/040042349B3A29C8&amp;brand=none" TargetMode="External"/><Relationship Id="rId737" Type="http://schemas.openxmlformats.org/officeDocument/2006/relationships/hyperlink" Target="http://www.ticketmaster.com/event/0F00422C8B4D2BF0?brand=none" TargetMode="External"/><Relationship Id="rId944" Type="http://schemas.openxmlformats.org/officeDocument/2006/relationships/hyperlink" Target="http://purchase.tickets.com/buy/MLBEventInfo?gameid=2009/07/18/tbamlb-kcamlb-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W39"/>
  <sheetViews>
    <sheetView tabSelected="1" zoomScale="90" zoomScaleNormal="90" workbookViewId="0">
      <selection activeCell="U2" sqref="U2"/>
    </sheetView>
  </sheetViews>
  <sheetFormatPr defaultColWidth="8.85546875" defaultRowHeight="15"/>
  <cols>
    <col min="2" max="2" width="3" bestFit="1" customWidth="1"/>
    <col min="3" max="16" width="5.42578125" customWidth="1"/>
    <col min="17" max="19" width="3.42578125" style="13" customWidth="1"/>
    <col min="20" max="20" width="8.85546875" style="13"/>
    <col min="21" max="21" width="19.42578125" bestFit="1" customWidth="1"/>
    <col min="22" max="22" width="20.7109375" bestFit="1" customWidth="1"/>
  </cols>
  <sheetData>
    <row r="1" spans="1:22" s="12" customFormat="1" ht="109.5">
      <c r="C1" s="34" t="s">
        <v>95</v>
      </c>
      <c r="D1" s="34" t="s">
        <v>78</v>
      </c>
      <c r="E1" s="34" t="s">
        <v>108</v>
      </c>
      <c r="F1" s="34" t="s">
        <v>102</v>
      </c>
      <c r="G1" s="34" t="s">
        <v>96</v>
      </c>
      <c r="H1" s="34" t="s">
        <v>107</v>
      </c>
      <c r="I1" s="34" t="s">
        <v>116</v>
      </c>
      <c r="J1" s="34" t="s">
        <v>114</v>
      </c>
      <c r="K1" s="34" t="s">
        <v>106</v>
      </c>
      <c r="L1" s="34" t="s">
        <v>100</v>
      </c>
      <c r="M1" s="34" t="s">
        <v>104</v>
      </c>
      <c r="N1" s="34" t="s">
        <v>97</v>
      </c>
      <c r="O1" s="34" t="s">
        <v>99</v>
      </c>
      <c r="P1" s="34" t="s">
        <v>84</v>
      </c>
      <c r="Q1" s="14"/>
      <c r="R1" s="14"/>
      <c r="S1" s="14"/>
      <c r="T1" s="11" t="s">
        <v>26</v>
      </c>
      <c r="U1" s="11" t="s">
        <v>24</v>
      </c>
      <c r="V1" s="11" t="s">
        <v>25</v>
      </c>
    </row>
    <row r="2" spans="1:22" ht="15.75" thickBot="1">
      <c r="A2" s="1" t="s">
        <v>22</v>
      </c>
      <c r="B2" s="1">
        <v>1</v>
      </c>
      <c r="C2" s="17">
        <v>0</v>
      </c>
      <c r="D2" s="17">
        <v>0</v>
      </c>
      <c r="E2" s="17">
        <v>0</v>
      </c>
      <c r="F2" s="17">
        <v>1</v>
      </c>
      <c r="G2" s="17">
        <v>0</v>
      </c>
      <c r="H2" s="17">
        <v>0</v>
      </c>
      <c r="I2" s="17">
        <v>0</v>
      </c>
      <c r="J2" s="17">
        <v>0</v>
      </c>
      <c r="K2" s="17">
        <v>0</v>
      </c>
      <c r="L2" s="17">
        <v>0</v>
      </c>
      <c r="M2" s="17">
        <v>0</v>
      </c>
      <c r="N2" s="17">
        <v>0</v>
      </c>
      <c r="O2" s="17">
        <v>0</v>
      </c>
      <c r="P2" s="17">
        <v>0</v>
      </c>
      <c r="Q2" s="13">
        <f>SUM(C2:P2)</f>
        <v>1</v>
      </c>
      <c r="R2" s="15" t="s">
        <v>23</v>
      </c>
      <c r="S2" s="13">
        <v>1</v>
      </c>
      <c r="T2" s="13">
        <f>INDEX('Mileage Chart'!$A$1:$AE$31,MATCH(Model!U2,'Mileage Chart'!$A$1:$A$31,0),MATCH(Model!V2,'Mileage Chart'!A1:AE1,0))</f>
        <v>514</v>
      </c>
      <c r="U2" s="16" t="s">
        <v>84</v>
      </c>
      <c r="V2" t="str">
        <f>INDEX($C$1:$P$1,,MATCH(1,$C2:$P2,0))</f>
        <v>Cleveland Indians</v>
      </c>
    </row>
    <row r="3" spans="1:22" ht="15.75" thickTop="1">
      <c r="A3" s="1" t="s">
        <v>22</v>
      </c>
      <c r="B3" s="1">
        <v>2</v>
      </c>
      <c r="C3" s="20">
        <v>0</v>
      </c>
      <c r="D3" s="21">
        <v>0</v>
      </c>
      <c r="E3" s="21">
        <v>0</v>
      </c>
      <c r="F3" s="21">
        <v>0</v>
      </c>
      <c r="G3" s="21">
        <v>0</v>
      </c>
      <c r="H3" s="21">
        <v>0</v>
      </c>
      <c r="I3" s="21">
        <v>0</v>
      </c>
      <c r="J3" s="21">
        <v>1</v>
      </c>
      <c r="K3" s="21">
        <v>0</v>
      </c>
      <c r="L3" s="22">
        <v>0</v>
      </c>
      <c r="M3" s="17">
        <v>0</v>
      </c>
      <c r="N3" s="17">
        <v>0</v>
      </c>
      <c r="O3" s="17">
        <v>0</v>
      </c>
      <c r="P3" s="17">
        <v>0</v>
      </c>
      <c r="Q3" s="13">
        <f t="shared" ref="Q3:Q15" si="0">SUM(C3:P3)</f>
        <v>1</v>
      </c>
      <c r="R3" s="15" t="s">
        <v>23</v>
      </c>
      <c r="S3" s="13">
        <v>1</v>
      </c>
      <c r="T3" s="13">
        <f>INDEX('Mileage Chart'!$A$1:$AE$31,MATCH(Model!U3,'Mileage Chart'!$A$1:$A$31,0),MATCH(Model!V3,'Mileage Chart'!$A$1:$AE$1,0))</f>
        <v>131</v>
      </c>
      <c r="U3" t="str">
        <f>V2</f>
        <v>Cleveland Indians</v>
      </c>
      <c r="V3" t="str">
        <f>IFERROR(INDEX($C$1:$P$1,,MATCH(1,$C3:$P3,0)),V2)</f>
        <v>Pittsburgh Pirates</v>
      </c>
    </row>
    <row r="4" spans="1:22">
      <c r="A4" s="1" t="s">
        <v>22</v>
      </c>
      <c r="B4" s="1">
        <v>3</v>
      </c>
      <c r="C4" s="23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24">
        <v>1</v>
      </c>
      <c r="M4" s="17">
        <v>0</v>
      </c>
      <c r="N4" s="17">
        <v>0</v>
      </c>
      <c r="O4" s="17">
        <v>0</v>
      </c>
      <c r="P4" s="17">
        <v>0</v>
      </c>
      <c r="Q4" s="13">
        <f t="shared" si="0"/>
        <v>1</v>
      </c>
      <c r="R4" s="15" t="s">
        <v>23</v>
      </c>
      <c r="S4" s="13">
        <v>1</v>
      </c>
      <c r="T4" s="13">
        <f>INDEX('Mileage Chart'!$A$1:$AE$31,MATCH(Model!U4,'Mileage Chart'!$A$1:$A$31,0),MATCH(Model!V4,'Mileage Chart'!$A$1:$AE$1,0))</f>
        <v>241</v>
      </c>
      <c r="U4" t="str">
        <f t="shared" ref="U4:U15" si="1">V3</f>
        <v>Pittsburgh Pirates</v>
      </c>
      <c r="V4" t="str">
        <f t="shared" ref="V4:V15" si="2">IFERROR(INDEX($C$1:$P$1,,MATCH(1,$C4:$P4,0)),V3)</f>
        <v>Washington Nationals</v>
      </c>
    </row>
    <row r="5" spans="1:22">
      <c r="A5" s="1" t="s">
        <v>22</v>
      </c>
      <c r="B5" s="1">
        <v>4</v>
      </c>
      <c r="C5" s="23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1</v>
      </c>
      <c r="L5" s="24">
        <v>0</v>
      </c>
      <c r="M5" s="17">
        <v>0</v>
      </c>
      <c r="N5" s="17">
        <v>0</v>
      </c>
      <c r="O5" s="17">
        <v>0</v>
      </c>
      <c r="P5" s="17">
        <v>0</v>
      </c>
      <c r="Q5" s="13">
        <f t="shared" si="0"/>
        <v>1</v>
      </c>
      <c r="R5" s="15" t="s">
        <v>23</v>
      </c>
      <c r="S5" s="13">
        <v>1</v>
      </c>
      <c r="T5" s="13">
        <f>INDEX('Mileage Chart'!$A$1:$AE$31,MATCH(Model!U5,'Mileage Chart'!$A$1:$A$31,0),MATCH(Model!V5,'Mileage Chart'!$A$1:$AE$1,0))</f>
        <v>836</v>
      </c>
      <c r="U5" t="str">
        <f t="shared" si="1"/>
        <v>Washington Nationals</v>
      </c>
      <c r="V5" t="str">
        <f t="shared" si="2"/>
        <v>St Louis Cardinals</v>
      </c>
    </row>
    <row r="6" spans="1:22">
      <c r="A6" s="1" t="s">
        <v>22</v>
      </c>
      <c r="B6" s="1">
        <v>5</v>
      </c>
      <c r="C6" s="23">
        <v>0</v>
      </c>
      <c r="D6" s="18">
        <v>0</v>
      </c>
      <c r="E6" s="17">
        <v>1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24">
        <v>0</v>
      </c>
      <c r="M6" s="17">
        <v>0</v>
      </c>
      <c r="N6" s="17">
        <v>0</v>
      </c>
      <c r="O6" s="17">
        <v>0</v>
      </c>
      <c r="P6" s="17">
        <v>0</v>
      </c>
      <c r="Q6" s="13">
        <f t="shared" si="0"/>
        <v>1</v>
      </c>
      <c r="R6" s="15" t="s">
        <v>23</v>
      </c>
      <c r="S6" s="13">
        <v>1</v>
      </c>
      <c r="T6" s="13">
        <f>INDEX('Mileage Chart'!$A$1:$AE$31,MATCH(Model!U6,'Mileage Chart'!$A$1:$A$31,0),MATCH(Model!V6,'Mileage Chart'!$A$1:$AE$1,0))</f>
        <v>366</v>
      </c>
      <c r="U6" t="str">
        <f t="shared" si="1"/>
        <v>St Louis Cardinals</v>
      </c>
      <c r="V6" t="str">
        <f t="shared" si="2"/>
        <v>Cincinnati Reds</v>
      </c>
    </row>
    <row r="7" spans="1:22">
      <c r="A7" s="1" t="s">
        <v>22</v>
      </c>
      <c r="B7" s="1">
        <v>6</v>
      </c>
      <c r="C7" s="23">
        <v>0</v>
      </c>
      <c r="D7" s="18">
        <v>0</v>
      </c>
      <c r="E7" s="17">
        <v>0</v>
      </c>
      <c r="F7" s="17">
        <v>0</v>
      </c>
      <c r="G7" s="17">
        <v>1</v>
      </c>
      <c r="H7" s="17">
        <v>0</v>
      </c>
      <c r="I7" s="17">
        <v>0</v>
      </c>
      <c r="J7" s="17">
        <v>0</v>
      </c>
      <c r="K7" s="17">
        <v>0</v>
      </c>
      <c r="L7" s="24">
        <v>0</v>
      </c>
      <c r="M7" s="17">
        <v>0</v>
      </c>
      <c r="N7" s="17">
        <v>0</v>
      </c>
      <c r="O7" s="17">
        <v>0</v>
      </c>
      <c r="P7" s="17">
        <v>0</v>
      </c>
      <c r="Q7" s="13">
        <f t="shared" si="0"/>
        <v>1</v>
      </c>
      <c r="R7" s="15" t="s">
        <v>23</v>
      </c>
      <c r="S7" s="13">
        <v>1</v>
      </c>
      <c r="T7" s="13">
        <f>INDEX('Mileage Chart'!$A$1:$AE$31,MATCH(Model!U7,'Mileage Chart'!$A$1:$A$31,0),MATCH(Model!V7,'Mileage Chart'!$A$1:$AE$1,0))</f>
        <v>261</v>
      </c>
      <c r="U7" t="str">
        <f t="shared" si="1"/>
        <v>Cincinnati Reds</v>
      </c>
      <c r="V7" t="str">
        <f t="shared" si="2"/>
        <v>Detroit Tigers</v>
      </c>
    </row>
    <row r="8" spans="1:22">
      <c r="A8" s="1" t="s">
        <v>22</v>
      </c>
      <c r="B8" s="1">
        <v>7</v>
      </c>
      <c r="C8" s="23">
        <v>0</v>
      </c>
      <c r="D8" s="18">
        <v>1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24">
        <v>0</v>
      </c>
      <c r="M8" s="17">
        <v>0</v>
      </c>
      <c r="N8" s="17">
        <v>0</v>
      </c>
      <c r="O8" s="17">
        <v>0</v>
      </c>
      <c r="P8" s="17">
        <v>0</v>
      </c>
      <c r="Q8" s="13">
        <f t="shared" si="0"/>
        <v>1</v>
      </c>
      <c r="R8" s="15" t="s">
        <v>23</v>
      </c>
      <c r="S8" s="13">
        <v>1</v>
      </c>
      <c r="T8" s="13">
        <f>INDEX('Mileage Chart'!$A$1:$AE$31,MATCH(Model!U8,'Mileage Chart'!$A$1:$A$31,0),MATCH(Model!V8,'Mileage Chart'!$A$1:$AE$1,0))</f>
        <v>702</v>
      </c>
      <c r="U8" t="str">
        <f t="shared" si="1"/>
        <v>Detroit Tigers</v>
      </c>
      <c r="V8" t="str">
        <f t="shared" si="2"/>
        <v>Boston Red Sox</v>
      </c>
    </row>
    <row r="9" spans="1:22">
      <c r="A9" s="1" t="s">
        <v>22</v>
      </c>
      <c r="B9" s="1">
        <v>8</v>
      </c>
      <c r="C9" s="23">
        <v>0</v>
      </c>
      <c r="D9" s="18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24">
        <v>0</v>
      </c>
      <c r="M9" s="17">
        <v>0</v>
      </c>
      <c r="N9" s="17">
        <v>0</v>
      </c>
      <c r="O9" s="17">
        <v>0</v>
      </c>
      <c r="P9" s="17">
        <v>1</v>
      </c>
      <c r="Q9" s="13">
        <f t="shared" si="0"/>
        <v>1</v>
      </c>
      <c r="R9" s="15" t="s">
        <v>23</v>
      </c>
      <c r="S9" s="13">
        <v>1</v>
      </c>
      <c r="T9" s="13">
        <f>INDEX('Mileage Chart'!$A$1:$AE$31,MATCH(Model!U9,'Mileage Chart'!$A$1:$A$31,0),MATCH(Model!V9,'Mileage Chart'!$A$1:$AE$1,0))</f>
        <v>213</v>
      </c>
      <c r="U9" t="str">
        <f t="shared" si="1"/>
        <v>Boston Red Sox</v>
      </c>
      <c r="V9" t="str">
        <f t="shared" si="2"/>
        <v>New York Yankees</v>
      </c>
    </row>
    <row r="10" spans="1:22">
      <c r="A10" s="1" t="s">
        <v>22</v>
      </c>
      <c r="B10" s="1">
        <v>9</v>
      </c>
      <c r="C10" s="23">
        <v>0</v>
      </c>
      <c r="D10" s="18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24">
        <v>0</v>
      </c>
      <c r="M10" s="17">
        <v>0</v>
      </c>
      <c r="N10" s="17">
        <v>0</v>
      </c>
      <c r="O10" s="17">
        <v>1</v>
      </c>
      <c r="P10" s="17">
        <v>0</v>
      </c>
      <c r="Q10" s="13">
        <f t="shared" si="0"/>
        <v>1</v>
      </c>
      <c r="R10" s="15" t="s">
        <v>23</v>
      </c>
      <c r="S10" s="13">
        <v>1</v>
      </c>
      <c r="T10" s="13">
        <f>INDEX('Mileage Chart'!$A$1:$AE$31,MATCH(Model!U10,'Mileage Chart'!$A$1:$A$31,0),MATCH(Model!V10,'Mileage Chart'!$A$1:$AE$1,0))</f>
        <v>0</v>
      </c>
      <c r="U10" t="str">
        <f t="shared" si="1"/>
        <v>New York Yankees</v>
      </c>
      <c r="V10" t="str">
        <f t="shared" si="2"/>
        <v>New York Mets</v>
      </c>
    </row>
    <row r="11" spans="1:22">
      <c r="A11" s="1" t="s">
        <v>22</v>
      </c>
      <c r="B11" s="1">
        <v>10</v>
      </c>
      <c r="C11" s="23">
        <v>0</v>
      </c>
      <c r="D11" s="18">
        <v>0</v>
      </c>
      <c r="E11" s="17">
        <v>0</v>
      </c>
      <c r="F11" s="17">
        <v>0</v>
      </c>
      <c r="G11" s="17">
        <v>0</v>
      </c>
      <c r="H11" s="17">
        <v>1</v>
      </c>
      <c r="I11" s="17">
        <v>0</v>
      </c>
      <c r="J11" s="17">
        <v>0</v>
      </c>
      <c r="K11" s="17">
        <v>0</v>
      </c>
      <c r="L11" s="24">
        <v>0</v>
      </c>
      <c r="M11" s="17">
        <v>0</v>
      </c>
      <c r="N11" s="17">
        <v>0</v>
      </c>
      <c r="O11" s="17">
        <v>0</v>
      </c>
      <c r="P11" s="17">
        <v>0</v>
      </c>
      <c r="Q11" s="13">
        <f t="shared" si="0"/>
        <v>1</v>
      </c>
      <c r="R11" s="15" t="s">
        <v>23</v>
      </c>
      <c r="S11" s="13">
        <v>1</v>
      </c>
      <c r="T11" s="13">
        <f>INDEX('Mileage Chart'!$A$1:$AE$31,MATCH(Model!U11,'Mileage Chart'!$A$1:$A$31,0),MATCH(Model!V11,'Mileage Chart'!$A$1:$AE$1,0))</f>
        <v>890</v>
      </c>
      <c r="U11" t="str">
        <f t="shared" si="1"/>
        <v>New York Mets</v>
      </c>
      <c r="V11" t="str">
        <f t="shared" si="2"/>
        <v>Milwaukee Brewers</v>
      </c>
    </row>
    <row r="12" spans="1:22">
      <c r="A12" s="1" t="s">
        <v>22</v>
      </c>
      <c r="B12" s="1">
        <v>11</v>
      </c>
      <c r="C12" s="23">
        <v>0</v>
      </c>
      <c r="D12" s="18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24">
        <v>0</v>
      </c>
      <c r="M12" s="17">
        <v>0</v>
      </c>
      <c r="N12" s="17">
        <v>1</v>
      </c>
      <c r="O12" s="17">
        <v>0</v>
      </c>
      <c r="P12" s="17">
        <v>0</v>
      </c>
      <c r="Q12" s="13">
        <f t="shared" si="0"/>
        <v>1</v>
      </c>
      <c r="R12" s="15" t="s">
        <v>23</v>
      </c>
      <c r="S12" s="13">
        <v>1</v>
      </c>
      <c r="T12" s="13">
        <f>INDEX('Mileage Chart'!$A$1:$AE$31,MATCH(Model!U12,'Mileage Chart'!$A$1:$A$31,0),MATCH(Model!V12,'Mileage Chart'!$A$1:$AE$1,0))</f>
        <v>90</v>
      </c>
      <c r="U12" t="str">
        <f t="shared" si="1"/>
        <v>Milwaukee Brewers</v>
      </c>
      <c r="V12" t="str">
        <f t="shared" si="2"/>
        <v>Chicago White Sox</v>
      </c>
    </row>
    <row r="13" spans="1:22">
      <c r="A13" s="1" t="s">
        <v>22</v>
      </c>
      <c r="B13" s="1">
        <v>12</v>
      </c>
      <c r="C13" s="23">
        <v>0</v>
      </c>
      <c r="D13" s="18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24">
        <v>0</v>
      </c>
      <c r="M13" s="17">
        <v>1</v>
      </c>
      <c r="N13" s="17">
        <v>0</v>
      </c>
      <c r="O13" s="17">
        <v>0</v>
      </c>
      <c r="P13" s="17">
        <v>0</v>
      </c>
      <c r="Q13" s="13">
        <f t="shared" si="0"/>
        <v>1</v>
      </c>
      <c r="R13" s="15" t="s">
        <v>23</v>
      </c>
      <c r="S13" s="13">
        <v>1</v>
      </c>
      <c r="T13" s="13">
        <f>INDEX('Mileage Chart'!$A$1:$AE$31,MATCH(Model!U13,'Mileage Chart'!$A$1:$A$31,0),MATCH(Model!V13,'Mileage Chart'!$A$1:$AE$1,0))</f>
        <v>0</v>
      </c>
      <c r="U13" t="str">
        <f t="shared" si="1"/>
        <v>Chicago White Sox</v>
      </c>
      <c r="V13" t="str">
        <f t="shared" si="2"/>
        <v>Chicago Cubs</v>
      </c>
    </row>
    <row r="14" spans="1:22">
      <c r="A14" s="1" t="s">
        <v>22</v>
      </c>
      <c r="B14" s="1">
        <v>13</v>
      </c>
      <c r="C14" s="23">
        <v>1</v>
      </c>
      <c r="D14" s="18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24">
        <v>0</v>
      </c>
      <c r="M14" s="17">
        <v>0</v>
      </c>
      <c r="N14" s="17">
        <v>0</v>
      </c>
      <c r="O14" s="17">
        <v>0</v>
      </c>
      <c r="P14" s="17">
        <v>0</v>
      </c>
      <c r="Q14" s="13">
        <f t="shared" si="0"/>
        <v>1</v>
      </c>
      <c r="R14" s="15" t="s">
        <v>23</v>
      </c>
      <c r="S14" s="13">
        <v>1</v>
      </c>
      <c r="T14" s="13">
        <f>INDEX('Mileage Chart'!$A$1:$AE$31,MATCH(Model!U14,'Mileage Chart'!$A$1:$A$31,0),MATCH(Model!V14,'Mileage Chart'!$A$1:$AE$1,0))</f>
        <v>720</v>
      </c>
      <c r="U14" t="str">
        <f t="shared" si="1"/>
        <v>Chicago Cubs</v>
      </c>
      <c r="V14" t="str">
        <f t="shared" si="2"/>
        <v>Baltimore Orioles</v>
      </c>
    </row>
    <row r="15" spans="1:22" ht="15.75" thickBot="1">
      <c r="A15" s="1" t="s">
        <v>22</v>
      </c>
      <c r="B15" s="1">
        <v>14</v>
      </c>
      <c r="C15" s="25">
        <v>0</v>
      </c>
      <c r="D15" s="26">
        <v>0</v>
      </c>
      <c r="E15" s="27">
        <v>0</v>
      </c>
      <c r="F15" s="27">
        <v>0</v>
      </c>
      <c r="G15" s="27">
        <v>0</v>
      </c>
      <c r="H15" s="27">
        <v>0</v>
      </c>
      <c r="I15" s="27">
        <v>1</v>
      </c>
      <c r="J15" s="27">
        <v>0</v>
      </c>
      <c r="K15" s="27">
        <v>0</v>
      </c>
      <c r="L15" s="28">
        <v>0</v>
      </c>
      <c r="M15" s="17">
        <v>0</v>
      </c>
      <c r="N15" s="17">
        <v>0</v>
      </c>
      <c r="O15" s="17">
        <v>0</v>
      </c>
      <c r="P15" s="17">
        <v>0</v>
      </c>
      <c r="Q15" s="13">
        <f t="shared" si="0"/>
        <v>1</v>
      </c>
      <c r="R15" s="15" t="s">
        <v>23</v>
      </c>
      <c r="S15" s="13">
        <v>1</v>
      </c>
      <c r="T15" s="13">
        <f>INDEX('Mileage Chart'!$A$1:$AE$31,MATCH(Model!U15,'Mileage Chart'!$A$1:$A$31,0),MATCH(Model!V15,'Mileage Chart'!$A$1:$AE$1,0))</f>
        <v>100</v>
      </c>
      <c r="U15" t="str">
        <f t="shared" si="1"/>
        <v>Baltimore Orioles</v>
      </c>
      <c r="V15" t="str">
        <f t="shared" si="2"/>
        <v>Philadelphia Phillies</v>
      </c>
    </row>
    <row r="16" spans="1:22" ht="16.5" thickTop="1" thickBot="1">
      <c r="C16" s="14">
        <f>SUM(C2:C15)</f>
        <v>1</v>
      </c>
      <c r="D16" s="14">
        <f t="shared" ref="D16:L16" si="3">SUM(D2:D15)</f>
        <v>1</v>
      </c>
      <c r="E16" s="14">
        <f t="shared" si="3"/>
        <v>1</v>
      </c>
      <c r="F16" s="14">
        <f t="shared" si="3"/>
        <v>1</v>
      </c>
      <c r="G16" s="14">
        <f t="shared" si="3"/>
        <v>1</v>
      </c>
      <c r="H16" s="14">
        <f t="shared" si="3"/>
        <v>1</v>
      </c>
      <c r="I16" s="14">
        <f t="shared" si="3"/>
        <v>1</v>
      </c>
      <c r="J16" s="14">
        <f t="shared" si="3"/>
        <v>1</v>
      </c>
      <c r="K16" s="14">
        <f t="shared" si="3"/>
        <v>1</v>
      </c>
      <c r="L16" s="14">
        <f t="shared" si="3"/>
        <v>1</v>
      </c>
      <c r="M16" s="14">
        <f>SUM(M2:M15)</f>
        <v>1</v>
      </c>
      <c r="N16" s="14">
        <f>SUM(N2:N15)</f>
        <v>1</v>
      </c>
      <c r="O16" s="14">
        <f>SUM(O2:O15)</f>
        <v>1</v>
      </c>
      <c r="P16" s="14">
        <f>SUM(P2:P15)</f>
        <v>1</v>
      </c>
      <c r="T16" s="33">
        <f>SUM(T2:T15)</f>
        <v>5064</v>
      </c>
    </row>
    <row r="17" spans="1:23" ht="16.5" thickTop="1" thickBot="1">
      <c r="C17" s="13" t="s">
        <v>23</v>
      </c>
      <c r="D17" s="13" t="s">
        <v>23</v>
      </c>
      <c r="E17" s="13" t="s">
        <v>23</v>
      </c>
      <c r="F17" s="13" t="s">
        <v>23</v>
      </c>
      <c r="G17" s="13" t="s">
        <v>23</v>
      </c>
      <c r="H17" s="13" t="s">
        <v>23</v>
      </c>
      <c r="I17" s="13" t="s">
        <v>23</v>
      </c>
      <c r="J17" s="13" t="s">
        <v>23</v>
      </c>
      <c r="K17" s="13" t="s">
        <v>23</v>
      </c>
      <c r="L17" s="13" t="s">
        <v>23</v>
      </c>
      <c r="M17" s="13" t="s">
        <v>23</v>
      </c>
      <c r="N17" s="13" t="s">
        <v>23</v>
      </c>
      <c r="O17" s="13" t="s">
        <v>23</v>
      </c>
      <c r="P17" s="13" t="s">
        <v>23</v>
      </c>
      <c r="T17" s="19">
        <f>T16+SUMPRODUCT(V18:V22,W18:W22)</f>
        <v>6064</v>
      </c>
      <c r="U17" s="1"/>
      <c r="V17" s="1" t="s">
        <v>135</v>
      </c>
      <c r="W17" s="1" t="s">
        <v>136</v>
      </c>
    </row>
    <row r="18" spans="1:23" ht="15.75" thickTop="1">
      <c r="C18" s="14">
        <v>1</v>
      </c>
      <c r="D18" s="14">
        <v>1</v>
      </c>
      <c r="E18" s="14">
        <v>1</v>
      </c>
      <c r="F18" s="14">
        <v>1</v>
      </c>
      <c r="G18" s="14">
        <v>1</v>
      </c>
      <c r="H18" s="14">
        <v>1</v>
      </c>
      <c r="I18" s="14">
        <v>1</v>
      </c>
      <c r="J18" s="14">
        <v>1</v>
      </c>
      <c r="K18" s="14">
        <v>1</v>
      </c>
      <c r="L18" s="14">
        <v>1</v>
      </c>
      <c r="M18" s="14">
        <v>1</v>
      </c>
      <c r="N18" s="14">
        <v>1</v>
      </c>
      <c r="O18" s="14">
        <v>1</v>
      </c>
      <c r="P18" s="14">
        <v>1</v>
      </c>
      <c r="U18" t="s">
        <v>131</v>
      </c>
      <c r="V18">
        <v>500</v>
      </c>
      <c r="W18">
        <f>COUNTIF(C16:L16,0)</f>
        <v>0</v>
      </c>
    </row>
    <row r="19" spans="1:23"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U19" t="s">
        <v>132</v>
      </c>
      <c r="V19">
        <v>500</v>
      </c>
      <c r="W19">
        <f>MAX(C16:L16)</f>
        <v>1</v>
      </c>
    </row>
    <row r="20" spans="1:23"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U20" t="s">
        <v>130</v>
      </c>
      <c r="V20">
        <v>500</v>
      </c>
      <c r="W20">
        <f>COUNTIF(Q3:Q15,0)</f>
        <v>0</v>
      </c>
    </row>
    <row r="21" spans="1:23"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U21" t="s">
        <v>133</v>
      </c>
      <c r="V21">
        <v>500</v>
      </c>
      <c r="W21">
        <f>MAX(Q3:Q15)</f>
        <v>1</v>
      </c>
    </row>
    <row r="22" spans="1:23">
      <c r="U22" t="s">
        <v>134</v>
      </c>
      <c r="V22">
        <v>500</v>
      </c>
      <c r="W22">
        <f>COUNTIF(Q24:Q37,0)</f>
        <v>0</v>
      </c>
    </row>
    <row r="23" spans="1:23" s="12" customFormat="1" ht="109.5">
      <c r="C23" s="35" t="s">
        <v>95</v>
      </c>
      <c r="D23" s="35" t="s">
        <v>78</v>
      </c>
      <c r="E23" s="35" t="s">
        <v>108</v>
      </c>
      <c r="F23" s="35" t="s">
        <v>102</v>
      </c>
      <c r="G23" s="35" t="s">
        <v>96</v>
      </c>
      <c r="H23" s="35" t="s">
        <v>107</v>
      </c>
      <c r="I23" s="35" t="s">
        <v>116</v>
      </c>
      <c r="J23" s="35" t="s">
        <v>114</v>
      </c>
      <c r="K23" s="35" t="s">
        <v>106</v>
      </c>
      <c r="L23" s="35" t="s">
        <v>100</v>
      </c>
      <c r="M23" s="35" t="s">
        <v>104</v>
      </c>
      <c r="N23" s="35" t="s">
        <v>97</v>
      </c>
      <c r="O23" s="35" t="s">
        <v>99</v>
      </c>
      <c r="P23" s="35" t="s">
        <v>84</v>
      </c>
      <c r="Q23" s="14"/>
      <c r="R23" s="14"/>
      <c r="S23" s="14"/>
      <c r="T23" s="14"/>
    </row>
    <row r="24" spans="1:23">
      <c r="A24" s="1" t="s">
        <v>22</v>
      </c>
      <c r="B24" s="1">
        <v>1</v>
      </c>
      <c r="C24" s="8">
        <v>0</v>
      </c>
      <c r="D24" s="8">
        <v>0</v>
      </c>
      <c r="E24" s="8">
        <v>0</v>
      </c>
      <c r="F24" s="8">
        <v>1</v>
      </c>
      <c r="G24" s="8">
        <v>0</v>
      </c>
      <c r="H24" s="8">
        <v>0</v>
      </c>
      <c r="I24" s="8">
        <v>0</v>
      </c>
      <c r="J24" s="8">
        <v>1</v>
      </c>
      <c r="K24" s="8">
        <v>1</v>
      </c>
      <c r="L24" s="8">
        <v>0</v>
      </c>
      <c r="M24" s="8">
        <v>0</v>
      </c>
      <c r="N24" s="8">
        <v>1</v>
      </c>
      <c r="O24" s="8">
        <v>0</v>
      </c>
      <c r="P24" s="8">
        <v>0</v>
      </c>
      <c r="Q24" s="13">
        <f t="shared" ref="Q24:Q37" si="4">SUMPRODUCT($C2:$P2,$C24:$P24)</f>
        <v>1</v>
      </c>
      <c r="R24" s="13" t="s">
        <v>23</v>
      </c>
      <c r="S24" s="13">
        <v>1</v>
      </c>
    </row>
    <row r="25" spans="1:23">
      <c r="A25" s="1" t="s">
        <v>22</v>
      </c>
      <c r="B25" s="1">
        <v>2</v>
      </c>
      <c r="C25" s="8">
        <v>0</v>
      </c>
      <c r="D25" s="8">
        <v>0</v>
      </c>
      <c r="E25" s="8">
        <v>0</v>
      </c>
      <c r="F25" s="8">
        <v>0</v>
      </c>
      <c r="G25" s="8">
        <v>1</v>
      </c>
      <c r="H25" s="8">
        <v>0</v>
      </c>
      <c r="I25" s="8">
        <v>0</v>
      </c>
      <c r="J25" s="8">
        <v>1</v>
      </c>
      <c r="K25" s="8">
        <v>1</v>
      </c>
      <c r="L25" s="8">
        <v>1</v>
      </c>
      <c r="M25" s="8">
        <v>0</v>
      </c>
      <c r="N25" s="8">
        <v>1</v>
      </c>
      <c r="O25" s="8">
        <v>0</v>
      </c>
      <c r="P25" s="8">
        <v>1</v>
      </c>
      <c r="Q25" s="13">
        <f t="shared" si="4"/>
        <v>1</v>
      </c>
      <c r="R25" s="13" t="s">
        <v>23</v>
      </c>
      <c r="S25" s="13">
        <v>1</v>
      </c>
    </row>
    <row r="26" spans="1:23">
      <c r="A26" s="1" t="s">
        <v>22</v>
      </c>
      <c r="B26" s="1">
        <v>3</v>
      </c>
      <c r="C26" s="8">
        <v>0</v>
      </c>
      <c r="D26" s="8">
        <v>0</v>
      </c>
      <c r="E26" s="8">
        <v>0</v>
      </c>
      <c r="F26" s="8">
        <v>0</v>
      </c>
      <c r="G26" s="8">
        <v>1</v>
      </c>
      <c r="H26" s="8">
        <v>0</v>
      </c>
      <c r="I26" s="8">
        <v>0</v>
      </c>
      <c r="J26" s="8">
        <v>1</v>
      </c>
      <c r="K26" s="8">
        <v>1</v>
      </c>
      <c r="L26" s="8">
        <v>1</v>
      </c>
      <c r="M26" s="8">
        <v>0</v>
      </c>
      <c r="N26" s="8">
        <v>1</v>
      </c>
      <c r="O26" s="8">
        <v>0</v>
      </c>
      <c r="P26" s="8">
        <v>1</v>
      </c>
      <c r="Q26" s="13">
        <f t="shared" si="4"/>
        <v>1</v>
      </c>
      <c r="R26" s="13" t="s">
        <v>23</v>
      </c>
      <c r="S26" s="13">
        <v>1</v>
      </c>
    </row>
    <row r="27" spans="1:23">
      <c r="A27" s="1" t="s">
        <v>22</v>
      </c>
      <c r="B27" s="1">
        <v>4</v>
      </c>
      <c r="C27" s="8">
        <v>0</v>
      </c>
      <c r="D27" s="8">
        <v>0</v>
      </c>
      <c r="E27" s="8">
        <v>0</v>
      </c>
      <c r="F27" s="8">
        <v>0</v>
      </c>
      <c r="G27" s="8">
        <v>1</v>
      </c>
      <c r="H27" s="8">
        <v>0</v>
      </c>
      <c r="I27" s="8">
        <v>0</v>
      </c>
      <c r="J27" s="8">
        <v>1</v>
      </c>
      <c r="K27" s="8">
        <v>1</v>
      </c>
      <c r="L27" s="8">
        <v>1</v>
      </c>
      <c r="M27" s="8">
        <v>0</v>
      </c>
      <c r="N27" s="8">
        <v>1</v>
      </c>
      <c r="O27" s="8">
        <v>0</v>
      </c>
      <c r="P27" s="8">
        <v>1</v>
      </c>
      <c r="Q27" s="13">
        <f t="shared" si="4"/>
        <v>1</v>
      </c>
      <c r="R27" s="13" t="s">
        <v>23</v>
      </c>
      <c r="S27" s="13">
        <v>1</v>
      </c>
    </row>
    <row r="28" spans="1:23">
      <c r="A28" s="1" t="s">
        <v>22</v>
      </c>
      <c r="B28" s="1">
        <v>5</v>
      </c>
      <c r="C28" s="8">
        <v>0</v>
      </c>
      <c r="D28" s="10">
        <v>1</v>
      </c>
      <c r="E28" s="8">
        <v>1</v>
      </c>
      <c r="F28" s="8">
        <v>0</v>
      </c>
      <c r="G28" s="8">
        <v>1</v>
      </c>
      <c r="H28" s="8">
        <v>0</v>
      </c>
      <c r="I28" s="8">
        <v>0</v>
      </c>
      <c r="J28" s="8">
        <v>0</v>
      </c>
      <c r="K28" s="8">
        <v>1</v>
      </c>
      <c r="L28" s="8">
        <v>1</v>
      </c>
      <c r="M28" s="8">
        <v>0</v>
      </c>
      <c r="N28" s="8">
        <v>1</v>
      </c>
      <c r="O28" s="8">
        <v>0</v>
      </c>
      <c r="P28" s="8">
        <v>1</v>
      </c>
      <c r="Q28" s="13">
        <f t="shared" si="4"/>
        <v>1</v>
      </c>
      <c r="R28" s="13" t="s">
        <v>23</v>
      </c>
      <c r="S28" s="13">
        <v>1</v>
      </c>
    </row>
    <row r="29" spans="1:23">
      <c r="A29" s="1" t="s">
        <v>22</v>
      </c>
      <c r="B29" s="1">
        <v>6</v>
      </c>
      <c r="C29" s="8">
        <v>0</v>
      </c>
      <c r="D29" s="10">
        <v>1</v>
      </c>
      <c r="E29" s="8">
        <v>1</v>
      </c>
      <c r="F29" s="8">
        <v>0</v>
      </c>
      <c r="G29" s="8">
        <v>1</v>
      </c>
      <c r="H29" s="8">
        <v>0</v>
      </c>
      <c r="I29" s="8">
        <v>0</v>
      </c>
      <c r="J29" s="8">
        <v>0</v>
      </c>
      <c r="K29" s="8">
        <v>1</v>
      </c>
      <c r="L29" s="8">
        <v>1</v>
      </c>
      <c r="M29" s="8">
        <v>0</v>
      </c>
      <c r="N29" s="8">
        <v>1</v>
      </c>
      <c r="O29" s="8">
        <v>0</v>
      </c>
      <c r="P29" s="8">
        <v>1</v>
      </c>
      <c r="Q29" s="13">
        <f t="shared" si="4"/>
        <v>1</v>
      </c>
      <c r="R29" s="13" t="s">
        <v>23</v>
      </c>
      <c r="S29" s="13">
        <v>1</v>
      </c>
    </row>
    <row r="30" spans="1:23">
      <c r="A30" s="1" t="s">
        <v>22</v>
      </c>
      <c r="B30" s="1">
        <v>7</v>
      </c>
      <c r="C30" s="8">
        <v>0</v>
      </c>
      <c r="D30" s="10">
        <v>1</v>
      </c>
      <c r="E30" s="8">
        <v>1</v>
      </c>
      <c r="F30" s="8">
        <v>0</v>
      </c>
      <c r="G30" s="8">
        <v>1</v>
      </c>
      <c r="H30" s="8">
        <v>0</v>
      </c>
      <c r="I30" s="8">
        <v>0</v>
      </c>
      <c r="J30" s="8">
        <v>0</v>
      </c>
      <c r="K30" s="8">
        <v>1</v>
      </c>
      <c r="L30" s="8">
        <v>1</v>
      </c>
      <c r="M30" s="8">
        <v>0</v>
      </c>
      <c r="N30" s="8">
        <v>1</v>
      </c>
      <c r="O30" s="8">
        <v>0</v>
      </c>
      <c r="P30" s="8">
        <v>1</v>
      </c>
      <c r="Q30" s="13">
        <f t="shared" si="4"/>
        <v>1</v>
      </c>
      <c r="R30" s="13" t="s">
        <v>23</v>
      </c>
      <c r="S30" s="13">
        <v>1</v>
      </c>
    </row>
    <row r="31" spans="1:23">
      <c r="A31" s="1" t="s">
        <v>22</v>
      </c>
      <c r="B31" s="1">
        <v>8</v>
      </c>
      <c r="C31" s="8">
        <v>0</v>
      </c>
      <c r="D31" s="10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1</v>
      </c>
      <c r="L31" s="8">
        <v>0</v>
      </c>
      <c r="M31" s="8">
        <v>0</v>
      </c>
      <c r="N31" s="8">
        <v>1</v>
      </c>
      <c r="O31" s="8">
        <v>0</v>
      </c>
      <c r="P31" s="8">
        <v>1</v>
      </c>
      <c r="Q31" s="13">
        <f t="shared" si="4"/>
        <v>1</v>
      </c>
      <c r="R31" s="13" t="s">
        <v>23</v>
      </c>
      <c r="S31" s="13">
        <v>1</v>
      </c>
    </row>
    <row r="32" spans="1:23">
      <c r="A32" s="1" t="s">
        <v>22</v>
      </c>
      <c r="B32" s="1">
        <v>9</v>
      </c>
      <c r="C32" s="8">
        <v>1</v>
      </c>
      <c r="D32" s="10">
        <v>1</v>
      </c>
      <c r="E32" s="8">
        <v>0</v>
      </c>
      <c r="F32" s="8">
        <v>1</v>
      </c>
      <c r="G32" s="8">
        <v>0</v>
      </c>
      <c r="H32" s="8">
        <v>1</v>
      </c>
      <c r="I32" s="8">
        <v>0</v>
      </c>
      <c r="J32" s="8">
        <v>0</v>
      </c>
      <c r="K32" s="8">
        <v>0</v>
      </c>
      <c r="L32" s="8">
        <v>1</v>
      </c>
      <c r="M32" s="8">
        <v>0</v>
      </c>
      <c r="N32" s="8">
        <v>1</v>
      </c>
      <c r="O32" s="8">
        <v>1</v>
      </c>
      <c r="P32" s="8">
        <v>0</v>
      </c>
      <c r="Q32" s="13">
        <f t="shared" si="4"/>
        <v>1</v>
      </c>
      <c r="R32" s="13" t="s">
        <v>23</v>
      </c>
      <c r="S32" s="13">
        <v>1</v>
      </c>
    </row>
    <row r="33" spans="1:19">
      <c r="A33" s="1" t="s">
        <v>22</v>
      </c>
      <c r="B33" s="1">
        <v>10</v>
      </c>
      <c r="C33" s="8">
        <v>1</v>
      </c>
      <c r="D33" s="10">
        <v>1</v>
      </c>
      <c r="E33" s="8">
        <v>0</v>
      </c>
      <c r="F33" s="8">
        <v>1</v>
      </c>
      <c r="G33" s="8">
        <v>0</v>
      </c>
      <c r="H33" s="8">
        <v>1</v>
      </c>
      <c r="I33" s="8">
        <v>0</v>
      </c>
      <c r="J33" s="8">
        <v>0</v>
      </c>
      <c r="K33" s="8">
        <v>0</v>
      </c>
      <c r="L33" s="8">
        <v>1</v>
      </c>
      <c r="M33" s="8">
        <v>0</v>
      </c>
      <c r="N33" s="8">
        <v>1</v>
      </c>
      <c r="O33" s="8">
        <v>1</v>
      </c>
      <c r="P33" s="8">
        <v>0</v>
      </c>
      <c r="Q33" s="13">
        <f t="shared" si="4"/>
        <v>1</v>
      </c>
      <c r="R33" s="13" t="s">
        <v>23</v>
      </c>
      <c r="S33" s="13">
        <v>1</v>
      </c>
    </row>
    <row r="34" spans="1:19">
      <c r="A34" s="1" t="s">
        <v>22</v>
      </c>
      <c r="B34" s="1">
        <v>11</v>
      </c>
      <c r="C34" s="8">
        <v>1</v>
      </c>
      <c r="D34" s="10">
        <v>1</v>
      </c>
      <c r="E34" s="8">
        <v>0</v>
      </c>
      <c r="F34" s="8">
        <v>1</v>
      </c>
      <c r="G34" s="8">
        <v>0</v>
      </c>
      <c r="H34" s="8">
        <v>1</v>
      </c>
      <c r="I34" s="8">
        <v>0</v>
      </c>
      <c r="J34" s="8">
        <v>0</v>
      </c>
      <c r="K34" s="8">
        <v>0</v>
      </c>
      <c r="L34" s="8">
        <v>1</v>
      </c>
      <c r="M34" s="8">
        <v>0</v>
      </c>
      <c r="N34" s="8">
        <v>1</v>
      </c>
      <c r="O34" s="8">
        <v>1</v>
      </c>
      <c r="P34" s="8">
        <v>0</v>
      </c>
      <c r="Q34" s="13">
        <f t="shared" si="4"/>
        <v>1</v>
      </c>
      <c r="R34" s="13" t="s">
        <v>23</v>
      </c>
      <c r="S34" s="13">
        <v>1</v>
      </c>
    </row>
    <row r="35" spans="1:19">
      <c r="A35" s="1" t="s">
        <v>22</v>
      </c>
      <c r="B35" s="1">
        <v>12</v>
      </c>
      <c r="C35" s="8">
        <v>1</v>
      </c>
      <c r="D35" s="10">
        <v>0</v>
      </c>
      <c r="E35" s="8">
        <v>0</v>
      </c>
      <c r="F35" s="8">
        <v>1</v>
      </c>
      <c r="G35" s="8">
        <v>0</v>
      </c>
      <c r="H35" s="8">
        <v>1</v>
      </c>
      <c r="I35" s="8">
        <v>1</v>
      </c>
      <c r="J35" s="8">
        <v>1</v>
      </c>
      <c r="K35" s="8">
        <v>0</v>
      </c>
      <c r="L35" s="8">
        <v>0</v>
      </c>
      <c r="M35" s="8">
        <v>1</v>
      </c>
      <c r="N35" s="8">
        <v>0</v>
      </c>
      <c r="O35" s="8">
        <v>0</v>
      </c>
      <c r="P35" s="8">
        <v>1</v>
      </c>
      <c r="Q35" s="13">
        <f t="shared" si="4"/>
        <v>1</v>
      </c>
      <c r="R35" s="13" t="s">
        <v>23</v>
      </c>
      <c r="S35" s="13">
        <v>1</v>
      </c>
    </row>
    <row r="36" spans="1:19">
      <c r="A36" s="1" t="s">
        <v>22</v>
      </c>
      <c r="B36" s="1">
        <v>13</v>
      </c>
      <c r="C36" s="8">
        <v>1</v>
      </c>
      <c r="D36" s="10">
        <v>0</v>
      </c>
      <c r="E36" s="8">
        <v>0</v>
      </c>
      <c r="F36" s="8">
        <v>1</v>
      </c>
      <c r="G36" s="8">
        <v>0</v>
      </c>
      <c r="H36" s="8">
        <v>1</v>
      </c>
      <c r="I36" s="8">
        <v>1</v>
      </c>
      <c r="J36" s="8">
        <v>1</v>
      </c>
      <c r="K36" s="8">
        <v>0</v>
      </c>
      <c r="L36" s="8">
        <v>0</v>
      </c>
      <c r="M36" s="8">
        <v>1</v>
      </c>
      <c r="N36" s="8">
        <v>0</v>
      </c>
      <c r="O36" s="8">
        <v>0</v>
      </c>
      <c r="P36" s="8">
        <v>1</v>
      </c>
      <c r="Q36" s="13">
        <f t="shared" si="4"/>
        <v>1</v>
      </c>
      <c r="R36" s="13" t="s">
        <v>23</v>
      </c>
      <c r="S36" s="13">
        <v>1</v>
      </c>
    </row>
    <row r="37" spans="1:19">
      <c r="A37" s="1" t="s">
        <v>22</v>
      </c>
      <c r="B37" s="1">
        <v>14</v>
      </c>
      <c r="C37" s="8">
        <v>1</v>
      </c>
      <c r="D37" s="10">
        <v>0</v>
      </c>
      <c r="E37" s="8">
        <v>0</v>
      </c>
      <c r="F37" s="8">
        <v>1</v>
      </c>
      <c r="G37" s="8">
        <v>0</v>
      </c>
      <c r="H37" s="8">
        <v>1</v>
      </c>
      <c r="I37" s="8">
        <v>1</v>
      </c>
      <c r="J37" s="8">
        <v>1</v>
      </c>
      <c r="K37" s="8">
        <v>0</v>
      </c>
      <c r="L37" s="8">
        <v>0</v>
      </c>
      <c r="M37" s="8">
        <v>1</v>
      </c>
      <c r="N37" s="8">
        <v>0</v>
      </c>
      <c r="O37" s="8">
        <v>0</v>
      </c>
      <c r="P37" s="8">
        <v>1</v>
      </c>
      <c r="Q37" s="13">
        <f t="shared" si="4"/>
        <v>1</v>
      </c>
      <c r="R37" s="13" t="s">
        <v>23</v>
      </c>
      <c r="S37" s="13">
        <v>1</v>
      </c>
    </row>
    <row r="39" spans="1:19">
      <c r="C39">
        <f>SUM(C24:C37)</f>
        <v>6</v>
      </c>
      <c r="D39">
        <f t="shared" ref="D39" si="5">SUM(D24:D37)</f>
        <v>6</v>
      </c>
      <c r="E39">
        <f>SUM(M24:M37)</f>
        <v>3</v>
      </c>
      <c r="F39">
        <f>SUM(N24:N37)</f>
        <v>11</v>
      </c>
      <c r="G39">
        <f t="shared" ref="G39:N39" si="6">SUM(E24:E37)</f>
        <v>3</v>
      </c>
      <c r="H39">
        <f t="shared" si="6"/>
        <v>7</v>
      </c>
      <c r="I39">
        <f t="shared" si="6"/>
        <v>6</v>
      </c>
      <c r="J39">
        <f t="shared" si="6"/>
        <v>6</v>
      </c>
      <c r="K39">
        <f t="shared" si="6"/>
        <v>3</v>
      </c>
      <c r="L39">
        <f t="shared" si="6"/>
        <v>7</v>
      </c>
      <c r="M39">
        <f t="shared" si="6"/>
        <v>8</v>
      </c>
      <c r="N39">
        <f t="shared" si="6"/>
        <v>9</v>
      </c>
      <c r="O39">
        <f>SUM(O24:O37)</f>
        <v>3</v>
      </c>
      <c r="P39">
        <f>SUM(P24:P37)</f>
        <v>10</v>
      </c>
    </row>
  </sheetData>
  <phoneticPr fontId="20" type="noConversion"/>
  <conditionalFormatting sqref="C24:P37">
    <cfRule type="cellIs" dxfId="0" priority="1" operator="equal">
      <formula>1</formula>
    </cfRule>
  </conditionalFormatting>
  <pageMargins left="0.7" right="0.7" top="0.75" bottom="0.75" header="0.3" footer="0.3"/>
  <pageSetup orientation="portrait" horizontalDpi="4294967293" verticalDpi="0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AE31"/>
  <sheetViews>
    <sheetView zoomScale="80" zoomScaleNormal="80" zoomScalePageLayoutView="80" workbookViewId="0">
      <selection activeCell="I5" sqref="I5"/>
    </sheetView>
  </sheetViews>
  <sheetFormatPr defaultColWidth="8.85546875" defaultRowHeight="15"/>
  <cols>
    <col min="1" max="1" width="24.140625" style="5" bestFit="1" customWidth="1"/>
    <col min="2" max="16384" width="8.85546875" style="5"/>
  </cols>
  <sheetData>
    <row r="1" spans="1:31">
      <c r="A1" s="5" t="s">
        <v>129</v>
      </c>
      <c r="B1" s="5" t="s">
        <v>110</v>
      </c>
      <c r="C1" s="5" t="s">
        <v>90</v>
      </c>
      <c r="D1" s="5" t="s">
        <v>95</v>
      </c>
      <c r="E1" s="5" t="s">
        <v>78</v>
      </c>
      <c r="F1" s="5" t="s">
        <v>104</v>
      </c>
      <c r="G1" s="5" t="s">
        <v>97</v>
      </c>
      <c r="H1" s="5" t="s">
        <v>108</v>
      </c>
      <c r="I1" s="5" t="s">
        <v>102</v>
      </c>
      <c r="J1" s="5" t="s">
        <v>112</v>
      </c>
      <c r="K1" s="5" t="s">
        <v>96</v>
      </c>
      <c r="L1" s="5" t="s">
        <v>88</v>
      </c>
      <c r="M1" s="5" t="s">
        <v>115</v>
      </c>
      <c r="N1" s="5" t="s">
        <v>94</v>
      </c>
      <c r="O1" s="5" t="s">
        <v>101</v>
      </c>
      <c r="P1" s="5" t="s">
        <v>103</v>
      </c>
      <c r="Q1" s="5" t="s">
        <v>107</v>
      </c>
      <c r="R1" s="5" t="s">
        <v>109</v>
      </c>
      <c r="S1" s="5" t="s">
        <v>99</v>
      </c>
      <c r="T1" s="5" t="s">
        <v>84</v>
      </c>
      <c r="U1" s="5" t="s">
        <v>92</v>
      </c>
      <c r="V1" s="5" t="s">
        <v>116</v>
      </c>
      <c r="W1" s="5" t="s">
        <v>114</v>
      </c>
      <c r="X1" s="5" t="s">
        <v>111</v>
      </c>
      <c r="Y1" s="5" t="s">
        <v>113</v>
      </c>
      <c r="Z1" s="5" t="s">
        <v>91</v>
      </c>
      <c r="AA1" s="5" t="s">
        <v>106</v>
      </c>
      <c r="AB1" s="5" t="s">
        <v>105</v>
      </c>
      <c r="AC1" s="5" t="s">
        <v>79</v>
      </c>
      <c r="AD1" s="5" t="s">
        <v>98</v>
      </c>
      <c r="AE1" s="5" t="s">
        <v>100</v>
      </c>
    </row>
    <row r="2" spans="1:31">
      <c r="A2" s="5" t="s">
        <v>110</v>
      </c>
      <c r="B2" s="5">
        <v>0</v>
      </c>
      <c r="C2" s="5">
        <v>1830</v>
      </c>
      <c r="D2" s="5">
        <v>2310</v>
      </c>
      <c r="E2" s="6">
        <v>2664</v>
      </c>
      <c r="F2" s="6">
        <v>1729</v>
      </c>
      <c r="G2" s="6">
        <v>1729</v>
      </c>
      <c r="H2" s="6">
        <v>1854</v>
      </c>
      <c r="I2" s="6">
        <v>2052</v>
      </c>
      <c r="J2" s="5">
        <v>836</v>
      </c>
      <c r="K2" s="6">
        <v>1986</v>
      </c>
      <c r="L2" s="6">
        <v>2359</v>
      </c>
      <c r="M2" s="6">
        <v>1158</v>
      </c>
      <c r="N2" s="6">
        <v>1226</v>
      </c>
      <c r="O2" s="5">
        <v>398</v>
      </c>
      <c r="P2" s="5">
        <v>398</v>
      </c>
      <c r="Q2" s="6">
        <v>1770</v>
      </c>
      <c r="R2" s="6">
        <v>1680</v>
      </c>
      <c r="S2" s="6">
        <v>2442</v>
      </c>
      <c r="T2" s="6">
        <v>2442</v>
      </c>
      <c r="U2" s="5">
        <f t="shared" ref="U2:AB20" si="0">INDEX($A$1:$AE$31,COLUMN(),ROW())</f>
        <v>800</v>
      </c>
      <c r="V2" s="6">
        <v>2360</v>
      </c>
      <c r="W2" s="6">
        <f t="shared" ref="W2:AB17" si="1">INDEX($A$1:$AE$31,COLUMN(),ROW())</f>
        <v>2073</v>
      </c>
      <c r="X2" s="6">
        <f t="shared" si="1"/>
        <v>350</v>
      </c>
      <c r="Y2" s="5">
        <f t="shared" si="1"/>
        <v>800</v>
      </c>
      <c r="Z2" s="6">
        <f t="shared" si="1"/>
        <v>1482</v>
      </c>
      <c r="AA2" s="6">
        <f t="shared" si="1"/>
        <v>1485</v>
      </c>
      <c r="AB2" s="6">
        <f t="shared" si="1"/>
        <v>2151</v>
      </c>
      <c r="AC2" s="5">
        <v>1047</v>
      </c>
      <c r="AD2" s="6">
        <f t="shared" ref="AD2:AE29" si="2">INDEX($A$1:$AE$31,COLUMN(),ROW())</f>
        <v>2293</v>
      </c>
      <c r="AE2" s="6">
        <f t="shared" si="2"/>
        <v>2278</v>
      </c>
    </row>
    <row r="3" spans="1:31">
      <c r="A3" s="5" t="s">
        <v>90</v>
      </c>
      <c r="B3" s="5">
        <f t="shared" ref="B3:B20" si="3">INDEX($A$1:$AE$31,COLUMN(),ROW())</f>
        <v>1830</v>
      </c>
      <c r="C3" s="5">
        <v>0</v>
      </c>
      <c r="D3" s="5">
        <f t="shared" ref="D3:T16" si="4">INDEX($A$1:$AE$31,COLUMN(),ROW())</f>
        <v>650</v>
      </c>
      <c r="E3" s="5">
        <f t="shared" si="4"/>
        <v>1110</v>
      </c>
      <c r="F3" s="5">
        <f t="shared" si="4"/>
        <v>710</v>
      </c>
      <c r="G3" s="5">
        <f t="shared" si="4"/>
        <v>710</v>
      </c>
      <c r="H3" s="5">
        <f t="shared" si="4"/>
        <v>460</v>
      </c>
      <c r="I3" s="5">
        <f t="shared" si="4"/>
        <v>730</v>
      </c>
      <c r="J3" s="5">
        <f t="shared" si="4"/>
        <v>1430</v>
      </c>
      <c r="K3" s="5">
        <f t="shared" si="4"/>
        <v>730</v>
      </c>
      <c r="L3" s="5">
        <f t="shared" si="4"/>
        <v>660</v>
      </c>
      <c r="M3" s="5">
        <f t="shared" si="4"/>
        <v>790</v>
      </c>
      <c r="N3" s="5">
        <f t="shared" si="4"/>
        <v>820</v>
      </c>
      <c r="O3" s="5">
        <f t="shared" si="4"/>
        <v>2190</v>
      </c>
      <c r="P3" s="5">
        <f t="shared" si="4"/>
        <v>2190</v>
      </c>
      <c r="Q3" s="5">
        <f t="shared" si="4"/>
        <v>800</v>
      </c>
      <c r="R3" s="5">
        <f t="shared" si="4"/>
        <v>1120</v>
      </c>
      <c r="S3" s="5">
        <f t="shared" si="4"/>
        <v>850</v>
      </c>
      <c r="T3" s="5">
        <f t="shared" si="4"/>
        <v>850</v>
      </c>
      <c r="U3" s="5">
        <f t="shared" si="0"/>
        <v>2480</v>
      </c>
      <c r="V3" s="5">
        <f t="shared" si="0"/>
        <v>750</v>
      </c>
      <c r="W3" s="5">
        <f t="shared" si="1"/>
        <v>680</v>
      </c>
      <c r="X3" s="5">
        <f t="shared" si="1"/>
        <v>2140</v>
      </c>
      <c r="Y3" s="5">
        <f t="shared" si="1"/>
        <v>2480</v>
      </c>
      <c r="Z3" s="5">
        <f t="shared" si="1"/>
        <v>2630</v>
      </c>
      <c r="AA3" s="5">
        <f t="shared" si="1"/>
        <v>570</v>
      </c>
      <c r="AB3" s="5">
        <f t="shared" si="1"/>
        <v>455</v>
      </c>
      <c r="AC3" s="5">
        <v>801</v>
      </c>
      <c r="AD3" s="5">
        <f t="shared" si="2"/>
        <v>964</v>
      </c>
      <c r="AE3" s="5">
        <f t="shared" si="2"/>
        <v>620</v>
      </c>
    </row>
    <row r="4" spans="1:31">
      <c r="A4" s="5" t="s">
        <v>95</v>
      </c>
      <c r="B4" s="5">
        <f t="shared" si="3"/>
        <v>2310</v>
      </c>
      <c r="C4" s="5">
        <v>650</v>
      </c>
      <c r="D4" s="5">
        <v>0</v>
      </c>
      <c r="E4" s="5">
        <f t="shared" si="4"/>
        <v>402</v>
      </c>
      <c r="F4" s="5">
        <f t="shared" si="4"/>
        <v>720</v>
      </c>
      <c r="G4" s="5">
        <f t="shared" si="4"/>
        <v>720</v>
      </c>
      <c r="H4" s="5">
        <f t="shared" si="4"/>
        <v>521</v>
      </c>
      <c r="I4" s="5">
        <f t="shared" si="4"/>
        <v>360</v>
      </c>
      <c r="J4" s="5">
        <f t="shared" si="4"/>
        <v>1640</v>
      </c>
      <c r="K4" s="5">
        <f t="shared" si="4"/>
        <v>510</v>
      </c>
      <c r="L4" s="5">
        <f t="shared" si="4"/>
        <v>1090</v>
      </c>
      <c r="M4" s="5">
        <f t="shared" si="4"/>
        <v>1400</v>
      </c>
      <c r="N4" s="5">
        <f t="shared" si="4"/>
        <v>1070</v>
      </c>
      <c r="O4" s="5">
        <f t="shared" si="4"/>
        <v>2650</v>
      </c>
      <c r="P4" s="5">
        <f t="shared" si="4"/>
        <v>2650</v>
      </c>
      <c r="Q4" s="5">
        <f t="shared" si="4"/>
        <v>790</v>
      </c>
      <c r="R4" s="5">
        <f t="shared" si="4"/>
        <v>1110</v>
      </c>
      <c r="S4" s="5">
        <f t="shared" si="4"/>
        <v>200</v>
      </c>
      <c r="T4" s="5">
        <f t="shared" si="4"/>
        <v>200</v>
      </c>
      <c r="U4" s="5">
        <f t="shared" si="0"/>
        <v>2820</v>
      </c>
      <c r="V4" s="5">
        <f t="shared" si="0"/>
        <v>100</v>
      </c>
      <c r="W4" s="5">
        <f t="shared" si="1"/>
        <v>250</v>
      </c>
      <c r="X4" s="5">
        <f t="shared" si="1"/>
        <v>2680</v>
      </c>
      <c r="Y4" s="5">
        <f t="shared" si="1"/>
        <v>2820</v>
      </c>
      <c r="Z4" s="5">
        <f t="shared" si="1"/>
        <v>2710</v>
      </c>
      <c r="AA4" s="5">
        <f t="shared" si="1"/>
        <v>830</v>
      </c>
      <c r="AB4" s="5">
        <f t="shared" si="1"/>
        <v>938</v>
      </c>
      <c r="AC4" s="5">
        <v>1389</v>
      </c>
      <c r="AD4" s="5">
        <f t="shared" si="2"/>
        <v>461</v>
      </c>
      <c r="AE4" s="5">
        <f t="shared" si="2"/>
        <v>40</v>
      </c>
    </row>
    <row r="5" spans="1:31">
      <c r="A5" s="5" t="s">
        <v>78</v>
      </c>
      <c r="B5" s="6">
        <f t="shared" si="3"/>
        <v>2664</v>
      </c>
      <c r="C5" s="5">
        <v>1110</v>
      </c>
      <c r="D5" s="5">
        <v>402</v>
      </c>
      <c r="E5" s="5">
        <v>0</v>
      </c>
      <c r="F5" s="5">
        <f t="shared" si="4"/>
        <v>983</v>
      </c>
      <c r="G5" s="5">
        <f t="shared" si="4"/>
        <v>983</v>
      </c>
      <c r="H5" s="5">
        <f t="shared" si="4"/>
        <v>736</v>
      </c>
      <c r="I5" s="5">
        <f t="shared" si="4"/>
        <v>639</v>
      </c>
      <c r="J5" s="6">
        <f t="shared" si="4"/>
        <v>1991</v>
      </c>
      <c r="K5" s="5">
        <f t="shared" si="4"/>
        <v>702</v>
      </c>
      <c r="L5" s="6">
        <f t="shared" si="4"/>
        <v>1539</v>
      </c>
      <c r="M5" s="6">
        <f t="shared" si="4"/>
        <v>1886</v>
      </c>
      <c r="N5" s="6">
        <f t="shared" si="4"/>
        <v>1427</v>
      </c>
      <c r="O5" s="6">
        <f t="shared" si="4"/>
        <v>3036</v>
      </c>
      <c r="P5" s="6">
        <f t="shared" si="4"/>
        <v>3036</v>
      </c>
      <c r="Q5" s="6">
        <f t="shared" si="4"/>
        <v>859</v>
      </c>
      <c r="R5" s="6">
        <f t="shared" si="4"/>
        <v>1390</v>
      </c>
      <c r="S5" s="5">
        <f t="shared" si="4"/>
        <v>213</v>
      </c>
      <c r="T5" s="5">
        <f t="shared" si="4"/>
        <v>213</v>
      </c>
      <c r="U5" s="6">
        <f t="shared" si="0"/>
        <v>3179</v>
      </c>
      <c r="V5" s="5">
        <f t="shared" si="0"/>
        <v>304</v>
      </c>
      <c r="W5" s="5">
        <f t="shared" si="1"/>
        <v>597</v>
      </c>
      <c r="X5" s="5">
        <f t="shared" si="1"/>
        <v>3044</v>
      </c>
      <c r="Y5" s="6">
        <f t="shared" si="1"/>
        <v>3179</v>
      </c>
      <c r="Z5" s="6">
        <f t="shared" si="1"/>
        <v>3043</v>
      </c>
      <c r="AA5" s="6">
        <f t="shared" si="1"/>
        <v>1179</v>
      </c>
      <c r="AB5" s="6">
        <f t="shared" si="1"/>
        <v>1183</v>
      </c>
      <c r="AC5" s="5">
        <v>1787</v>
      </c>
      <c r="AD5" s="6">
        <f t="shared" si="2"/>
        <v>551</v>
      </c>
      <c r="AE5" s="5">
        <f t="shared" si="2"/>
        <v>440</v>
      </c>
    </row>
    <row r="6" spans="1:31">
      <c r="A6" s="5" t="s">
        <v>104</v>
      </c>
      <c r="B6" s="6">
        <f t="shared" si="3"/>
        <v>1729</v>
      </c>
      <c r="C6" s="5">
        <v>710</v>
      </c>
      <c r="D6" s="5">
        <v>720</v>
      </c>
      <c r="E6" s="5">
        <v>983</v>
      </c>
      <c r="F6" s="5">
        <v>0</v>
      </c>
      <c r="G6" s="5">
        <f t="shared" si="4"/>
        <v>0</v>
      </c>
      <c r="H6" s="5">
        <f t="shared" si="4"/>
        <v>294</v>
      </c>
      <c r="I6" s="5">
        <f t="shared" si="4"/>
        <v>344</v>
      </c>
      <c r="J6" s="6">
        <f t="shared" si="4"/>
        <v>1050</v>
      </c>
      <c r="K6" s="5">
        <f t="shared" si="4"/>
        <v>279</v>
      </c>
      <c r="L6" s="6">
        <f t="shared" si="4"/>
        <v>1390</v>
      </c>
      <c r="M6" s="6">
        <f t="shared" si="4"/>
        <v>1092</v>
      </c>
      <c r="N6" s="5">
        <f t="shared" si="4"/>
        <v>503</v>
      </c>
      <c r="O6" s="6">
        <f t="shared" si="4"/>
        <v>2112</v>
      </c>
      <c r="P6" s="6">
        <f t="shared" si="4"/>
        <v>2112</v>
      </c>
      <c r="Q6" s="6">
        <f t="shared" si="4"/>
        <v>90</v>
      </c>
      <c r="R6" s="6">
        <f t="shared" si="4"/>
        <v>410</v>
      </c>
      <c r="S6" s="5">
        <f t="shared" si="4"/>
        <v>840</v>
      </c>
      <c r="T6" s="5">
        <f t="shared" si="4"/>
        <v>840</v>
      </c>
      <c r="U6" s="6">
        <f t="shared" si="0"/>
        <v>2212</v>
      </c>
      <c r="V6" s="5">
        <f t="shared" si="0"/>
        <v>758</v>
      </c>
      <c r="W6" s="5">
        <f t="shared" si="1"/>
        <v>457</v>
      </c>
      <c r="X6" s="5">
        <f t="shared" si="1"/>
        <v>2076</v>
      </c>
      <c r="Y6" s="6">
        <f t="shared" si="1"/>
        <v>2212</v>
      </c>
      <c r="Z6" s="6">
        <f t="shared" si="1"/>
        <v>2052</v>
      </c>
      <c r="AA6" s="5">
        <f t="shared" si="1"/>
        <v>293</v>
      </c>
      <c r="AB6" s="6">
        <f t="shared" si="1"/>
        <v>1170</v>
      </c>
      <c r="AC6" s="5">
        <v>987</v>
      </c>
      <c r="AD6" s="6">
        <f t="shared" si="2"/>
        <v>520</v>
      </c>
      <c r="AE6" s="5">
        <f t="shared" si="2"/>
        <v>695</v>
      </c>
    </row>
    <row r="7" spans="1:31">
      <c r="A7" s="5" t="s">
        <v>97</v>
      </c>
      <c r="B7" s="6">
        <f t="shared" si="3"/>
        <v>1729</v>
      </c>
      <c r="C7" s="5">
        <v>710</v>
      </c>
      <c r="D7" s="5">
        <v>720</v>
      </c>
      <c r="E7" s="5">
        <v>983</v>
      </c>
      <c r="F7" s="5">
        <v>0</v>
      </c>
      <c r="G7" s="5">
        <v>0</v>
      </c>
      <c r="H7" s="5">
        <f t="shared" si="4"/>
        <v>294</v>
      </c>
      <c r="I7" s="5">
        <f t="shared" si="4"/>
        <v>344</v>
      </c>
      <c r="J7" s="6">
        <f t="shared" si="4"/>
        <v>1050</v>
      </c>
      <c r="K7" s="5">
        <f t="shared" si="4"/>
        <v>279</v>
      </c>
      <c r="L7" s="6">
        <f t="shared" si="4"/>
        <v>1390</v>
      </c>
      <c r="M7" s="6">
        <f t="shared" si="4"/>
        <v>1092</v>
      </c>
      <c r="N7" s="5">
        <f t="shared" si="4"/>
        <v>503</v>
      </c>
      <c r="O7" s="6">
        <f t="shared" si="4"/>
        <v>2112</v>
      </c>
      <c r="P7" s="6">
        <f t="shared" si="4"/>
        <v>2112</v>
      </c>
      <c r="Q7" s="6">
        <f t="shared" si="4"/>
        <v>90</v>
      </c>
      <c r="R7" s="6">
        <f t="shared" si="4"/>
        <v>410</v>
      </c>
      <c r="S7" s="5">
        <f t="shared" si="4"/>
        <v>840</v>
      </c>
      <c r="T7" s="5">
        <f t="shared" si="4"/>
        <v>840</v>
      </c>
      <c r="U7" s="6">
        <f t="shared" si="0"/>
        <v>2212</v>
      </c>
      <c r="V7" s="5">
        <f t="shared" si="0"/>
        <v>758</v>
      </c>
      <c r="W7" s="5">
        <f t="shared" si="1"/>
        <v>457</v>
      </c>
      <c r="X7" s="5">
        <f t="shared" si="1"/>
        <v>2076</v>
      </c>
      <c r="Y7" s="6">
        <f t="shared" si="1"/>
        <v>2212</v>
      </c>
      <c r="Z7" s="6">
        <f t="shared" si="1"/>
        <v>2052</v>
      </c>
      <c r="AA7" s="5">
        <f t="shared" si="1"/>
        <v>293</v>
      </c>
      <c r="AB7" s="6">
        <f t="shared" si="1"/>
        <v>1170</v>
      </c>
      <c r="AC7" s="5">
        <v>987</v>
      </c>
      <c r="AD7" s="6">
        <f t="shared" si="2"/>
        <v>520</v>
      </c>
      <c r="AE7" s="5">
        <f t="shared" si="2"/>
        <v>695</v>
      </c>
    </row>
    <row r="8" spans="1:31">
      <c r="A8" s="5" t="s">
        <v>108</v>
      </c>
      <c r="B8" s="6">
        <f t="shared" si="3"/>
        <v>1854</v>
      </c>
      <c r="C8" s="5">
        <v>460</v>
      </c>
      <c r="D8" s="5">
        <v>521</v>
      </c>
      <c r="E8" s="5">
        <v>736</v>
      </c>
      <c r="F8" s="5">
        <v>294</v>
      </c>
      <c r="G8" s="5">
        <v>294</v>
      </c>
      <c r="H8" s="5">
        <v>0</v>
      </c>
      <c r="I8" s="5">
        <f t="shared" si="4"/>
        <v>249</v>
      </c>
      <c r="J8" s="6">
        <f t="shared" si="4"/>
        <v>1190</v>
      </c>
      <c r="K8" s="5">
        <f t="shared" si="4"/>
        <v>261</v>
      </c>
      <c r="L8" s="6">
        <f t="shared" si="4"/>
        <v>1123</v>
      </c>
      <c r="M8" s="6">
        <f t="shared" si="4"/>
        <v>1125</v>
      </c>
      <c r="N8" s="5">
        <f t="shared" si="4"/>
        <v>590</v>
      </c>
      <c r="O8" s="6">
        <f t="shared" si="4"/>
        <v>2175</v>
      </c>
      <c r="P8" s="6">
        <f t="shared" si="4"/>
        <v>2175</v>
      </c>
      <c r="Q8" s="6">
        <f t="shared" si="4"/>
        <v>385</v>
      </c>
      <c r="R8" s="6">
        <f t="shared" si="4"/>
        <v>862</v>
      </c>
      <c r="S8" s="5">
        <f t="shared" si="4"/>
        <v>641</v>
      </c>
      <c r="T8" s="5">
        <f t="shared" si="4"/>
        <v>641</v>
      </c>
      <c r="U8" s="6">
        <f t="shared" si="0"/>
        <v>2384</v>
      </c>
      <c r="V8" s="5">
        <f t="shared" si="0"/>
        <v>573</v>
      </c>
      <c r="W8" s="5">
        <f t="shared" si="1"/>
        <v>288</v>
      </c>
      <c r="X8" s="5">
        <f t="shared" si="1"/>
        <v>2200</v>
      </c>
      <c r="Y8" s="6">
        <f t="shared" si="1"/>
        <v>2384</v>
      </c>
      <c r="Z8" s="6">
        <f t="shared" si="1"/>
        <v>2399</v>
      </c>
      <c r="AA8" s="5">
        <f t="shared" si="1"/>
        <v>366</v>
      </c>
      <c r="AB8" s="6">
        <f t="shared" si="1"/>
        <v>914</v>
      </c>
      <c r="AC8" s="5">
        <v>955</v>
      </c>
      <c r="AD8" s="6">
        <f t="shared" si="2"/>
        <v>506</v>
      </c>
      <c r="AE8" s="5">
        <f t="shared" si="2"/>
        <v>552</v>
      </c>
    </row>
    <row r="9" spans="1:31">
      <c r="A9" s="5" t="s">
        <v>102</v>
      </c>
      <c r="B9" s="6">
        <f t="shared" si="3"/>
        <v>2052</v>
      </c>
      <c r="C9" s="5">
        <v>730</v>
      </c>
      <c r="D9" s="5">
        <v>360</v>
      </c>
      <c r="E9" s="5">
        <v>639</v>
      </c>
      <c r="F9" s="5">
        <v>344</v>
      </c>
      <c r="G9" s="5">
        <v>344</v>
      </c>
      <c r="H9" s="5">
        <v>249</v>
      </c>
      <c r="I9" s="5">
        <v>0</v>
      </c>
      <c r="J9" s="6">
        <f t="shared" si="4"/>
        <v>1369</v>
      </c>
      <c r="K9" s="5">
        <f t="shared" si="4"/>
        <v>175</v>
      </c>
      <c r="L9" s="6">
        <f t="shared" si="4"/>
        <v>1325</v>
      </c>
      <c r="M9" s="6">
        <f t="shared" si="4"/>
        <v>1358</v>
      </c>
      <c r="N9" s="5">
        <f t="shared" si="4"/>
        <v>815</v>
      </c>
      <c r="O9" s="6">
        <f t="shared" si="4"/>
        <v>2424</v>
      </c>
      <c r="P9" s="6">
        <f t="shared" si="4"/>
        <v>2424</v>
      </c>
      <c r="Q9" s="6">
        <f t="shared" si="4"/>
        <v>440</v>
      </c>
      <c r="R9" s="6">
        <f t="shared" si="4"/>
        <v>760</v>
      </c>
      <c r="S9" s="5">
        <f t="shared" si="4"/>
        <v>514</v>
      </c>
      <c r="T9" s="5">
        <f t="shared" si="4"/>
        <v>514</v>
      </c>
      <c r="U9" s="6">
        <f t="shared" si="0"/>
        <v>2540</v>
      </c>
      <c r="V9" s="5">
        <f t="shared" si="0"/>
        <v>432</v>
      </c>
      <c r="W9" s="5">
        <f t="shared" si="1"/>
        <v>131</v>
      </c>
      <c r="X9" s="5">
        <f t="shared" si="1"/>
        <v>2390</v>
      </c>
      <c r="Y9" s="6">
        <f t="shared" si="1"/>
        <v>2540</v>
      </c>
      <c r="Z9" s="6">
        <f t="shared" si="1"/>
        <v>2404</v>
      </c>
      <c r="AA9" s="5">
        <f t="shared" si="1"/>
        <v>567</v>
      </c>
      <c r="AB9" s="6">
        <f t="shared" si="1"/>
        <v>1091</v>
      </c>
      <c r="AC9" s="5">
        <v>1203</v>
      </c>
      <c r="AD9" s="6">
        <f t="shared" si="2"/>
        <v>292</v>
      </c>
      <c r="AE9" s="5">
        <f t="shared" si="2"/>
        <v>369</v>
      </c>
    </row>
    <row r="10" spans="1:31">
      <c r="A10" s="5" t="s">
        <v>112</v>
      </c>
      <c r="B10" s="5">
        <f t="shared" si="3"/>
        <v>836</v>
      </c>
      <c r="C10" s="5">
        <v>1430</v>
      </c>
      <c r="D10" s="5">
        <v>1640</v>
      </c>
      <c r="E10" s="6">
        <v>1991</v>
      </c>
      <c r="F10" s="6">
        <v>1050</v>
      </c>
      <c r="G10" s="6">
        <v>1050</v>
      </c>
      <c r="H10" s="6">
        <v>1190</v>
      </c>
      <c r="I10" s="6">
        <v>1369</v>
      </c>
      <c r="J10" s="5">
        <v>0</v>
      </c>
      <c r="K10" s="6">
        <f t="shared" si="4"/>
        <v>1301</v>
      </c>
      <c r="L10" s="6">
        <f t="shared" si="4"/>
        <v>2094</v>
      </c>
      <c r="M10" s="6">
        <f t="shared" si="4"/>
        <v>1032</v>
      </c>
      <c r="N10" s="5">
        <f t="shared" si="4"/>
        <v>616</v>
      </c>
      <c r="O10" s="6">
        <f t="shared" si="4"/>
        <v>1174</v>
      </c>
      <c r="P10" s="6">
        <f t="shared" si="4"/>
        <v>1174</v>
      </c>
      <c r="Q10" s="6">
        <f t="shared" si="4"/>
        <v>1040</v>
      </c>
      <c r="R10" s="6">
        <f t="shared" si="4"/>
        <v>1073</v>
      </c>
      <c r="S10" s="6">
        <f t="shared" si="4"/>
        <v>1780</v>
      </c>
      <c r="T10" s="6">
        <f t="shared" si="4"/>
        <v>1780</v>
      </c>
      <c r="U10" s="6">
        <f t="shared" si="0"/>
        <v>1266</v>
      </c>
      <c r="V10" s="6">
        <f t="shared" si="0"/>
        <v>1698</v>
      </c>
      <c r="W10" s="6">
        <f t="shared" si="1"/>
        <v>1411</v>
      </c>
      <c r="X10" s="6">
        <f t="shared" si="1"/>
        <v>1100</v>
      </c>
      <c r="Y10" s="6">
        <f t="shared" si="1"/>
        <v>1266</v>
      </c>
      <c r="Z10" s="6">
        <f t="shared" si="1"/>
        <v>1373</v>
      </c>
      <c r="AA10" s="5">
        <f t="shared" si="1"/>
        <v>871</v>
      </c>
      <c r="AB10" s="6">
        <f t="shared" si="1"/>
        <v>1857</v>
      </c>
      <c r="AC10" s="5">
        <v>885</v>
      </c>
      <c r="AD10" s="6">
        <f t="shared" si="2"/>
        <v>1506</v>
      </c>
      <c r="AE10" s="6">
        <f t="shared" si="2"/>
        <v>1635</v>
      </c>
    </row>
    <row r="11" spans="1:31">
      <c r="A11" s="5" t="s">
        <v>96</v>
      </c>
      <c r="B11" s="6">
        <f t="shared" si="3"/>
        <v>1986</v>
      </c>
      <c r="C11" s="5">
        <v>730</v>
      </c>
      <c r="D11" s="5">
        <v>510</v>
      </c>
      <c r="E11" s="5">
        <v>702</v>
      </c>
      <c r="F11" s="5">
        <v>279</v>
      </c>
      <c r="G11" s="5">
        <v>279</v>
      </c>
      <c r="H11" s="5">
        <v>261</v>
      </c>
      <c r="I11" s="5">
        <v>175</v>
      </c>
      <c r="J11" s="6">
        <v>1301</v>
      </c>
      <c r="K11" s="5">
        <v>0</v>
      </c>
      <c r="L11" s="6">
        <f t="shared" si="4"/>
        <v>1409</v>
      </c>
      <c r="M11" s="6">
        <f t="shared" si="4"/>
        <v>1312</v>
      </c>
      <c r="N11" s="5">
        <f t="shared" si="4"/>
        <v>760</v>
      </c>
      <c r="O11" s="6">
        <f t="shared" si="4"/>
        <v>2369</v>
      </c>
      <c r="P11" s="6">
        <f t="shared" si="4"/>
        <v>2369</v>
      </c>
      <c r="Q11" s="6">
        <f t="shared" si="4"/>
        <v>360</v>
      </c>
      <c r="R11" s="6">
        <f t="shared" si="4"/>
        <v>690</v>
      </c>
      <c r="S11" s="5">
        <f t="shared" si="4"/>
        <v>671</v>
      </c>
      <c r="T11" s="5">
        <f t="shared" si="4"/>
        <v>671</v>
      </c>
      <c r="U11" s="6">
        <f t="shared" si="0"/>
        <v>2475</v>
      </c>
      <c r="V11" s="5">
        <f t="shared" si="0"/>
        <v>589</v>
      </c>
      <c r="W11" s="5">
        <f t="shared" si="1"/>
        <v>288</v>
      </c>
      <c r="X11" s="5">
        <f t="shared" si="1"/>
        <v>2370</v>
      </c>
      <c r="Y11" s="6">
        <f t="shared" si="1"/>
        <v>2475</v>
      </c>
      <c r="Z11" s="6">
        <f t="shared" si="1"/>
        <v>2339</v>
      </c>
      <c r="AA11" s="5">
        <f t="shared" si="1"/>
        <v>529</v>
      </c>
      <c r="AB11" s="6">
        <f t="shared" si="1"/>
        <v>1175</v>
      </c>
      <c r="AC11" s="5">
        <v>1215</v>
      </c>
      <c r="AD11" s="6">
        <f t="shared" si="2"/>
        <v>232</v>
      </c>
      <c r="AE11" s="5">
        <f t="shared" si="2"/>
        <v>526</v>
      </c>
    </row>
    <row r="12" spans="1:31">
      <c r="A12" s="5" t="s">
        <v>88</v>
      </c>
      <c r="B12" s="6">
        <f t="shared" si="3"/>
        <v>2359</v>
      </c>
      <c r="C12" s="5">
        <v>660</v>
      </c>
      <c r="D12" s="5">
        <v>1090</v>
      </c>
      <c r="E12" s="6">
        <v>1539</v>
      </c>
      <c r="F12" s="6">
        <v>1390</v>
      </c>
      <c r="G12" s="6">
        <v>1390</v>
      </c>
      <c r="H12" s="6">
        <v>1123</v>
      </c>
      <c r="I12" s="6">
        <v>1325</v>
      </c>
      <c r="J12" s="6">
        <v>2094</v>
      </c>
      <c r="K12" s="6">
        <v>1409</v>
      </c>
      <c r="L12" s="5">
        <v>0</v>
      </c>
      <c r="M12" s="6">
        <v>1237</v>
      </c>
      <c r="N12" s="6">
        <v>1479</v>
      </c>
      <c r="O12" s="6">
        <v>2757</v>
      </c>
      <c r="P12" s="6">
        <v>2757</v>
      </c>
      <c r="Q12" s="5">
        <f t="shared" si="4"/>
        <v>1460</v>
      </c>
      <c r="R12" s="5">
        <f t="shared" si="4"/>
        <v>1770</v>
      </c>
      <c r="S12" s="6">
        <f t="shared" si="4"/>
        <v>1328</v>
      </c>
      <c r="T12" s="6">
        <f t="shared" si="4"/>
        <v>1328</v>
      </c>
      <c r="U12" s="6">
        <f t="shared" si="0"/>
        <v>3097</v>
      </c>
      <c r="V12" s="6">
        <f t="shared" si="0"/>
        <v>1239</v>
      </c>
      <c r="W12" s="6">
        <f t="shared" si="1"/>
        <v>1250</v>
      </c>
      <c r="X12" s="6">
        <f t="shared" si="1"/>
        <v>2680</v>
      </c>
      <c r="Y12" s="6">
        <f t="shared" si="1"/>
        <v>3097</v>
      </c>
      <c r="Z12" s="6">
        <f t="shared" si="1"/>
        <v>3389</v>
      </c>
      <c r="AA12" s="6">
        <f t="shared" si="1"/>
        <v>1241</v>
      </c>
      <c r="AB12" s="6">
        <f t="shared" si="1"/>
        <v>281</v>
      </c>
      <c r="AC12" s="5">
        <v>1379</v>
      </c>
      <c r="AD12" s="6">
        <f t="shared" si="2"/>
        <v>1487</v>
      </c>
      <c r="AE12" s="6">
        <f t="shared" si="2"/>
        <v>1101</v>
      </c>
    </row>
    <row r="13" spans="1:31">
      <c r="A13" s="5" t="s">
        <v>115</v>
      </c>
      <c r="B13" s="6">
        <f t="shared" si="3"/>
        <v>1158</v>
      </c>
      <c r="C13" s="5">
        <v>790</v>
      </c>
      <c r="D13" s="5">
        <v>1400</v>
      </c>
      <c r="E13" s="6">
        <v>1886</v>
      </c>
      <c r="F13" s="6">
        <v>1092</v>
      </c>
      <c r="G13" s="6">
        <v>1092</v>
      </c>
      <c r="H13" s="6">
        <v>1125</v>
      </c>
      <c r="I13" s="6">
        <v>1358</v>
      </c>
      <c r="J13" s="6">
        <v>1032</v>
      </c>
      <c r="K13" s="6">
        <v>1312</v>
      </c>
      <c r="L13" s="6">
        <f>INDEX($A$1:$AE$31,COLUMN(),ROW())</f>
        <v>1237</v>
      </c>
      <c r="M13" s="5">
        <v>0</v>
      </c>
      <c r="N13" s="5">
        <f>INDEX($A$1:$AE$31,COLUMN(),ROW())</f>
        <v>750</v>
      </c>
      <c r="O13" s="6">
        <f>INDEX($A$1:$AE$31,COLUMN(),ROW())</f>
        <v>1556</v>
      </c>
      <c r="P13" s="6">
        <f>INDEX($A$1:$AE$31,COLUMN(),ROW())</f>
        <v>1556</v>
      </c>
      <c r="Q13" s="6">
        <f t="shared" si="4"/>
        <v>1180</v>
      </c>
      <c r="R13" s="6">
        <f t="shared" si="4"/>
        <v>1180</v>
      </c>
      <c r="S13" s="6">
        <f t="shared" si="4"/>
        <v>1675</v>
      </c>
      <c r="T13" s="6">
        <f t="shared" si="4"/>
        <v>1675</v>
      </c>
      <c r="U13" s="6">
        <f t="shared" si="0"/>
        <v>1958</v>
      </c>
      <c r="V13" s="6">
        <f t="shared" si="0"/>
        <v>1586</v>
      </c>
      <c r="W13" s="6">
        <f t="shared" si="1"/>
        <v>1395</v>
      </c>
      <c r="X13" s="6">
        <f t="shared" si="1"/>
        <v>1490</v>
      </c>
      <c r="Y13" s="6">
        <f t="shared" si="1"/>
        <v>1958</v>
      </c>
      <c r="Z13" s="6">
        <f t="shared" si="1"/>
        <v>2348</v>
      </c>
      <c r="AA13" s="5">
        <f t="shared" si="1"/>
        <v>799</v>
      </c>
      <c r="AB13" s="6">
        <f t="shared" si="1"/>
        <v>978</v>
      </c>
      <c r="AC13" s="5">
        <v>257</v>
      </c>
      <c r="AD13" s="6">
        <f t="shared" si="2"/>
        <v>1630</v>
      </c>
      <c r="AE13" s="6">
        <f t="shared" si="2"/>
        <v>1443</v>
      </c>
    </row>
    <row r="14" spans="1:31">
      <c r="A14" s="5" t="s">
        <v>94</v>
      </c>
      <c r="B14" s="6">
        <f t="shared" si="3"/>
        <v>1226</v>
      </c>
      <c r="C14" s="5">
        <v>820</v>
      </c>
      <c r="D14" s="5">
        <v>1070</v>
      </c>
      <c r="E14" s="6">
        <v>1427</v>
      </c>
      <c r="F14" s="5">
        <v>503</v>
      </c>
      <c r="G14" s="5">
        <v>503</v>
      </c>
      <c r="H14" s="5">
        <v>590</v>
      </c>
      <c r="I14" s="5">
        <v>815</v>
      </c>
      <c r="J14" s="5">
        <v>616</v>
      </c>
      <c r="K14" s="5">
        <v>760</v>
      </c>
      <c r="L14" s="6">
        <f>INDEX($A$1:$AE$31,COLUMN(),ROW())</f>
        <v>1479</v>
      </c>
      <c r="M14" s="5">
        <v>750</v>
      </c>
      <c r="N14" s="5">
        <v>0</v>
      </c>
      <c r="O14" s="6">
        <f>INDEX($A$1:$AE$31,COLUMN(),ROW())</f>
        <v>1609</v>
      </c>
      <c r="P14" s="6">
        <f>INDEX($A$1:$AE$31,COLUMN(),ROW())</f>
        <v>1609</v>
      </c>
      <c r="Q14" s="6">
        <f t="shared" si="4"/>
        <v>560</v>
      </c>
      <c r="R14" s="6">
        <f t="shared" si="4"/>
        <v>440</v>
      </c>
      <c r="S14" s="6">
        <f t="shared" si="4"/>
        <v>1216</v>
      </c>
      <c r="T14" s="6">
        <f t="shared" si="4"/>
        <v>1216</v>
      </c>
      <c r="U14" s="6">
        <f t="shared" si="0"/>
        <v>1882</v>
      </c>
      <c r="V14" s="6">
        <f t="shared" si="0"/>
        <v>1134</v>
      </c>
      <c r="W14" s="5">
        <f t="shared" si="1"/>
        <v>847</v>
      </c>
      <c r="X14" s="5">
        <f t="shared" si="1"/>
        <v>1590</v>
      </c>
      <c r="Y14" s="6">
        <f t="shared" si="1"/>
        <v>1882</v>
      </c>
      <c r="Z14" s="6">
        <f t="shared" si="1"/>
        <v>1909</v>
      </c>
      <c r="AA14" s="5">
        <f t="shared" si="1"/>
        <v>255</v>
      </c>
      <c r="AB14" s="6">
        <f t="shared" si="1"/>
        <v>1257</v>
      </c>
      <c r="AC14" s="5">
        <v>557</v>
      </c>
      <c r="AD14" s="6">
        <f t="shared" si="2"/>
        <v>1031</v>
      </c>
      <c r="AE14" s="6">
        <f t="shared" si="2"/>
        <v>1071</v>
      </c>
    </row>
    <row r="15" spans="1:31">
      <c r="A15" s="5" t="s">
        <v>101</v>
      </c>
      <c r="B15" s="5">
        <f t="shared" si="3"/>
        <v>398</v>
      </c>
      <c r="C15" s="5">
        <v>2190</v>
      </c>
      <c r="D15" s="5">
        <v>2650</v>
      </c>
      <c r="E15" s="6">
        <v>3036</v>
      </c>
      <c r="F15" s="6">
        <v>2112</v>
      </c>
      <c r="G15" s="6">
        <v>2112</v>
      </c>
      <c r="H15" s="6">
        <v>2175</v>
      </c>
      <c r="I15" s="6">
        <v>2424</v>
      </c>
      <c r="J15" s="6">
        <v>1174</v>
      </c>
      <c r="K15" s="6">
        <v>2369</v>
      </c>
      <c r="L15" s="6">
        <f>INDEX($A$1:$AE$31,COLUMN(),ROW())</f>
        <v>2757</v>
      </c>
      <c r="M15" s="6">
        <v>1556</v>
      </c>
      <c r="N15" s="6">
        <v>1609</v>
      </c>
      <c r="O15" s="5">
        <v>0</v>
      </c>
      <c r="P15" s="5">
        <f>INDEX($A$1:$AE$31,COLUMN(),ROW())</f>
        <v>0</v>
      </c>
      <c r="Q15" s="6">
        <f t="shared" si="4"/>
        <v>2070</v>
      </c>
      <c r="R15" s="6">
        <f t="shared" si="4"/>
        <v>1860</v>
      </c>
      <c r="S15" s="6">
        <f t="shared" si="4"/>
        <v>2825</v>
      </c>
      <c r="T15" s="6">
        <f t="shared" si="4"/>
        <v>2825</v>
      </c>
      <c r="U15" s="5">
        <f t="shared" si="0"/>
        <v>403</v>
      </c>
      <c r="V15" s="6">
        <f t="shared" si="0"/>
        <v>2743</v>
      </c>
      <c r="W15" s="6">
        <f t="shared" si="1"/>
        <v>2456</v>
      </c>
      <c r="X15" s="6">
        <f t="shared" si="1"/>
        <v>130</v>
      </c>
      <c r="Y15" s="5">
        <f t="shared" si="1"/>
        <v>403</v>
      </c>
      <c r="Z15" s="6">
        <f t="shared" si="1"/>
        <v>1150</v>
      </c>
      <c r="AA15" s="6">
        <f t="shared" si="1"/>
        <v>1864</v>
      </c>
      <c r="AB15" s="6">
        <f t="shared" si="1"/>
        <v>2523</v>
      </c>
      <c r="AC15" s="5">
        <v>1419</v>
      </c>
      <c r="AD15" s="6">
        <f t="shared" si="2"/>
        <v>2520</v>
      </c>
      <c r="AE15" s="6">
        <f t="shared" si="2"/>
        <v>2680</v>
      </c>
    </row>
    <row r="16" spans="1:31">
      <c r="A16" s="5" t="s">
        <v>103</v>
      </c>
      <c r="B16" s="5">
        <f t="shared" si="3"/>
        <v>398</v>
      </c>
      <c r="C16" s="5">
        <v>2190</v>
      </c>
      <c r="D16" s="5">
        <v>2650</v>
      </c>
      <c r="E16" s="6">
        <v>3036</v>
      </c>
      <c r="F16" s="6">
        <v>2112</v>
      </c>
      <c r="G16" s="6">
        <v>2112</v>
      </c>
      <c r="H16" s="6">
        <v>2175</v>
      </c>
      <c r="I16" s="6">
        <v>2424</v>
      </c>
      <c r="J16" s="6">
        <v>1174</v>
      </c>
      <c r="K16" s="6">
        <v>2369</v>
      </c>
      <c r="L16" s="6">
        <f>INDEX($A$1:$AE$31,COLUMN(),ROW())</f>
        <v>2757</v>
      </c>
      <c r="M16" s="6">
        <v>1556</v>
      </c>
      <c r="N16" s="6">
        <v>1609</v>
      </c>
      <c r="O16" s="5">
        <v>0</v>
      </c>
      <c r="P16" s="5">
        <v>0</v>
      </c>
      <c r="Q16" s="6">
        <f t="shared" si="4"/>
        <v>2070</v>
      </c>
      <c r="R16" s="6">
        <f t="shared" si="4"/>
        <v>1860</v>
      </c>
      <c r="S16" s="6">
        <f t="shared" si="4"/>
        <v>2825</v>
      </c>
      <c r="T16" s="6">
        <f t="shared" si="4"/>
        <v>2825</v>
      </c>
      <c r="U16" s="5">
        <f t="shared" si="0"/>
        <v>403</v>
      </c>
      <c r="V16" s="6">
        <f t="shared" si="0"/>
        <v>2743</v>
      </c>
      <c r="W16" s="6">
        <f t="shared" si="1"/>
        <v>2456</v>
      </c>
      <c r="X16" s="6">
        <f t="shared" si="1"/>
        <v>130</v>
      </c>
      <c r="Y16" s="5">
        <f t="shared" si="1"/>
        <v>403</v>
      </c>
      <c r="Z16" s="6">
        <f t="shared" si="1"/>
        <v>1150</v>
      </c>
      <c r="AA16" s="6">
        <f t="shared" si="1"/>
        <v>1864</v>
      </c>
      <c r="AB16" s="6">
        <f t="shared" si="1"/>
        <v>2523</v>
      </c>
      <c r="AC16" s="5">
        <v>1419</v>
      </c>
      <c r="AD16" s="6">
        <f t="shared" si="2"/>
        <v>2520</v>
      </c>
      <c r="AE16" s="6">
        <f t="shared" si="2"/>
        <v>2680</v>
      </c>
    </row>
    <row r="17" spans="1:31">
      <c r="A17" s="5" t="s">
        <v>107</v>
      </c>
      <c r="B17" s="6">
        <f t="shared" si="3"/>
        <v>1770</v>
      </c>
      <c r="C17" s="5">
        <v>800</v>
      </c>
      <c r="D17" s="5">
        <v>790</v>
      </c>
      <c r="E17" s="6">
        <v>859</v>
      </c>
      <c r="F17" s="6">
        <v>90</v>
      </c>
      <c r="G17" s="6">
        <v>90</v>
      </c>
      <c r="H17" s="6">
        <v>385</v>
      </c>
      <c r="I17" s="6">
        <v>440</v>
      </c>
      <c r="J17" s="6">
        <v>1040</v>
      </c>
      <c r="K17" s="6">
        <v>360</v>
      </c>
      <c r="L17" s="6">
        <v>1460</v>
      </c>
      <c r="M17" s="6">
        <v>1180</v>
      </c>
      <c r="N17" s="6">
        <v>560</v>
      </c>
      <c r="O17" s="6">
        <v>2070</v>
      </c>
      <c r="P17" s="6">
        <v>2070</v>
      </c>
      <c r="Q17" s="5">
        <v>0</v>
      </c>
      <c r="R17" s="5">
        <f>INDEX($A$1:$AE$31,COLUMN(),ROW())</f>
        <v>340</v>
      </c>
      <c r="S17" s="6">
        <f>INDEX($A$1:$AE$31,COLUMN(),ROW())</f>
        <v>890</v>
      </c>
      <c r="T17" s="6">
        <f>INDEX($A$1:$AE$31,COLUMN(),ROW())</f>
        <v>890</v>
      </c>
      <c r="U17" s="6">
        <f t="shared" si="0"/>
        <v>2170</v>
      </c>
      <c r="V17" s="6">
        <f t="shared" si="0"/>
        <v>870</v>
      </c>
      <c r="W17" s="6">
        <f t="shared" si="1"/>
        <v>560</v>
      </c>
      <c r="X17" s="6">
        <f t="shared" si="1"/>
        <v>2130</v>
      </c>
      <c r="Y17" s="6">
        <f t="shared" si="1"/>
        <v>2170</v>
      </c>
      <c r="Z17" s="6">
        <f t="shared" si="1"/>
        <v>1980</v>
      </c>
      <c r="AA17" s="6">
        <f t="shared" si="1"/>
        <v>380</v>
      </c>
      <c r="AB17" s="6">
        <f t="shared" si="1"/>
        <v>1261</v>
      </c>
      <c r="AC17" s="5">
        <v>1022</v>
      </c>
      <c r="AD17" s="6">
        <f t="shared" si="2"/>
        <v>611</v>
      </c>
      <c r="AE17" s="6">
        <f t="shared" si="2"/>
        <v>810</v>
      </c>
    </row>
    <row r="18" spans="1:31">
      <c r="A18" s="5" t="s">
        <v>109</v>
      </c>
      <c r="B18" s="6">
        <f t="shared" si="3"/>
        <v>1680</v>
      </c>
      <c r="C18" s="5">
        <v>1120</v>
      </c>
      <c r="D18" s="5">
        <v>1110</v>
      </c>
      <c r="E18" s="6">
        <v>1390</v>
      </c>
      <c r="F18" s="6">
        <v>410</v>
      </c>
      <c r="G18" s="6">
        <v>410</v>
      </c>
      <c r="H18" s="6">
        <v>862</v>
      </c>
      <c r="I18" s="6">
        <v>760</v>
      </c>
      <c r="J18" s="6">
        <v>1073</v>
      </c>
      <c r="K18" s="6">
        <v>690</v>
      </c>
      <c r="L18" s="6">
        <v>1770</v>
      </c>
      <c r="M18" s="6">
        <v>1180</v>
      </c>
      <c r="N18" s="6">
        <v>440</v>
      </c>
      <c r="O18" s="6">
        <v>1860</v>
      </c>
      <c r="P18" s="6">
        <v>1860</v>
      </c>
      <c r="Q18" s="6">
        <v>340</v>
      </c>
      <c r="R18" s="5">
        <v>0</v>
      </c>
      <c r="S18" s="6">
        <f>INDEX($A$1:$AE$31,COLUMN(),ROW())</f>
        <v>1220</v>
      </c>
      <c r="T18" s="6">
        <f>INDEX($A$1:$AE$31,COLUMN(),ROW())</f>
        <v>1220</v>
      </c>
      <c r="U18" s="6">
        <f t="shared" si="0"/>
        <v>1980</v>
      </c>
      <c r="V18" s="6">
        <f t="shared" si="0"/>
        <v>1200</v>
      </c>
      <c r="W18" s="6">
        <f t="shared" si="0"/>
        <v>890</v>
      </c>
      <c r="X18" s="6">
        <f t="shared" si="0"/>
        <v>2000</v>
      </c>
      <c r="Y18" s="6">
        <f t="shared" si="0"/>
        <v>1980</v>
      </c>
      <c r="Z18" s="6">
        <f t="shared" si="0"/>
        <v>1650</v>
      </c>
      <c r="AA18" s="6">
        <f t="shared" si="0"/>
        <v>630</v>
      </c>
      <c r="AB18" s="6">
        <f t="shared" si="0"/>
        <v>1580</v>
      </c>
      <c r="AC18" s="5">
        <v>998</v>
      </c>
      <c r="AD18" s="6">
        <f t="shared" si="2"/>
        <v>928</v>
      </c>
      <c r="AE18" s="6">
        <f t="shared" si="2"/>
        <v>1107</v>
      </c>
    </row>
    <row r="19" spans="1:31">
      <c r="A19" s="5" t="s">
        <v>99</v>
      </c>
      <c r="B19" s="6">
        <f t="shared" si="3"/>
        <v>2442</v>
      </c>
      <c r="C19" s="5">
        <v>850</v>
      </c>
      <c r="D19" s="5">
        <v>200</v>
      </c>
      <c r="E19" s="5">
        <v>213</v>
      </c>
      <c r="F19" s="5">
        <v>840</v>
      </c>
      <c r="G19" s="5">
        <v>840</v>
      </c>
      <c r="H19" s="6">
        <v>641</v>
      </c>
      <c r="I19" s="5">
        <v>514</v>
      </c>
      <c r="J19" s="6">
        <v>1780</v>
      </c>
      <c r="K19" s="5">
        <v>671</v>
      </c>
      <c r="L19" s="6">
        <v>1328</v>
      </c>
      <c r="M19" s="6">
        <v>1675</v>
      </c>
      <c r="N19" s="6">
        <v>1216</v>
      </c>
      <c r="O19" s="6">
        <v>2825</v>
      </c>
      <c r="P19" s="6">
        <v>2825</v>
      </c>
      <c r="Q19" s="6">
        <v>890</v>
      </c>
      <c r="R19" s="6">
        <v>1220</v>
      </c>
      <c r="S19" s="5">
        <v>0</v>
      </c>
      <c r="T19" s="5">
        <f>INDEX($A$1:$AE$31,COLUMN(),ROW())</f>
        <v>0</v>
      </c>
      <c r="U19" s="6">
        <f t="shared" si="0"/>
        <v>3036</v>
      </c>
      <c r="V19" s="5">
        <f t="shared" si="0"/>
        <v>93</v>
      </c>
      <c r="W19" s="5">
        <f t="shared" si="0"/>
        <v>386</v>
      </c>
      <c r="X19" s="5">
        <f t="shared" si="0"/>
        <v>2800</v>
      </c>
      <c r="Y19" s="6">
        <f t="shared" si="0"/>
        <v>3036</v>
      </c>
      <c r="Z19" s="6">
        <f t="shared" si="0"/>
        <v>2900</v>
      </c>
      <c r="AA19" s="5">
        <f t="shared" si="0"/>
        <v>968</v>
      </c>
      <c r="AB19" s="6">
        <f t="shared" si="0"/>
        <v>1126</v>
      </c>
      <c r="AC19" s="5">
        <v>1573</v>
      </c>
      <c r="AD19" s="6">
        <f t="shared" si="2"/>
        <v>475</v>
      </c>
      <c r="AE19" s="5">
        <f t="shared" si="2"/>
        <v>229</v>
      </c>
    </row>
    <row r="20" spans="1:31">
      <c r="A20" s="5" t="s">
        <v>84</v>
      </c>
      <c r="B20" s="6">
        <f t="shared" si="3"/>
        <v>2442</v>
      </c>
      <c r="C20" s="5">
        <v>850</v>
      </c>
      <c r="D20" s="5">
        <v>200</v>
      </c>
      <c r="E20" s="5">
        <v>213</v>
      </c>
      <c r="F20" s="5">
        <v>840</v>
      </c>
      <c r="G20" s="5">
        <v>840</v>
      </c>
      <c r="H20" s="6">
        <v>641</v>
      </c>
      <c r="I20" s="5">
        <v>514</v>
      </c>
      <c r="J20" s="6">
        <v>1780</v>
      </c>
      <c r="K20" s="5">
        <v>671</v>
      </c>
      <c r="L20" s="6">
        <v>1328</v>
      </c>
      <c r="M20" s="6">
        <v>1675</v>
      </c>
      <c r="N20" s="6">
        <v>1216</v>
      </c>
      <c r="O20" s="6">
        <v>2825</v>
      </c>
      <c r="P20" s="6">
        <v>2825</v>
      </c>
      <c r="Q20" s="6">
        <v>890</v>
      </c>
      <c r="R20" s="6">
        <v>1220</v>
      </c>
      <c r="S20" s="5">
        <v>0</v>
      </c>
      <c r="T20" s="5">
        <v>0</v>
      </c>
      <c r="U20" s="6">
        <f t="shared" si="0"/>
        <v>3036</v>
      </c>
      <c r="V20" s="5">
        <f t="shared" si="0"/>
        <v>93</v>
      </c>
      <c r="W20" s="5">
        <f t="shared" si="0"/>
        <v>386</v>
      </c>
      <c r="X20" s="5">
        <f t="shared" si="0"/>
        <v>2800</v>
      </c>
      <c r="Y20" s="6">
        <f t="shared" si="0"/>
        <v>3036</v>
      </c>
      <c r="Z20" s="6">
        <f t="shared" si="0"/>
        <v>2900</v>
      </c>
      <c r="AA20" s="5">
        <f t="shared" si="0"/>
        <v>968</v>
      </c>
      <c r="AB20" s="6">
        <f t="shared" si="0"/>
        <v>1126</v>
      </c>
      <c r="AC20" s="5">
        <v>1573</v>
      </c>
      <c r="AD20" s="6">
        <f t="shared" si="2"/>
        <v>475</v>
      </c>
      <c r="AE20" s="5">
        <f t="shared" si="2"/>
        <v>229</v>
      </c>
    </row>
    <row r="21" spans="1:31">
      <c r="A21" s="5" t="s">
        <v>92</v>
      </c>
      <c r="B21" s="5">
        <v>800</v>
      </c>
      <c r="C21" s="5">
        <v>2480</v>
      </c>
      <c r="D21" s="5">
        <v>2820</v>
      </c>
      <c r="E21" s="6">
        <v>3179</v>
      </c>
      <c r="F21" s="6">
        <v>2212</v>
      </c>
      <c r="G21" s="6">
        <v>2212</v>
      </c>
      <c r="H21" s="6">
        <v>2384</v>
      </c>
      <c r="I21" s="6">
        <v>2540</v>
      </c>
      <c r="J21" s="6">
        <v>1266</v>
      </c>
      <c r="K21" s="6">
        <v>2475</v>
      </c>
      <c r="L21" s="6">
        <v>3097</v>
      </c>
      <c r="M21" s="6">
        <v>1958</v>
      </c>
      <c r="N21" s="6">
        <v>1882</v>
      </c>
      <c r="O21" s="5">
        <v>403</v>
      </c>
      <c r="P21" s="5">
        <v>403</v>
      </c>
      <c r="Q21" s="6">
        <v>2170</v>
      </c>
      <c r="R21" s="6">
        <v>1980</v>
      </c>
      <c r="S21" s="6">
        <v>3036</v>
      </c>
      <c r="T21" s="6">
        <v>3036</v>
      </c>
      <c r="U21" s="5">
        <v>0</v>
      </c>
      <c r="V21" s="6">
        <v>2954</v>
      </c>
      <c r="W21" s="6">
        <v>2653</v>
      </c>
      <c r="X21" s="6">
        <v>501</v>
      </c>
      <c r="Y21" s="5">
        <v>0</v>
      </c>
      <c r="Z21" s="5">
        <f>INDEX($A$1:$AE$31,COLUMN(),ROW())</f>
        <v>817</v>
      </c>
      <c r="AA21" s="6">
        <v>2137</v>
      </c>
      <c r="AB21" s="5">
        <f t="shared" ref="AB21:AB27" si="5">INDEX($A$1:$AE$31,COLUMN(),ROW())</f>
        <v>2903</v>
      </c>
      <c r="AC21" s="5">
        <v>1799</v>
      </c>
      <c r="AD21" s="5">
        <f t="shared" si="2"/>
        <v>2635</v>
      </c>
      <c r="AE21" s="6">
        <f t="shared" si="2"/>
        <v>2864</v>
      </c>
    </row>
    <row r="22" spans="1:31">
      <c r="A22" s="5" t="s">
        <v>116</v>
      </c>
      <c r="B22" s="6">
        <f>INDEX($A$1:$AE$31,COLUMN(),ROW())</f>
        <v>2360</v>
      </c>
      <c r="C22" s="5">
        <v>750</v>
      </c>
      <c r="D22" s="5">
        <v>100</v>
      </c>
      <c r="E22" s="5">
        <v>304</v>
      </c>
      <c r="F22" s="5">
        <v>758</v>
      </c>
      <c r="G22" s="5">
        <v>758</v>
      </c>
      <c r="H22" s="6">
        <v>573</v>
      </c>
      <c r="I22" s="5">
        <v>432</v>
      </c>
      <c r="J22" s="6">
        <v>1698</v>
      </c>
      <c r="K22" s="5">
        <v>589</v>
      </c>
      <c r="L22" s="6">
        <v>1239</v>
      </c>
      <c r="M22" s="6">
        <v>1586</v>
      </c>
      <c r="N22" s="6">
        <v>1134</v>
      </c>
      <c r="O22" s="6">
        <v>2743</v>
      </c>
      <c r="P22" s="6">
        <v>2743</v>
      </c>
      <c r="Q22" s="6">
        <v>870</v>
      </c>
      <c r="R22" s="6">
        <v>1200</v>
      </c>
      <c r="S22" s="5">
        <v>93</v>
      </c>
      <c r="T22" s="5">
        <v>93</v>
      </c>
      <c r="U22" s="6">
        <f>INDEX($A$1:$AE$31,COLUMN(),ROW())</f>
        <v>2954</v>
      </c>
      <c r="V22" s="5">
        <v>0</v>
      </c>
      <c r="W22" s="5">
        <f>INDEX($A$1:$AE$31,COLUMN(),ROW())</f>
        <v>304</v>
      </c>
      <c r="X22" s="5">
        <f>INDEX($A$1:$AE$31,COLUMN(),ROW())</f>
        <v>2770</v>
      </c>
      <c r="Y22" s="6">
        <f>INDEX($A$1:$AE$31,COLUMN(),ROW())</f>
        <v>2954</v>
      </c>
      <c r="Z22" s="6">
        <f>INDEX($A$1:$AE$31,COLUMN(),ROW())</f>
        <v>2818</v>
      </c>
      <c r="AA22" s="5">
        <f>INDEX($A$1:$AE$31,COLUMN(),ROW())</f>
        <v>886</v>
      </c>
      <c r="AB22" s="6">
        <f t="shared" si="5"/>
        <v>1035</v>
      </c>
      <c r="AC22" s="5">
        <v>1487</v>
      </c>
      <c r="AD22" s="6">
        <f t="shared" si="2"/>
        <v>480</v>
      </c>
      <c r="AE22" s="5">
        <f t="shared" si="2"/>
        <v>140</v>
      </c>
    </row>
    <row r="23" spans="1:31">
      <c r="A23" s="5" t="s">
        <v>114</v>
      </c>
      <c r="B23" s="6">
        <v>2073</v>
      </c>
      <c r="C23" s="5">
        <v>680</v>
      </c>
      <c r="D23" s="5">
        <v>250</v>
      </c>
      <c r="E23" s="5">
        <v>597</v>
      </c>
      <c r="F23" s="5">
        <v>457</v>
      </c>
      <c r="G23" s="5">
        <v>457</v>
      </c>
      <c r="H23" s="6">
        <v>288</v>
      </c>
      <c r="I23" s="5">
        <v>131</v>
      </c>
      <c r="J23" s="6">
        <v>1411</v>
      </c>
      <c r="K23" s="5">
        <v>288</v>
      </c>
      <c r="L23" s="6">
        <v>1250</v>
      </c>
      <c r="M23" s="6">
        <v>1395</v>
      </c>
      <c r="N23" s="5">
        <v>847</v>
      </c>
      <c r="O23" s="6">
        <v>2456</v>
      </c>
      <c r="P23" s="6">
        <v>2456</v>
      </c>
      <c r="Q23" s="6">
        <v>560</v>
      </c>
      <c r="R23" s="6">
        <v>890</v>
      </c>
      <c r="S23" s="5">
        <v>386</v>
      </c>
      <c r="T23" s="5">
        <v>386</v>
      </c>
      <c r="U23" s="6">
        <f>INDEX($A$1:$AE$31,COLUMN(),ROW())</f>
        <v>2653</v>
      </c>
      <c r="V23" s="5">
        <v>304</v>
      </c>
      <c r="W23" s="5">
        <v>0</v>
      </c>
      <c r="X23" s="5">
        <f>INDEX($A$1:$AE$31,COLUMN(),ROW())</f>
        <v>2440</v>
      </c>
      <c r="Y23" s="6">
        <f>INDEX($A$1:$AE$31,COLUMN(),ROW())</f>
        <v>2653</v>
      </c>
      <c r="Z23" s="6">
        <f>INDEX($A$1:$AE$31,COLUMN(),ROW())</f>
        <v>2517</v>
      </c>
      <c r="AA23" s="5">
        <f>INDEX($A$1:$AE$31,COLUMN(),ROW())</f>
        <v>599</v>
      </c>
      <c r="AB23" s="6">
        <f t="shared" si="5"/>
        <v>1023</v>
      </c>
      <c r="AC23" s="5">
        <v>1242</v>
      </c>
      <c r="AD23" s="6">
        <f t="shared" si="2"/>
        <v>320</v>
      </c>
      <c r="AE23" s="5">
        <f t="shared" si="2"/>
        <v>241</v>
      </c>
    </row>
    <row r="24" spans="1:31">
      <c r="A24" s="5" t="s">
        <v>111</v>
      </c>
      <c r="B24" s="6">
        <v>350</v>
      </c>
      <c r="C24" s="5">
        <v>2140</v>
      </c>
      <c r="D24" s="5">
        <v>2680</v>
      </c>
      <c r="E24" s="5">
        <v>3044</v>
      </c>
      <c r="F24" s="5">
        <v>2076</v>
      </c>
      <c r="G24" s="5">
        <v>2076</v>
      </c>
      <c r="H24" s="6">
        <v>2200</v>
      </c>
      <c r="I24" s="5">
        <v>2390</v>
      </c>
      <c r="J24" s="6">
        <v>1100</v>
      </c>
      <c r="K24" s="5">
        <v>2370</v>
      </c>
      <c r="L24" s="6">
        <v>2680</v>
      </c>
      <c r="M24" s="6">
        <v>1490</v>
      </c>
      <c r="N24" s="6">
        <v>1590</v>
      </c>
      <c r="O24" s="6">
        <v>130</v>
      </c>
      <c r="P24" s="6">
        <v>130</v>
      </c>
      <c r="Q24" s="6">
        <v>2130</v>
      </c>
      <c r="R24" s="6">
        <v>2000</v>
      </c>
      <c r="S24" s="6">
        <v>2800</v>
      </c>
      <c r="T24" s="6">
        <v>2800</v>
      </c>
      <c r="U24" s="6">
        <f>INDEX($A$1:$AE$31,COLUMN(),ROW())</f>
        <v>501</v>
      </c>
      <c r="V24" s="6">
        <v>2770</v>
      </c>
      <c r="W24" s="6">
        <v>2440</v>
      </c>
      <c r="X24" s="5">
        <v>0</v>
      </c>
      <c r="Y24" s="6">
        <f>INDEX($A$1:$AE$31,COLUMN(),ROW())</f>
        <v>501</v>
      </c>
      <c r="Z24" s="6">
        <f>INDEX($A$1:$AE$31,COLUMN(),ROW())</f>
        <v>1257</v>
      </c>
      <c r="AA24" s="6">
        <v>2332</v>
      </c>
      <c r="AB24" s="6">
        <f t="shared" si="5"/>
        <v>2445</v>
      </c>
      <c r="AC24" s="5">
        <v>1341</v>
      </c>
      <c r="AD24" s="6">
        <f t="shared" si="2"/>
        <v>2581</v>
      </c>
      <c r="AE24" s="5">
        <f t="shared" si="2"/>
        <v>2689</v>
      </c>
    </row>
    <row r="25" spans="1:31">
      <c r="A25" s="5" t="s">
        <v>113</v>
      </c>
      <c r="B25" s="5">
        <v>800</v>
      </c>
      <c r="C25" s="5">
        <v>2480</v>
      </c>
      <c r="D25" s="5">
        <v>2820</v>
      </c>
      <c r="E25" s="6">
        <v>3179</v>
      </c>
      <c r="F25" s="6">
        <v>2212</v>
      </c>
      <c r="G25" s="6">
        <v>2212</v>
      </c>
      <c r="H25" s="6">
        <v>2384</v>
      </c>
      <c r="I25" s="6">
        <v>2540</v>
      </c>
      <c r="J25" s="6">
        <v>1266</v>
      </c>
      <c r="K25" s="6">
        <v>2475</v>
      </c>
      <c r="L25" s="6">
        <v>3097</v>
      </c>
      <c r="M25" s="6">
        <v>1958</v>
      </c>
      <c r="N25" s="6">
        <v>1882</v>
      </c>
      <c r="O25" s="5">
        <v>403</v>
      </c>
      <c r="P25" s="5">
        <v>403</v>
      </c>
      <c r="Q25" s="6">
        <v>2170</v>
      </c>
      <c r="R25" s="6">
        <v>1980</v>
      </c>
      <c r="S25" s="6">
        <v>3036</v>
      </c>
      <c r="T25" s="6">
        <v>3036</v>
      </c>
      <c r="U25" s="5">
        <f>INDEX($A$1:$AE$31,COLUMN(),ROW())</f>
        <v>0</v>
      </c>
      <c r="V25" s="6">
        <v>2954</v>
      </c>
      <c r="W25" s="6">
        <v>2653</v>
      </c>
      <c r="X25" s="6">
        <v>501</v>
      </c>
      <c r="Y25" s="5">
        <v>0</v>
      </c>
      <c r="Z25" s="5">
        <f>INDEX($A$1:$AE$31,COLUMN(),ROW())</f>
        <v>817</v>
      </c>
      <c r="AA25" s="6">
        <v>2137</v>
      </c>
      <c r="AB25" s="5">
        <f t="shared" si="5"/>
        <v>2903</v>
      </c>
      <c r="AC25" s="5">
        <v>1799</v>
      </c>
      <c r="AD25" s="5">
        <f t="shared" si="2"/>
        <v>2635</v>
      </c>
      <c r="AE25" s="6">
        <f t="shared" si="2"/>
        <v>2864</v>
      </c>
    </row>
    <row r="26" spans="1:31">
      <c r="A26" s="5" t="s">
        <v>91</v>
      </c>
      <c r="B26" s="6">
        <v>1482</v>
      </c>
      <c r="C26" s="5">
        <v>2630</v>
      </c>
      <c r="D26" s="5">
        <v>2710</v>
      </c>
      <c r="E26" s="6">
        <v>3043</v>
      </c>
      <c r="F26" s="6">
        <v>2052</v>
      </c>
      <c r="G26" s="6">
        <v>2052</v>
      </c>
      <c r="H26" s="6">
        <v>2399</v>
      </c>
      <c r="I26" s="6">
        <v>2404</v>
      </c>
      <c r="J26" s="6">
        <v>1373</v>
      </c>
      <c r="K26" s="6">
        <v>2339</v>
      </c>
      <c r="L26" s="6">
        <v>3389</v>
      </c>
      <c r="M26" s="6">
        <v>2348</v>
      </c>
      <c r="N26" s="6">
        <v>1909</v>
      </c>
      <c r="O26" s="6">
        <v>1150</v>
      </c>
      <c r="P26" s="6">
        <v>1150</v>
      </c>
      <c r="Q26" s="6">
        <v>1980</v>
      </c>
      <c r="R26" s="6">
        <v>1650</v>
      </c>
      <c r="S26" s="6">
        <v>2900</v>
      </c>
      <c r="T26" s="6">
        <v>2900</v>
      </c>
      <c r="U26" s="5">
        <v>817</v>
      </c>
      <c r="V26" s="6">
        <v>2818</v>
      </c>
      <c r="W26" s="6">
        <v>2517</v>
      </c>
      <c r="X26" s="6">
        <v>1257</v>
      </c>
      <c r="Y26" s="5">
        <v>817</v>
      </c>
      <c r="Z26" s="5">
        <v>0</v>
      </c>
      <c r="AA26" s="6">
        <v>2164</v>
      </c>
      <c r="AB26" s="5">
        <f t="shared" si="5"/>
        <v>3149</v>
      </c>
      <c r="AC26" s="5">
        <v>2209</v>
      </c>
      <c r="AD26" s="5">
        <f t="shared" si="2"/>
        <v>2585</v>
      </c>
      <c r="AE26" s="6">
        <f t="shared" si="2"/>
        <v>2755</v>
      </c>
    </row>
    <row r="27" spans="1:31">
      <c r="A27" s="5" t="s">
        <v>106</v>
      </c>
      <c r="B27" s="6">
        <v>1485</v>
      </c>
      <c r="C27" s="5">
        <v>570</v>
      </c>
      <c r="D27" s="5">
        <v>830</v>
      </c>
      <c r="E27" s="6">
        <v>1179</v>
      </c>
      <c r="F27" s="5">
        <v>293</v>
      </c>
      <c r="G27" s="5">
        <v>293</v>
      </c>
      <c r="H27" s="6">
        <v>366</v>
      </c>
      <c r="I27" s="5">
        <v>567</v>
      </c>
      <c r="J27" s="5">
        <v>871</v>
      </c>
      <c r="K27" s="5">
        <v>529</v>
      </c>
      <c r="L27" s="6">
        <v>1241</v>
      </c>
      <c r="M27" s="5">
        <v>799</v>
      </c>
      <c r="N27" s="5">
        <v>255</v>
      </c>
      <c r="O27" s="6">
        <v>1864</v>
      </c>
      <c r="P27" s="6">
        <v>1864</v>
      </c>
      <c r="Q27" s="6">
        <v>380</v>
      </c>
      <c r="R27" s="6">
        <v>630</v>
      </c>
      <c r="S27" s="5">
        <v>968</v>
      </c>
      <c r="T27" s="5">
        <v>968</v>
      </c>
      <c r="U27" s="6">
        <f>INDEX($A$1:$AE$31,COLUMN(),ROW())</f>
        <v>2137</v>
      </c>
      <c r="V27" s="5">
        <v>886</v>
      </c>
      <c r="W27" s="5">
        <v>599</v>
      </c>
      <c r="X27" s="5">
        <f>INDEX($A$1:$AE$31,COLUMN(),ROW())</f>
        <v>2332</v>
      </c>
      <c r="Y27" s="6">
        <f>INDEX($A$1:$AE$31,COLUMN(),ROW())</f>
        <v>2137</v>
      </c>
      <c r="Z27" s="6">
        <f>INDEX($A$1:$AE$31,COLUMN(),ROW())</f>
        <v>2164</v>
      </c>
      <c r="AA27" s="5">
        <v>0</v>
      </c>
      <c r="AB27" s="6">
        <f t="shared" si="5"/>
        <v>1279</v>
      </c>
      <c r="AC27" s="5">
        <v>1228</v>
      </c>
      <c r="AD27" s="6">
        <f t="shared" si="2"/>
        <v>343</v>
      </c>
      <c r="AE27" s="5">
        <f t="shared" si="2"/>
        <v>836</v>
      </c>
    </row>
    <row r="28" spans="1:31">
      <c r="A28" s="5" t="s">
        <v>105</v>
      </c>
      <c r="B28" s="6">
        <v>2151</v>
      </c>
      <c r="C28" s="5">
        <v>455</v>
      </c>
      <c r="D28" s="5">
        <v>938</v>
      </c>
      <c r="E28" s="6">
        <v>1183</v>
      </c>
      <c r="F28" s="6">
        <v>1170</v>
      </c>
      <c r="G28" s="6">
        <v>1170</v>
      </c>
      <c r="H28" s="6">
        <v>914</v>
      </c>
      <c r="I28" s="6">
        <v>1091</v>
      </c>
      <c r="J28" s="6">
        <v>1857</v>
      </c>
      <c r="K28" s="6">
        <v>1175</v>
      </c>
      <c r="L28" s="6">
        <v>281</v>
      </c>
      <c r="M28" s="6">
        <v>978</v>
      </c>
      <c r="N28" s="6">
        <v>1257</v>
      </c>
      <c r="O28" s="6">
        <v>2523</v>
      </c>
      <c r="P28" s="6">
        <v>2523</v>
      </c>
      <c r="Q28" s="6">
        <v>1261</v>
      </c>
      <c r="R28" s="6">
        <v>1580</v>
      </c>
      <c r="S28" s="6">
        <v>1126</v>
      </c>
      <c r="T28" s="6">
        <v>1126</v>
      </c>
      <c r="U28" s="6">
        <v>2903</v>
      </c>
      <c r="V28" s="6">
        <v>1035</v>
      </c>
      <c r="W28" s="6">
        <v>1023</v>
      </c>
      <c r="X28" s="6">
        <v>2445</v>
      </c>
      <c r="Y28" s="6">
        <v>2903</v>
      </c>
      <c r="Z28" s="6">
        <v>3149</v>
      </c>
      <c r="AA28" s="6">
        <v>1279</v>
      </c>
      <c r="AB28" s="5">
        <v>0</v>
      </c>
      <c r="AC28" s="5">
        <v>1171</v>
      </c>
      <c r="AD28" s="5">
        <f t="shared" si="2"/>
        <v>1335</v>
      </c>
      <c r="AE28" s="6">
        <f t="shared" si="2"/>
        <v>899</v>
      </c>
    </row>
    <row r="29" spans="1:31">
      <c r="A29" s="5" t="s">
        <v>79</v>
      </c>
      <c r="B29" s="5">
        <f t="shared" ref="B29:AB29" si="6">INDEX($A$1:$AE$31,COLUMN(),ROW())</f>
        <v>1047</v>
      </c>
      <c r="C29" s="5">
        <f t="shared" si="6"/>
        <v>801</v>
      </c>
      <c r="D29" s="5">
        <f t="shared" si="6"/>
        <v>1389</v>
      </c>
      <c r="E29" s="5">
        <f t="shared" si="6"/>
        <v>1787</v>
      </c>
      <c r="F29" s="5">
        <f t="shared" si="6"/>
        <v>987</v>
      </c>
      <c r="G29" s="5">
        <f t="shared" si="6"/>
        <v>987</v>
      </c>
      <c r="H29" s="5">
        <f t="shared" si="6"/>
        <v>955</v>
      </c>
      <c r="I29" s="5">
        <f t="shared" si="6"/>
        <v>1203</v>
      </c>
      <c r="J29" s="5">
        <f t="shared" si="6"/>
        <v>885</v>
      </c>
      <c r="K29" s="5">
        <f t="shared" si="6"/>
        <v>1215</v>
      </c>
      <c r="L29" s="5">
        <f t="shared" si="6"/>
        <v>1379</v>
      </c>
      <c r="M29" s="5">
        <f t="shared" si="6"/>
        <v>257</v>
      </c>
      <c r="N29" s="5">
        <f t="shared" si="6"/>
        <v>557</v>
      </c>
      <c r="O29" s="5">
        <f t="shared" si="6"/>
        <v>1419</v>
      </c>
      <c r="P29" s="5">
        <f t="shared" si="6"/>
        <v>1419</v>
      </c>
      <c r="Q29" s="5">
        <f t="shared" si="6"/>
        <v>1022</v>
      </c>
      <c r="R29" s="5">
        <f t="shared" si="6"/>
        <v>998</v>
      </c>
      <c r="S29" s="5">
        <f t="shared" si="6"/>
        <v>1573</v>
      </c>
      <c r="T29" s="5">
        <f t="shared" si="6"/>
        <v>1573</v>
      </c>
      <c r="U29" s="5">
        <f t="shared" si="6"/>
        <v>1799</v>
      </c>
      <c r="V29" s="5">
        <f t="shared" si="6"/>
        <v>1487</v>
      </c>
      <c r="W29" s="5">
        <f t="shared" si="6"/>
        <v>1242</v>
      </c>
      <c r="X29" s="5">
        <f t="shared" si="6"/>
        <v>1341</v>
      </c>
      <c r="Y29" s="5">
        <f t="shared" si="6"/>
        <v>1799</v>
      </c>
      <c r="Z29" s="5">
        <f t="shared" si="6"/>
        <v>2209</v>
      </c>
      <c r="AA29" s="5">
        <f t="shared" si="6"/>
        <v>1228</v>
      </c>
      <c r="AB29" s="5">
        <f t="shared" si="6"/>
        <v>1171</v>
      </c>
      <c r="AC29" s="5">
        <v>0</v>
      </c>
      <c r="AD29" s="5">
        <f t="shared" si="2"/>
        <v>1459</v>
      </c>
      <c r="AE29" s="5">
        <f t="shared" si="2"/>
        <v>1351</v>
      </c>
    </row>
    <row r="30" spans="1:31">
      <c r="A30" s="5" t="s">
        <v>98</v>
      </c>
      <c r="B30" s="6">
        <v>2293</v>
      </c>
      <c r="C30" s="5">
        <v>964</v>
      </c>
      <c r="D30" s="5">
        <v>461</v>
      </c>
      <c r="E30" s="6">
        <v>551</v>
      </c>
      <c r="F30" s="6">
        <v>520</v>
      </c>
      <c r="G30" s="6">
        <v>520</v>
      </c>
      <c r="H30" s="6">
        <v>506</v>
      </c>
      <c r="I30" s="6">
        <v>292</v>
      </c>
      <c r="J30" s="6">
        <v>1506</v>
      </c>
      <c r="K30" s="6">
        <v>232</v>
      </c>
      <c r="L30" s="6">
        <v>1487</v>
      </c>
      <c r="M30" s="6">
        <v>1630</v>
      </c>
      <c r="N30" s="6">
        <v>1031</v>
      </c>
      <c r="O30" s="6">
        <v>2520</v>
      </c>
      <c r="P30" s="6">
        <v>2520</v>
      </c>
      <c r="Q30" s="6">
        <v>611</v>
      </c>
      <c r="R30" s="6">
        <v>928</v>
      </c>
      <c r="S30" s="6">
        <v>475</v>
      </c>
      <c r="T30" s="6">
        <v>475</v>
      </c>
      <c r="U30" s="6">
        <v>2635</v>
      </c>
      <c r="V30" s="6">
        <v>480</v>
      </c>
      <c r="W30" s="6">
        <v>320</v>
      </c>
      <c r="X30" s="6">
        <v>2581</v>
      </c>
      <c r="Y30" s="6">
        <v>2635</v>
      </c>
      <c r="Z30" s="6">
        <v>2585</v>
      </c>
      <c r="AA30" s="6">
        <v>343</v>
      </c>
      <c r="AB30" s="5">
        <v>1335</v>
      </c>
      <c r="AC30" s="5">
        <v>1459</v>
      </c>
      <c r="AD30" s="5">
        <v>0</v>
      </c>
      <c r="AE30" s="6">
        <f>INDEX($A$1:$AE$31,COLUMN(),ROW())</f>
        <v>501</v>
      </c>
    </row>
    <row r="31" spans="1:31">
      <c r="A31" s="5" t="s">
        <v>100</v>
      </c>
      <c r="B31" s="6">
        <v>2278</v>
      </c>
      <c r="C31" s="5">
        <v>620</v>
      </c>
      <c r="D31" s="5">
        <v>40</v>
      </c>
      <c r="E31" s="5">
        <v>440</v>
      </c>
      <c r="F31" s="5">
        <v>695</v>
      </c>
      <c r="G31" s="5">
        <v>695</v>
      </c>
      <c r="H31" s="6">
        <v>552</v>
      </c>
      <c r="I31" s="5">
        <v>369</v>
      </c>
      <c r="J31" s="6">
        <v>1635</v>
      </c>
      <c r="K31" s="5">
        <v>526</v>
      </c>
      <c r="L31" s="6">
        <v>1101</v>
      </c>
      <c r="M31" s="6">
        <v>1443</v>
      </c>
      <c r="N31" s="6">
        <v>1071</v>
      </c>
      <c r="O31" s="6">
        <v>2680</v>
      </c>
      <c r="P31" s="6">
        <v>2680</v>
      </c>
      <c r="Q31" s="6">
        <v>810</v>
      </c>
      <c r="R31" s="6">
        <v>1107</v>
      </c>
      <c r="S31" s="5">
        <v>229</v>
      </c>
      <c r="T31" s="5">
        <v>229</v>
      </c>
      <c r="U31" s="6">
        <v>2864</v>
      </c>
      <c r="V31" s="5">
        <v>140</v>
      </c>
      <c r="W31" s="5">
        <v>241</v>
      </c>
      <c r="X31" s="6">
        <v>2689</v>
      </c>
      <c r="Y31" s="6">
        <v>2864</v>
      </c>
      <c r="Z31" s="6">
        <v>2755</v>
      </c>
      <c r="AA31" s="5">
        <v>836</v>
      </c>
      <c r="AB31" s="6">
        <v>899</v>
      </c>
      <c r="AC31" s="5">
        <v>1351</v>
      </c>
      <c r="AD31" s="6">
        <v>501</v>
      </c>
      <c r="AE31" s="5">
        <v>0</v>
      </c>
    </row>
  </sheetData>
  <phoneticPr fontId="2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V190"/>
  <sheetViews>
    <sheetView workbookViewId="0">
      <selection activeCell="E21" sqref="E21"/>
    </sheetView>
  </sheetViews>
  <sheetFormatPr defaultColWidth="8.85546875" defaultRowHeight="15"/>
  <cols>
    <col min="1" max="1" width="20.7109375" bestFit="1" customWidth="1"/>
    <col min="2" max="2" width="21.42578125" bestFit="1" customWidth="1"/>
    <col min="3" max="3" width="5.140625" bestFit="1" customWidth="1"/>
    <col min="4" max="4" width="6.7109375" bestFit="1" customWidth="1"/>
    <col min="6" max="6" width="5.140625" bestFit="1" customWidth="1"/>
    <col min="7" max="7" width="3" bestFit="1" customWidth="1"/>
    <col min="8" max="8" width="9.7109375" bestFit="1" customWidth="1"/>
    <col min="9" max="9" width="11" bestFit="1" customWidth="1"/>
    <col min="10" max="10" width="12.42578125" customWidth="1"/>
    <col min="11" max="11" width="10.140625" bestFit="1" customWidth="1"/>
    <col min="12" max="13" width="9.85546875" bestFit="1" customWidth="1"/>
    <col min="14" max="14" width="7.28515625" bestFit="1" customWidth="1"/>
    <col min="15" max="15" width="11" bestFit="1" customWidth="1"/>
    <col min="16" max="17" width="9.42578125" bestFit="1" customWidth="1"/>
    <col min="18" max="18" width="12.140625" bestFit="1" customWidth="1"/>
    <col min="19" max="19" width="10.140625" bestFit="1" customWidth="1"/>
    <col min="20" max="20" width="9.140625" bestFit="1" customWidth="1"/>
    <col min="21" max="21" width="11.7109375" bestFit="1" customWidth="1"/>
  </cols>
  <sheetData>
    <row r="1" spans="1:22" ht="45">
      <c r="A1" s="1" t="s">
        <v>21</v>
      </c>
      <c r="H1" s="7" t="s">
        <v>95</v>
      </c>
      <c r="I1" s="7" t="s">
        <v>78</v>
      </c>
      <c r="J1" s="7" t="s">
        <v>104</v>
      </c>
      <c r="K1" s="7" t="s">
        <v>97</v>
      </c>
      <c r="L1" s="7" t="s">
        <v>108</v>
      </c>
      <c r="M1" s="7" t="s">
        <v>102</v>
      </c>
      <c r="N1" s="7" t="s">
        <v>96</v>
      </c>
      <c r="O1" s="7" t="s">
        <v>107</v>
      </c>
      <c r="P1" s="7" t="s">
        <v>99</v>
      </c>
      <c r="Q1" s="7" t="s">
        <v>84</v>
      </c>
      <c r="R1" s="7" t="s">
        <v>116</v>
      </c>
      <c r="S1" s="7" t="s">
        <v>114</v>
      </c>
      <c r="T1" s="7" t="s">
        <v>106</v>
      </c>
      <c r="U1" s="7" t="s">
        <v>100</v>
      </c>
    </row>
    <row r="2" spans="1:22">
      <c r="A2" s="1" t="s">
        <v>73</v>
      </c>
      <c r="B2" s="1" t="s">
        <v>74</v>
      </c>
      <c r="C2" s="1" t="s">
        <v>75</v>
      </c>
      <c r="D2" s="1" t="s">
        <v>76</v>
      </c>
      <c r="F2" s="1" t="s">
        <v>22</v>
      </c>
      <c r="G2" s="1">
        <v>1</v>
      </c>
      <c r="H2" s="8">
        <v>0</v>
      </c>
      <c r="I2" s="8">
        <v>0</v>
      </c>
      <c r="J2" s="8">
        <v>0</v>
      </c>
      <c r="K2" s="8">
        <v>1</v>
      </c>
      <c r="L2" s="8">
        <v>0</v>
      </c>
      <c r="M2" s="8">
        <v>1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v>1</v>
      </c>
      <c r="T2" s="8">
        <v>1</v>
      </c>
      <c r="U2" s="8">
        <v>0</v>
      </c>
    </row>
    <row r="3" spans="1:22">
      <c r="A3" t="s">
        <v>95</v>
      </c>
      <c r="B3" t="s">
        <v>91</v>
      </c>
      <c r="C3" t="s">
        <v>85</v>
      </c>
      <c r="D3" s="2">
        <v>39973</v>
      </c>
      <c r="F3" s="1" t="s">
        <v>22</v>
      </c>
      <c r="G3" s="1">
        <v>2</v>
      </c>
      <c r="H3" s="8">
        <v>0</v>
      </c>
      <c r="I3" s="8">
        <v>0</v>
      </c>
      <c r="J3" s="8">
        <v>0</v>
      </c>
      <c r="K3" s="8">
        <v>1</v>
      </c>
      <c r="L3" s="8">
        <v>0</v>
      </c>
      <c r="M3" s="8">
        <v>0</v>
      </c>
      <c r="N3" s="8">
        <v>1</v>
      </c>
      <c r="O3" s="8">
        <v>0</v>
      </c>
      <c r="P3" s="8">
        <v>0</v>
      </c>
      <c r="Q3" s="8">
        <v>1</v>
      </c>
      <c r="R3" s="8">
        <v>0</v>
      </c>
      <c r="S3" s="8">
        <v>1</v>
      </c>
      <c r="T3" s="8">
        <v>1</v>
      </c>
      <c r="U3" s="8">
        <v>1</v>
      </c>
    </row>
    <row r="4" spans="1:22">
      <c r="A4" t="s">
        <v>95</v>
      </c>
      <c r="B4" t="s">
        <v>91</v>
      </c>
      <c r="C4" t="s">
        <v>86</v>
      </c>
      <c r="D4" s="2">
        <v>39974</v>
      </c>
      <c r="F4" s="1" t="s">
        <v>22</v>
      </c>
      <c r="G4" s="1">
        <v>3</v>
      </c>
      <c r="H4" s="8">
        <v>0</v>
      </c>
      <c r="I4" s="8">
        <v>0</v>
      </c>
      <c r="J4" s="8">
        <v>0</v>
      </c>
      <c r="K4" s="8">
        <v>1</v>
      </c>
      <c r="L4" s="8">
        <v>0</v>
      </c>
      <c r="M4" s="8">
        <v>0</v>
      </c>
      <c r="N4" s="8">
        <v>1</v>
      </c>
      <c r="O4" s="8">
        <v>0</v>
      </c>
      <c r="P4" s="8">
        <v>0</v>
      </c>
      <c r="Q4" s="8">
        <v>1</v>
      </c>
      <c r="R4" s="8">
        <v>0</v>
      </c>
      <c r="S4" s="8">
        <v>1</v>
      </c>
      <c r="T4" s="8">
        <v>1</v>
      </c>
      <c r="U4" s="8">
        <v>1</v>
      </c>
    </row>
    <row r="5" spans="1:22">
      <c r="A5" t="s">
        <v>95</v>
      </c>
      <c r="B5" t="s">
        <v>91</v>
      </c>
      <c r="C5" t="s">
        <v>87</v>
      </c>
      <c r="D5" s="2">
        <v>39975</v>
      </c>
      <c r="E5" s="1"/>
      <c r="F5" s="1" t="s">
        <v>22</v>
      </c>
      <c r="G5" s="1">
        <v>4</v>
      </c>
      <c r="H5" s="8">
        <v>0</v>
      </c>
      <c r="I5" s="8">
        <v>0</v>
      </c>
      <c r="J5" s="8">
        <v>0</v>
      </c>
      <c r="K5" s="8">
        <v>1</v>
      </c>
      <c r="L5" s="8">
        <v>0</v>
      </c>
      <c r="M5" s="8">
        <v>0</v>
      </c>
      <c r="N5" s="8">
        <v>1</v>
      </c>
      <c r="O5" s="8">
        <v>0</v>
      </c>
      <c r="P5" s="8">
        <v>0</v>
      </c>
      <c r="Q5" s="8">
        <v>1</v>
      </c>
      <c r="R5" s="8">
        <v>0</v>
      </c>
      <c r="S5" s="8">
        <v>1</v>
      </c>
      <c r="T5" s="8">
        <v>1</v>
      </c>
      <c r="U5" s="8">
        <v>1</v>
      </c>
      <c r="V5" s="9"/>
    </row>
    <row r="6" spans="1:22">
      <c r="A6" t="s">
        <v>95</v>
      </c>
      <c r="B6" t="s">
        <v>90</v>
      </c>
      <c r="C6" t="s">
        <v>80</v>
      </c>
      <c r="D6" s="2">
        <v>39976</v>
      </c>
      <c r="E6" s="2"/>
      <c r="F6" s="1" t="s">
        <v>22</v>
      </c>
      <c r="G6" s="1">
        <v>5</v>
      </c>
      <c r="H6" s="8">
        <v>0</v>
      </c>
      <c r="I6" s="10">
        <v>1</v>
      </c>
      <c r="J6" s="8">
        <v>0</v>
      </c>
      <c r="K6" s="8">
        <v>1</v>
      </c>
      <c r="L6" s="8">
        <v>1</v>
      </c>
      <c r="M6" s="8">
        <v>0</v>
      </c>
      <c r="N6" s="8">
        <v>1</v>
      </c>
      <c r="O6" s="8">
        <v>0</v>
      </c>
      <c r="P6" s="8">
        <v>0</v>
      </c>
      <c r="Q6" s="8">
        <v>1</v>
      </c>
      <c r="R6" s="8">
        <v>0</v>
      </c>
      <c r="S6" s="8">
        <v>0</v>
      </c>
      <c r="T6" s="8">
        <v>1</v>
      </c>
      <c r="U6" s="8">
        <v>1</v>
      </c>
    </row>
    <row r="7" spans="1:22">
      <c r="A7" t="s">
        <v>95</v>
      </c>
      <c r="B7" t="s">
        <v>90</v>
      </c>
      <c r="C7" t="s">
        <v>82</v>
      </c>
      <c r="D7" s="2">
        <v>39977</v>
      </c>
      <c r="E7" s="2"/>
      <c r="F7" s="1" t="s">
        <v>22</v>
      </c>
      <c r="G7" s="1">
        <v>6</v>
      </c>
      <c r="H7" s="8">
        <v>0</v>
      </c>
      <c r="I7" s="10">
        <v>1</v>
      </c>
      <c r="J7" s="8">
        <v>0</v>
      </c>
      <c r="K7" s="8">
        <v>1</v>
      </c>
      <c r="L7" s="8">
        <v>1</v>
      </c>
      <c r="M7" s="8">
        <v>0</v>
      </c>
      <c r="N7" s="8">
        <v>1</v>
      </c>
      <c r="O7" s="8">
        <v>0</v>
      </c>
      <c r="P7" s="8">
        <v>0</v>
      </c>
      <c r="Q7" s="8">
        <v>1</v>
      </c>
      <c r="R7" s="8">
        <v>0</v>
      </c>
      <c r="S7" s="8">
        <v>0</v>
      </c>
      <c r="T7" s="8">
        <v>1</v>
      </c>
      <c r="U7" s="8">
        <v>1</v>
      </c>
    </row>
    <row r="8" spans="1:22">
      <c r="A8" t="s">
        <v>95</v>
      </c>
      <c r="B8" t="s">
        <v>90</v>
      </c>
      <c r="C8" t="s">
        <v>83</v>
      </c>
      <c r="D8" s="2">
        <v>39978</v>
      </c>
      <c r="E8" s="2"/>
      <c r="F8" s="1" t="s">
        <v>22</v>
      </c>
      <c r="G8" s="1">
        <v>7</v>
      </c>
      <c r="H8" s="8">
        <v>0</v>
      </c>
      <c r="I8" s="10">
        <v>1</v>
      </c>
      <c r="J8" s="8">
        <v>0</v>
      </c>
      <c r="K8" s="8">
        <v>1</v>
      </c>
      <c r="L8" s="8">
        <v>1</v>
      </c>
      <c r="M8" s="8">
        <v>0</v>
      </c>
      <c r="N8" s="8">
        <v>1</v>
      </c>
      <c r="O8" s="8">
        <v>0</v>
      </c>
      <c r="P8" s="8">
        <v>0</v>
      </c>
      <c r="Q8" s="8">
        <v>1</v>
      </c>
      <c r="R8" s="8">
        <v>0</v>
      </c>
      <c r="S8" s="8">
        <v>0</v>
      </c>
      <c r="T8" s="8">
        <v>1</v>
      </c>
      <c r="U8" s="8">
        <v>1</v>
      </c>
    </row>
    <row r="9" spans="1:22">
      <c r="A9" t="s">
        <v>95</v>
      </c>
      <c r="B9" t="s">
        <v>99</v>
      </c>
      <c r="C9" t="s">
        <v>85</v>
      </c>
      <c r="D9" s="2">
        <v>39980</v>
      </c>
      <c r="E9" s="2"/>
      <c r="F9" s="1" t="s">
        <v>22</v>
      </c>
      <c r="G9" s="1">
        <v>8</v>
      </c>
      <c r="H9" s="8">
        <v>0</v>
      </c>
      <c r="I9" s="10">
        <v>0</v>
      </c>
      <c r="J9" s="8">
        <v>0</v>
      </c>
      <c r="K9" s="8">
        <v>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1</v>
      </c>
      <c r="R9" s="8">
        <v>0</v>
      </c>
      <c r="S9" s="8">
        <v>0</v>
      </c>
      <c r="T9" s="8">
        <v>1</v>
      </c>
      <c r="U9" s="8">
        <v>0</v>
      </c>
    </row>
    <row r="10" spans="1:22">
      <c r="A10" t="s">
        <v>95</v>
      </c>
      <c r="B10" t="s">
        <v>99</v>
      </c>
      <c r="C10" t="s">
        <v>86</v>
      </c>
      <c r="D10" s="2">
        <v>39981</v>
      </c>
      <c r="E10" s="2"/>
      <c r="F10" s="1" t="s">
        <v>22</v>
      </c>
      <c r="G10" s="1">
        <v>9</v>
      </c>
      <c r="H10" s="8">
        <v>1</v>
      </c>
      <c r="I10" s="10">
        <v>1</v>
      </c>
      <c r="J10" s="8">
        <v>0</v>
      </c>
      <c r="K10" s="8">
        <v>1</v>
      </c>
      <c r="L10" s="8">
        <v>0</v>
      </c>
      <c r="M10" s="8">
        <v>1</v>
      </c>
      <c r="N10" s="8">
        <v>0</v>
      </c>
      <c r="O10" s="8">
        <v>1</v>
      </c>
      <c r="P10" s="8">
        <v>1</v>
      </c>
      <c r="Q10" s="8">
        <v>0</v>
      </c>
      <c r="R10" s="8">
        <v>0</v>
      </c>
      <c r="S10" s="8">
        <v>0</v>
      </c>
      <c r="T10" s="8">
        <v>0</v>
      </c>
      <c r="U10" s="8">
        <v>1</v>
      </c>
    </row>
    <row r="11" spans="1:22">
      <c r="A11" t="s">
        <v>95</v>
      </c>
      <c r="B11" t="s">
        <v>99</v>
      </c>
      <c r="C11" t="s">
        <v>87</v>
      </c>
      <c r="D11" s="2">
        <v>39982</v>
      </c>
      <c r="E11" s="2"/>
      <c r="F11" s="1" t="s">
        <v>22</v>
      </c>
      <c r="G11" s="1">
        <v>10</v>
      </c>
      <c r="H11" s="8">
        <v>1</v>
      </c>
      <c r="I11" s="10">
        <v>1</v>
      </c>
      <c r="J11" s="8">
        <v>0</v>
      </c>
      <c r="K11" s="8">
        <v>1</v>
      </c>
      <c r="L11" s="8">
        <v>0</v>
      </c>
      <c r="M11" s="8">
        <v>1</v>
      </c>
      <c r="N11" s="8">
        <v>0</v>
      </c>
      <c r="O11" s="8">
        <v>1</v>
      </c>
      <c r="P11" s="8">
        <v>1</v>
      </c>
      <c r="Q11" s="8">
        <v>0</v>
      </c>
      <c r="R11" s="8">
        <v>0</v>
      </c>
      <c r="S11" s="8">
        <v>0</v>
      </c>
      <c r="T11" s="8">
        <v>0</v>
      </c>
      <c r="U11" s="8">
        <v>1</v>
      </c>
    </row>
    <row r="12" spans="1:22">
      <c r="A12" t="s">
        <v>95</v>
      </c>
      <c r="B12" t="s">
        <v>100</v>
      </c>
      <c r="C12" t="s">
        <v>80</v>
      </c>
      <c r="D12" s="2">
        <v>39990</v>
      </c>
      <c r="E12" s="2"/>
      <c r="F12" s="1" t="s">
        <v>22</v>
      </c>
      <c r="G12" s="1">
        <v>11</v>
      </c>
      <c r="H12" s="8">
        <v>1</v>
      </c>
      <c r="I12" s="10">
        <v>1</v>
      </c>
      <c r="J12" s="8">
        <v>0</v>
      </c>
      <c r="K12" s="8">
        <v>1</v>
      </c>
      <c r="L12" s="8">
        <v>0</v>
      </c>
      <c r="M12" s="8">
        <v>1</v>
      </c>
      <c r="N12" s="8">
        <v>0</v>
      </c>
      <c r="O12" s="8">
        <v>1</v>
      </c>
      <c r="P12" s="8">
        <v>1</v>
      </c>
      <c r="Q12" s="8">
        <v>0</v>
      </c>
      <c r="R12" s="8">
        <v>0</v>
      </c>
      <c r="S12" s="8">
        <v>0</v>
      </c>
      <c r="T12" s="8">
        <v>0</v>
      </c>
      <c r="U12" s="8">
        <v>1</v>
      </c>
    </row>
    <row r="13" spans="1:22">
      <c r="A13" t="s">
        <v>95</v>
      </c>
      <c r="B13" t="s">
        <v>100</v>
      </c>
      <c r="C13" t="s">
        <v>82</v>
      </c>
      <c r="D13" s="2">
        <v>39991</v>
      </c>
      <c r="E13" s="2"/>
      <c r="F13" s="1" t="s">
        <v>22</v>
      </c>
      <c r="G13" s="1">
        <v>12</v>
      </c>
      <c r="H13" s="8">
        <v>1</v>
      </c>
      <c r="I13" s="10">
        <v>0</v>
      </c>
      <c r="J13" s="8">
        <v>1</v>
      </c>
      <c r="K13" s="8">
        <v>0</v>
      </c>
      <c r="L13" s="8">
        <v>0</v>
      </c>
      <c r="M13" s="8">
        <v>1</v>
      </c>
      <c r="N13" s="8">
        <v>0</v>
      </c>
      <c r="O13" s="8">
        <v>1</v>
      </c>
      <c r="P13" s="8">
        <v>0</v>
      </c>
      <c r="Q13" s="8">
        <v>1</v>
      </c>
      <c r="R13" s="8">
        <v>1</v>
      </c>
      <c r="S13" s="8">
        <v>1</v>
      </c>
      <c r="T13" s="8">
        <v>0</v>
      </c>
      <c r="U13" s="8">
        <v>0</v>
      </c>
    </row>
    <row r="14" spans="1:22">
      <c r="A14" t="s">
        <v>95</v>
      </c>
      <c r="B14" t="s">
        <v>100</v>
      </c>
      <c r="C14" t="s">
        <v>83</v>
      </c>
      <c r="D14" s="2">
        <v>39992</v>
      </c>
      <c r="E14" s="2"/>
      <c r="F14" s="1" t="s">
        <v>22</v>
      </c>
      <c r="G14" s="1">
        <v>13</v>
      </c>
      <c r="H14" s="8">
        <v>1</v>
      </c>
      <c r="I14" s="10">
        <v>0</v>
      </c>
      <c r="J14" s="8">
        <v>1</v>
      </c>
      <c r="K14" s="8">
        <v>0</v>
      </c>
      <c r="L14" s="8">
        <v>0</v>
      </c>
      <c r="M14" s="8">
        <v>1</v>
      </c>
      <c r="N14" s="8">
        <v>0</v>
      </c>
      <c r="O14" s="8">
        <v>1</v>
      </c>
      <c r="P14" s="8">
        <v>0</v>
      </c>
      <c r="Q14" s="8">
        <v>1</v>
      </c>
      <c r="R14" s="8">
        <v>1</v>
      </c>
      <c r="S14" s="8">
        <v>1</v>
      </c>
      <c r="T14" s="8">
        <v>0</v>
      </c>
      <c r="U14" s="8">
        <v>0</v>
      </c>
    </row>
    <row r="15" spans="1:22">
      <c r="A15" t="s">
        <v>95</v>
      </c>
      <c r="B15" t="s">
        <v>78</v>
      </c>
      <c r="C15" t="s">
        <v>93</v>
      </c>
      <c r="D15" s="2">
        <v>39993</v>
      </c>
      <c r="E15" s="2"/>
      <c r="F15" s="1" t="s">
        <v>22</v>
      </c>
      <c r="G15" s="1">
        <v>14</v>
      </c>
      <c r="H15" s="8">
        <v>1</v>
      </c>
      <c r="I15" s="10">
        <v>0</v>
      </c>
      <c r="J15" s="8">
        <v>1</v>
      </c>
      <c r="K15" s="8">
        <v>0</v>
      </c>
      <c r="L15" s="8">
        <v>0</v>
      </c>
      <c r="M15" s="8">
        <v>1</v>
      </c>
      <c r="N15" s="8">
        <v>0</v>
      </c>
      <c r="O15" s="8">
        <v>1</v>
      </c>
      <c r="P15" s="8">
        <v>0</v>
      </c>
      <c r="Q15" s="8">
        <v>1</v>
      </c>
      <c r="R15" s="8">
        <v>1</v>
      </c>
      <c r="S15" s="8">
        <v>1</v>
      </c>
      <c r="T15" s="8">
        <v>0</v>
      </c>
      <c r="U15" s="8">
        <v>0</v>
      </c>
    </row>
    <row r="16" spans="1:22">
      <c r="A16" t="s">
        <v>95</v>
      </c>
      <c r="B16" t="s">
        <v>78</v>
      </c>
      <c r="C16" t="s">
        <v>85</v>
      </c>
      <c r="D16" s="2">
        <v>39994</v>
      </c>
      <c r="E16" s="2"/>
      <c r="I16" s="7"/>
    </row>
    <row r="17" spans="1:9">
      <c r="A17" t="s">
        <v>78</v>
      </c>
      <c r="B17" t="s">
        <v>79</v>
      </c>
      <c r="C17" t="s">
        <v>80</v>
      </c>
      <c r="D17" s="2">
        <v>39969</v>
      </c>
      <c r="E17" s="2"/>
      <c r="I17" s="7"/>
    </row>
    <row r="18" spans="1:9">
      <c r="A18" t="s">
        <v>78</v>
      </c>
      <c r="B18" t="s">
        <v>79</v>
      </c>
      <c r="C18" t="s">
        <v>82</v>
      </c>
      <c r="D18" s="2">
        <v>39970</v>
      </c>
      <c r="E18" s="2"/>
    </row>
    <row r="19" spans="1:9">
      <c r="A19" t="s">
        <v>78</v>
      </c>
      <c r="B19" t="s">
        <v>79</v>
      </c>
      <c r="C19" t="s">
        <v>83</v>
      </c>
      <c r="D19" s="2">
        <v>39971</v>
      </c>
      <c r="E19" s="2"/>
    </row>
    <row r="20" spans="1:9">
      <c r="A20" t="s">
        <v>78</v>
      </c>
      <c r="B20" t="s">
        <v>84</v>
      </c>
      <c r="C20" t="s">
        <v>85</v>
      </c>
      <c r="D20" s="2">
        <v>39973</v>
      </c>
      <c r="E20" s="2"/>
    </row>
    <row r="21" spans="1:9">
      <c r="A21" t="s">
        <v>78</v>
      </c>
      <c r="B21" t="s">
        <v>84</v>
      </c>
      <c r="C21" t="s">
        <v>86</v>
      </c>
      <c r="D21" s="2">
        <v>39974</v>
      </c>
      <c r="E21" s="2"/>
    </row>
    <row r="22" spans="1:9">
      <c r="A22" t="s">
        <v>78</v>
      </c>
      <c r="B22" t="s">
        <v>84</v>
      </c>
      <c r="C22" t="s">
        <v>87</v>
      </c>
      <c r="D22" s="2">
        <v>39975</v>
      </c>
      <c r="E22" s="2"/>
    </row>
    <row r="23" spans="1:9">
      <c r="A23" t="s">
        <v>78</v>
      </c>
      <c r="B23" t="s">
        <v>88</v>
      </c>
      <c r="C23" t="s">
        <v>85</v>
      </c>
      <c r="D23" s="2">
        <v>39980</v>
      </c>
      <c r="E23" s="2"/>
    </row>
    <row r="24" spans="1:9">
      <c r="A24" t="s">
        <v>78</v>
      </c>
      <c r="B24" t="s">
        <v>88</v>
      </c>
      <c r="C24" t="s">
        <v>86</v>
      </c>
      <c r="D24" s="2">
        <v>39981</v>
      </c>
      <c r="E24" s="2"/>
    </row>
    <row r="25" spans="1:9">
      <c r="A25" t="s">
        <v>78</v>
      </c>
      <c r="B25" t="s">
        <v>88</v>
      </c>
      <c r="C25" t="s">
        <v>87</v>
      </c>
      <c r="D25" s="2">
        <v>39982</v>
      </c>
      <c r="E25" s="2"/>
    </row>
    <row r="26" spans="1:9">
      <c r="A26" t="s">
        <v>78</v>
      </c>
      <c r="B26" t="s">
        <v>90</v>
      </c>
      <c r="C26" t="s">
        <v>80</v>
      </c>
      <c r="D26" s="2">
        <v>39983</v>
      </c>
      <c r="E26" s="2"/>
    </row>
    <row r="27" spans="1:9">
      <c r="A27" t="s">
        <v>78</v>
      </c>
      <c r="B27" t="s">
        <v>90</v>
      </c>
      <c r="C27" t="s">
        <v>82</v>
      </c>
      <c r="D27" s="2">
        <v>39984</v>
      </c>
      <c r="E27" s="2"/>
    </row>
    <row r="28" spans="1:9">
      <c r="A28" t="s">
        <v>78</v>
      </c>
      <c r="B28" t="s">
        <v>90</v>
      </c>
      <c r="C28" t="s">
        <v>83</v>
      </c>
      <c r="D28" s="2">
        <v>39985</v>
      </c>
      <c r="E28" s="2"/>
    </row>
    <row r="29" spans="1:9">
      <c r="A29" t="s">
        <v>104</v>
      </c>
      <c r="B29" t="s">
        <v>109</v>
      </c>
      <c r="C29" t="s">
        <v>80</v>
      </c>
      <c r="D29" s="2">
        <v>39976</v>
      </c>
      <c r="E29" s="2"/>
    </row>
    <row r="30" spans="1:9">
      <c r="A30" t="s">
        <v>104</v>
      </c>
      <c r="B30" t="s">
        <v>109</v>
      </c>
      <c r="C30" t="s">
        <v>82</v>
      </c>
      <c r="D30" s="2">
        <v>39977</v>
      </c>
      <c r="E30" s="2"/>
    </row>
    <row r="31" spans="1:9">
      <c r="A31" t="s">
        <v>104</v>
      </c>
      <c r="B31" t="s">
        <v>109</v>
      </c>
      <c r="C31" t="s">
        <v>83</v>
      </c>
      <c r="D31" s="2">
        <v>39978</v>
      </c>
      <c r="E31" s="2"/>
    </row>
    <row r="32" spans="1:9">
      <c r="A32" t="s">
        <v>104</v>
      </c>
      <c r="B32" t="s">
        <v>97</v>
      </c>
      <c r="C32" t="s">
        <v>85</v>
      </c>
      <c r="D32" s="2">
        <v>39980</v>
      </c>
      <c r="E32" s="2"/>
    </row>
    <row r="33" spans="1:5">
      <c r="A33" t="s">
        <v>104</v>
      </c>
      <c r="B33" t="s">
        <v>97</v>
      </c>
      <c r="C33" t="s">
        <v>86</v>
      </c>
      <c r="D33" s="2">
        <v>39981</v>
      </c>
      <c r="E33" s="2"/>
    </row>
    <row r="34" spans="1:5">
      <c r="A34" t="s">
        <v>104</v>
      </c>
      <c r="B34" t="s">
        <v>97</v>
      </c>
      <c r="C34" t="s">
        <v>87</v>
      </c>
      <c r="D34" s="2">
        <v>39982</v>
      </c>
      <c r="E34" s="2"/>
    </row>
    <row r="35" spans="1:5">
      <c r="A35" t="s">
        <v>104</v>
      </c>
      <c r="B35" t="s">
        <v>102</v>
      </c>
      <c r="C35" t="s">
        <v>80</v>
      </c>
      <c r="D35" s="2">
        <v>39983</v>
      </c>
      <c r="E35" s="2"/>
    </row>
    <row r="36" spans="1:5">
      <c r="A36" t="s">
        <v>104</v>
      </c>
      <c r="B36" t="s">
        <v>102</v>
      </c>
      <c r="C36" t="s">
        <v>82</v>
      </c>
      <c r="D36" s="2">
        <v>39984</v>
      </c>
      <c r="E36" s="2"/>
    </row>
    <row r="37" spans="1:5">
      <c r="A37" t="s">
        <v>104</v>
      </c>
      <c r="B37" t="s">
        <v>102</v>
      </c>
      <c r="C37" t="s">
        <v>83</v>
      </c>
      <c r="D37" s="2">
        <v>39985</v>
      </c>
      <c r="E37" s="2"/>
    </row>
    <row r="38" spans="1:5">
      <c r="A38" t="s">
        <v>97</v>
      </c>
      <c r="B38" t="s">
        <v>92</v>
      </c>
      <c r="C38" t="s">
        <v>93</v>
      </c>
      <c r="D38" s="2">
        <v>39965</v>
      </c>
      <c r="E38" s="2"/>
    </row>
    <row r="39" spans="1:5">
      <c r="A39" t="s">
        <v>97</v>
      </c>
      <c r="B39" t="s">
        <v>92</v>
      </c>
      <c r="C39" t="s">
        <v>85</v>
      </c>
      <c r="D39" s="2">
        <v>39966</v>
      </c>
      <c r="E39" s="2"/>
    </row>
    <row r="40" spans="1:5">
      <c r="A40" t="s">
        <v>97</v>
      </c>
      <c r="B40" t="s">
        <v>92</v>
      </c>
      <c r="C40" t="s">
        <v>86</v>
      </c>
      <c r="D40" s="2">
        <v>39967</v>
      </c>
      <c r="E40" s="2"/>
    </row>
    <row r="41" spans="1:5">
      <c r="A41" t="s">
        <v>97</v>
      </c>
      <c r="B41" t="s">
        <v>92</v>
      </c>
      <c r="C41" t="s">
        <v>87</v>
      </c>
      <c r="D41" s="2">
        <v>39968</v>
      </c>
      <c r="E41" s="2"/>
    </row>
    <row r="42" spans="1:5">
      <c r="A42" t="s">
        <v>97</v>
      </c>
      <c r="B42" t="s">
        <v>102</v>
      </c>
      <c r="C42" t="s">
        <v>80</v>
      </c>
      <c r="D42" s="2">
        <v>39969</v>
      </c>
      <c r="E42" s="2"/>
    </row>
    <row r="43" spans="1:5">
      <c r="A43" t="s">
        <v>97</v>
      </c>
      <c r="B43" t="s">
        <v>102</v>
      </c>
      <c r="C43" t="s">
        <v>82</v>
      </c>
      <c r="D43" s="2">
        <v>39970</v>
      </c>
      <c r="E43" s="2"/>
    </row>
    <row r="44" spans="1:5">
      <c r="A44" t="s">
        <v>97</v>
      </c>
      <c r="B44" t="s">
        <v>102</v>
      </c>
      <c r="C44" t="s">
        <v>83</v>
      </c>
      <c r="D44" s="2">
        <v>39971</v>
      </c>
      <c r="E44" s="2"/>
    </row>
    <row r="45" spans="1:5">
      <c r="A45" t="s">
        <v>97</v>
      </c>
      <c r="B45" t="s">
        <v>96</v>
      </c>
      <c r="C45" t="s">
        <v>93</v>
      </c>
      <c r="D45" s="2">
        <v>39972</v>
      </c>
      <c r="E45" s="2"/>
    </row>
    <row r="46" spans="1:5">
      <c r="A46" t="s">
        <v>97</v>
      </c>
      <c r="B46" t="s">
        <v>96</v>
      </c>
      <c r="C46" t="s">
        <v>85</v>
      </c>
      <c r="D46" s="2">
        <v>39973</v>
      </c>
      <c r="E46" s="2"/>
    </row>
    <row r="47" spans="1:5">
      <c r="A47" t="s">
        <v>97</v>
      </c>
      <c r="B47" t="s">
        <v>96</v>
      </c>
      <c r="C47" t="s">
        <v>86</v>
      </c>
      <c r="D47" s="2">
        <v>39974</v>
      </c>
      <c r="E47" s="2"/>
    </row>
    <row r="48" spans="1:5">
      <c r="A48" t="s">
        <v>97</v>
      </c>
      <c r="B48" t="s">
        <v>96</v>
      </c>
      <c r="C48" t="s">
        <v>87</v>
      </c>
      <c r="D48" s="2">
        <v>39975</v>
      </c>
      <c r="E48" s="2"/>
    </row>
    <row r="49" spans="1:5">
      <c r="A49" t="s">
        <v>97</v>
      </c>
      <c r="B49" t="s">
        <v>103</v>
      </c>
      <c r="C49" t="s">
        <v>85</v>
      </c>
      <c r="D49" s="2">
        <v>39987</v>
      </c>
      <c r="E49" s="2"/>
    </row>
    <row r="50" spans="1:5">
      <c r="A50" t="s">
        <v>97</v>
      </c>
      <c r="B50" t="s">
        <v>103</v>
      </c>
      <c r="C50" t="s">
        <v>86</v>
      </c>
      <c r="D50" s="2">
        <v>39988</v>
      </c>
      <c r="E50" s="2"/>
    </row>
    <row r="51" spans="1:5">
      <c r="A51" t="s">
        <v>97</v>
      </c>
      <c r="B51" t="s">
        <v>103</v>
      </c>
      <c r="C51" t="s">
        <v>87</v>
      </c>
      <c r="D51" s="2">
        <v>39989</v>
      </c>
      <c r="E51" s="2"/>
    </row>
    <row r="52" spans="1:5">
      <c r="A52" t="s">
        <v>97</v>
      </c>
      <c r="B52" t="s">
        <v>104</v>
      </c>
      <c r="C52" t="s">
        <v>80</v>
      </c>
      <c r="D52" s="2">
        <v>39990</v>
      </c>
      <c r="E52" s="2"/>
    </row>
    <row r="53" spans="1:5">
      <c r="A53" t="s">
        <v>97</v>
      </c>
      <c r="B53" t="s">
        <v>104</v>
      </c>
      <c r="C53" t="s">
        <v>82</v>
      </c>
      <c r="D53" s="2">
        <v>39991</v>
      </c>
      <c r="E53" s="2"/>
    </row>
    <row r="54" spans="1:5">
      <c r="A54" t="s">
        <v>97</v>
      </c>
      <c r="B54" t="s">
        <v>104</v>
      </c>
      <c r="C54" t="s">
        <v>83</v>
      </c>
      <c r="D54" s="2">
        <v>39992</v>
      </c>
      <c r="E54" s="2"/>
    </row>
    <row r="55" spans="1:5">
      <c r="A55" t="s">
        <v>108</v>
      </c>
      <c r="B55" t="s">
        <v>104</v>
      </c>
      <c r="C55" t="s">
        <v>80</v>
      </c>
      <c r="D55" s="2">
        <v>39969</v>
      </c>
      <c r="E55" s="2"/>
    </row>
    <row r="56" spans="1:5">
      <c r="A56" t="s">
        <v>108</v>
      </c>
      <c r="B56" t="s">
        <v>104</v>
      </c>
      <c r="C56" t="s">
        <v>82</v>
      </c>
      <c r="D56" s="2">
        <v>39970</v>
      </c>
      <c r="E56" s="2"/>
    </row>
    <row r="57" spans="1:5">
      <c r="A57" t="s">
        <v>108</v>
      </c>
      <c r="B57" t="s">
        <v>104</v>
      </c>
      <c r="C57" t="s">
        <v>83</v>
      </c>
      <c r="D57" s="2">
        <v>39971</v>
      </c>
      <c r="E57" s="2"/>
    </row>
    <row r="58" spans="1:5">
      <c r="A58" t="s">
        <v>108</v>
      </c>
      <c r="B58" t="s">
        <v>90</v>
      </c>
      <c r="C58" t="s">
        <v>85</v>
      </c>
      <c r="D58" s="2">
        <v>39980</v>
      </c>
      <c r="E58" s="2"/>
    </row>
    <row r="59" spans="1:5">
      <c r="A59" t="s">
        <v>108</v>
      </c>
      <c r="B59" t="s">
        <v>90</v>
      </c>
      <c r="C59" t="s">
        <v>86</v>
      </c>
      <c r="D59" s="2">
        <v>39981</v>
      </c>
      <c r="E59" s="2"/>
    </row>
    <row r="60" spans="1:5">
      <c r="A60" t="s">
        <v>108</v>
      </c>
      <c r="B60" t="s">
        <v>90</v>
      </c>
      <c r="C60" t="s">
        <v>87</v>
      </c>
      <c r="D60" s="2">
        <v>39982</v>
      </c>
      <c r="E60" s="2"/>
    </row>
    <row r="61" spans="1:5">
      <c r="A61" t="s">
        <v>108</v>
      </c>
      <c r="B61" t="s">
        <v>97</v>
      </c>
      <c r="C61" t="s">
        <v>80</v>
      </c>
      <c r="D61" s="2">
        <v>39983</v>
      </c>
      <c r="E61" s="2"/>
    </row>
    <row r="62" spans="1:5">
      <c r="A62" t="s">
        <v>108</v>
      </c>
      <c r="B62" t="s">
        <v>97</v>
      </c>
      <c r="C62" t="s">
        <v>82</v>
      </c>
      <c r="D62" s="2">
        <v>39984</v>
      </c>
      <c r="E62" s="2"/>
    </row>
    <row r="63" spans="1:5">
      <c r="A63" t="s">
        <v>108</v>
      </c>
      <c r="B63" t="s">
        <v>97</v>
      </c>
      <c r="C63" t="s">
        <v>83</v>
      </c>
      <c r="D63" s="2">
        <v>39985</v>
      </c>
      <c r="E63" s="2"/>
    </row>
    <row r="64" spans="1:5">
      <c r="A64" t="s">
        <v>108</v>
      </c>
      <c r="B64" t="s">
        <v>110</v>
      </c>
      <c r="C64" t="s">
        <v>85</v>
      </c>
      <c r="D64" s="2">
        <v>39994</v>
      </c>
      <c r="E64" s="2"/>
    </row>
    <row r="65" spans="1:5">
      <c r="A65" t="s">
        <v>102</v>
      </c>
      <c r="B65" t="s">
        <v>84</v>
      </c>
      <c r="C65" t="s">
        <v>93</v>
      </c>
      <c r="D65" s="2">
        <v>39965</v>
      </c>
      <c r="E65" s="2"/>
    </row>
    <row r="66" spans="1:5">
      <c r="A66" t="s">
        <v>102</v>
      </c>
      <c r="B66" t="s">
        <v>94</v>
      </c>
      <c r="C66" t="s">
        <v>85</v>
      </c>
      <c r="D66" s="2">
        <v>39973</v>
      </c>
      <c r="E66" s="2"/>
    </row>
    <row r="67" spans="1:5">
      <c r="A67" t="s">
        <v>102</v>
      </c>
      <c r="B67" t="s">
        <v>94</v>
      </c>
      <c r="C67" t="s">
        <v>86</v>
      </c>
      <c r="D67" s="2">
        <v>39974</v>
      </c>
      <c r="E67" s="2"/>
    </row>
    <row r="68" spans="1:5">
      <c r="A68" t="s">
        <v>102</v>
      </c>
      <c r="B68" t="s">
        <v>94</v>
      </c>
      <c r="C68" t="s">
        <v>87</v>
      </c>
      <c r="D68" s="2">
        <v>39975</v>
      </c>
      <c r="E68" s="2"/>
    </row>
    <row r="69" spans="1:5">
      <c r="A69" t="s">
        <v>102</v>
      </c>
      <c r="B69" t="s">
        <v>106</v>
      </c>
      <c r="C69" t="s">
        <v>80</v>
      </c>
      <c r="D69" s="2">
        <v>39976</v>
      </c>
      <c r="E69" s="2"/>
    </row>
    <row r="70" spans="1:5">
      <c r="A70" t="s">
        <v>102</v>
      </c>
      <c r="B70" t="s">
        <v>106</v>
      </c>
      <c r="C70" t="s">
        <v>82</v>
      </c>
      <c r="D70" s="2">
        <v>39977</v>
      </c>
      <c r="E70" s="2"/>
    </row>
    <row r="71" spans="1:5">
      <c r="A71" t="s">
        <v>102</v>
      </c>
      <c r="B71" t="s">
        <v>106</v>
      </c>
      <c r="C71" t="s">
        <v>83</v>
      </c>
      <c r="D71" s="2">
        <v>39978</v>
      </c>
      <c r="E71" s="2"/>
    </row>
    <row r="72" spans="1:5">
      <c r="A72" t="s">
        <v>102</v>
      </c>
      <c r="B72" t="s">
        <v>107</v>
      </c>
      <c r="C72" t="s">
        <v>93</v>
      </c>
      <c r="D72" s="2">
        <v>39979</v>
      </c>
      <c r="E72" s="2"/>
    </row>
    <row r="73" spans="1:5">
      <c r="A73" t="s">
        <v>102</v>
      </c>
      <c r="B73" t="s">
        <v>107</v>
      </c>
      <c r="C73" t="s">
        <v>85</v>
      </c>
      <c r="D73" s="2">
        <v>39980</v>
      </c>
      <c r="E73" s="2"/>
    </row>
    <row r="74" spans="1:5">
      <c r="A74" t="s">
        <v>102</v>
      </c>
      <c r="B74" t="s">
        <v>107</v>
      </c>
      <c r="C74" t="s">
        <v>86</v>
      </c>
      <c r="D74" s="2">
        <v>39981</v>
      </c>
      <c r="E74" s="2"/>
    </row>
    <row r="75" spans="1:5">
      <c r="A75" t="s">
        <v>102</v>
      </c>
      <c r="B75" t="s">
        <v>108</v>
      </c>
      <c r="C75" t="s">
        <v>80</v>
      </c>
      <c r="D75" s="2">
        <v>39990</v>
      </c>
      <c r="E75" s="2"/>
    </row>
    <row r="76" spans="1:5">
      <c r="A76" t="s">
        <v>102</v>
      </c>
      <c r="B76" t="s">
        <v>108</v>
      </c>
      <c r="C76" t="s">
        <v>82</v>
      </c>
      <c r="D76" s="2">
        <v>39991</v>
      </c>
      <c r="E76" s="2"/>
    </row>
    <row r="77" spans="1:5">
      <c r="A77" t="s">
        <v>102</v>
      </c>
      <c r="B77" t="s">
        <v>108</v>
      </c>
      <c r="C77" t="s">
        <v>83</v>
      </c>
      <c r="D77" s="2">
        <v>39992</v>
      </c>
      <c r="E77" s="2"/>
    </row>
    <row r="78" spans="1:5">
      <c r="A78" t="s">
        <v>102</v>
      </c>
      <c r="B78" t="s">
        <v>97</v>
      </c>
      <c r="C78" t="s">
        <v>93</v>
      </c>
      <c r="D78" s="2">
        <v>39993</v>
      </c>
      <c r="E78" s="2"/>
    </row>
    <row r="79" spans="1:5">
      <c r="A79" t="s">
        <v>102</v>
      </c>
      <c r="B79" t="s">
        <v>97</v>
      </c>
      <c r="C79" t="s">
        <v>85</v>
      </c>
      <c r="D79" s="2">
        <v>39994</v>
      </c>
      <c r="E79" s="2"/>
    </row>
    <row r="80" spans="1:5">
      <c r="A80" t="s">
        <v>96</v>
      </c>
      <c r="B80" t="s">
        <v>78</v>
      </c>
      <c r="C80" t="s">
        <v>85</v>
      </c>
      <c r="D80" s="2">
        <v>39966</v>
      </c>
      <c r="E80" s="2"/>
    </row>
    <row r="81" spans="1:5">
      <c r="A81" t="s">
        <v>96</v>
      </c>
      <c r="B81" t="s">
        <v>78</v>
      </c>
      <c r="C81" t="s">
        <v>86</v>
      </c>
      <c r="D81" s="2">
        <v>39967</v>
      </c>
      <c r="E81" s="2"/>
    </row>
    <row r="82" spans="1:5">
      <c r="A82" t="s">
        <v>96</v>
      </c>
      <c r="B82" t="s">
        <v>78</v>
      </c>
      <c r="C82" t="s">
        <v>87</v>
      </c>
      <c r="D82" s="2">
        <v>39968</v>
      </c>
      <c r="E82" s="2"/>
    </row>
    <row r="83" spans="1:5">
      <c r="A83" t="s">
        <v>96</v>
      </c>
      <c r="B83" t="s">
        <v>101</v>
      </c>
      <c r="C83" t="s">
        <v>80</v>
      </c>
      <c r="D83" s="2">
        <v>39969</v>
      </c>
      <c r="E83" s="2"/>
    </row>
    <row r="84" spans="1:5">
      <c r="A84" t="s">
        <v>96</v>
      </c>
      <c r="B84" t="s">
        <v>101</v>
      </c>
      <c r="C84" t="s">
        <v>82</v>
      </c>
      <c r="D84" s="2">
        <v>39970</v>
      </c>
      <c r="E84" s="2"/>
    </row>
    <row r="85" spans="1:5">
      <c r="A85" t="s">
        <v>96</v>
      </c>
      <c r="B85" t="s">
        <v>101</v>
      </c>
      <c r="C85" t="s">
        <v>83</v>
      </c>
      <c r="D85" s="2">
        <v>39971</v>
      </c>
      <c r="E85" s="2"/>
    </row>
    <row r="86" spans="1:5">
      <c r="A86" t="s">
        <v>96</v>
      </c>
      <c r="B86" t="s">
        <v>107</v>
      </c>
      <c r="C86" t="s">
        <v>80</v>
      </c>
      <c r="D86" s="2">
        <v>39983</v>
      </c>
      <c r="E86" s="2"/>
    </row>
    <row r="87" spans="1:5">
      <c r="A87" t="s">
        <v>96</v>
      </c>
      <c r="B87" t="s">
        <v>107</v>
      </c>
      <c r="C87" t="s">
        <v>82</v>
      </c>
      <c r="D87" s="2">
        <v>39984</v>
      </c>
      <c r="E87" s="2"/>
    </row>
    <row r="88" spans="1:5">
      <c r="A88" t="s">
        <v>96</v>
      </c>
      <c r="B88" t="s">
        <v>107</v>
      </c>
      <c r="C88" t="s">
        <v>83</v>
      </c>
      <c r="D88" s="2">
        <v>39985</v>
      </c>
      <c r="E88" s="2"/>
    </row>
    <row r="89" spans="1:5">
      <c r="A89" t="s">
        <v>96</v>
      </c>
      <c r="B89" t="s">
        <v>104</v>
      </c>
      <c r="C89" t="s">
        <v>85</v>
      </c>
      <c r="D89" s="2">
        <v>39987</v>
      </c>
      <c r="E89" s="2"/>
    </row>
    <row r="90" spans="1:5">
      <c r="A90" t="s">
        <v>96</v>
      </c>
      <c r="B90" t="s">
        <v>104</v>
      </c>
      <c r="C90" t="s">
        <v>86</v>
      </c>
      <c r="D90" s="2">
        <v>39988</v>
      </c>
      <c r="E90" s="2"/>
    </row>
    <row r="91" spans="1:5">
      <c r="A91" t="s">
        <v>96</v>
      </c>
      <c r="B91" t="s">
        <v>104</v>
      </c>
      <c r="C91" t="s">
        <v>87</v>
      </c>
      <c r="D91" s="2">
        <v>39989</v>
      </c>
      <c r="E91" s="2"/>
    </row>
    <row r="92" spans="1:5">
      <c r="A92" t="s">
        <v>107</v>
      </c>
      <c r="B92" t="s">
        <v>112</v>
      </c>
      <c r="C92" t="s">
        <v>85</v>
      </c>
      <c r="D92" s="2">
        <v>39973</v>
      </c>
      <c r="E92" s="2"/>
    </row>
    <row r="93" spans="1:5">
      <c r="A93" t="s">
        <v>107</v>
      </c>
      <c r="B93" t="s">
        <v>112</v>
      </c>
      <c r="C93" t="s">
        <v>86</v>
      </c>
      <c r="D93" s="2">
        <v>39974</v>
      </c>
      <c r="E93" s="2"/>
    </row>
    <row r="94" spans="1:5">
      <c r="A94" t="s">
        <v>107</v>
      </c>
      <c r="B94" t="s">
        <v>112</v>
      </c>
      <c r="C94" t="s">
        <v>87</v>
      </c>
      <c r="D94" s="2">
        <v>39975</v>
      </c>
      <c r="E94" s="2"/>
    </row>
    <row r="95" spans="1:5">
      <c r="A95" t="s">
        <v>107</v>
      </c>
      <c r="B95" t="s">
        <v>97</v>
      </c>
      <c r="C95" t="s">
        <v>80</v>
      </c>
      <c r="D95" s="2">
        <v>39976</v>
      </c>
      <c r="E95" s="2"/>
    </row>
    <row r="96" spans="1:5">
      <c r="A96" t="s">
        <v>107</v>
      </c>
      <c r="B96" t="s">
        <v>97</v>
      </c>
      <c r="C96" t="s">
        <v>82</v>
      </c>
      <c r="D96" s="2">
        <v>39977</v>
      </c>
      <c r="E96" s="2"/>
    </row>
    <row r="97" spans="1:5">
      <c r="A97" t="s">
        <v>107</v>
      </c>
      <c r="B97" t="s">
        <v>97</v>
      </c>
      <c r="C97" t="s">
        <v>83</v>
      </c>
      <c r="D97" s="2">
        <v>39978</v>
      </c>
      <c r="E97" s="2"/>
    </row>
    <row r="98" spans="1:5">
      <c r="A98" t="s">
        <v>107</v>
      </c>
      <c r="B98" t="s">
        <v>109</v>
      </c>
      <c r="C98" t="s">
        <v>85</v>
      </c>
      <c r="D98" s="2">
        <v>39987</v>
      </c>
      <c r="E98" s="2"/>
    </row>
    <row r="99" spans="1:5">
      <c r="A99" t="s">
        <v>107</v>
      </c>
      <c r="B99" t="s">
        <v>109</v>
      </c>
      <c r="C99" t="s">
        <v>86</v>
      </c>
      <c r="D99" s="2">
        <v>39988</v>
      </c>
      <c r="E99" s="2"/>
    </row>
    <row r="100" spans="1:5">
      <c r="A100" t="s">
        <v>107</v>
      </c>
      <c r="B100" t="s">
        <v>109</v>
      </c>
      <c r="C100" t="s">
        <v>87</v>
      </c>
      <c r="D100" s="2">
        <v>39989</v>
      </c>
      <c r="E100" s="2"/>
    </row>
    <row r="101" spans="1:5">
      <c r="A101" t="s">
        <v>107</v>
      </c>
      <c r="B101" t="s">
        <v>113</v>
      </c>
      <c r="C101" t="s">
        <v>80</v>
      </c>
      <c r="D101" s="2">
        <v>39990</v>
      </c>
      <c r="E101" s="2"/>
    </row>
    <row r="102" spans="1:5">
      <c r="A102" t="s">
        <v>107</v>
      </c>
      <c r="B102" t="s">
        <v>113</v>
      </c>
      <c r="C102" t="s">
        <v>82</v>
      </c>
      <c r="D102" s="2">
        <v>39991</v>
      </c>
      <c r="E102" s="2"/>
    </row>
    <row r="103" spans="1:5">
      <c r="A103" t="s">
        <v>107</v>
      </c>
      <c r="B103" t="s">
        <v>113</v>
      </c>
      <c r="C103" t="s">
        <v>83</v>
      </c>
      <c r="D103" s="2">
        <v>39992</v>
      </c>
      <c r="E103" s="2"/>
    </row>
    <row r="104" spans="1:5">
      <c r="A104" t="s">
        <v>107</v>
      </c>
      <c r="B104" t="s">
        <v>99</v>
      </c>
      <c r="C104" t="s">
        <v>93</v>
      </c>
      <c r="D104" s="2">
        <v>39993</v>
      </c>
      <c r="E104" s="2"/>
    </row>
    <row r="105" spans="1:5">
      <c r="A105" t="s">
        <v>107</v>
      </c>
      <c r="B105" t="s">
        <v>99</v>
      </c>
      <c r="C105" t="s">
        <v>85</v>
      </c>
      <c r="D105" s="2">
        <v>39994</v>
      </c>
      <c r="E105" s="2"/>
    </row>
    <row r="106" spans="1:5">
      <c r="A106" t="s">
        <v>99</v>
      </c>
      <c r="B106" t="s">
        <v>116</v>
      </c>
      <c r="C106" t="s">
        <v>85</v>
      </c>
      <c r="D106" s="2">
        <v>39973</v>
      </c>
      <c r="E106" s="2"/>
    </row>
    <row r="107" spans="1:5">
      <c r="A107" t="s">
        <v>99</v>
      </c>
      <c r="B107" t="s">
        <v>116</v>
      </c>
      <c r="C107" t="s">
        <v>86</v>
      </c>
      <c r="D107" s="2">
        <v>39974</v>
      </c>
      <c r="E107" s="2"/>
    </row>
    <row r="108" spans="1:5">
      <c r="A108" t="s">
        <v>99</v>
      </c>
      <c r="B108" t="s">
        <v>116</v>
      </c>
      <c r="C108" t="s">
        <v>87</v>
      </c>
      <c r="D108" s="2">
        <v>39975</v>
      </c>
      <c r="E108" s="2"/>
    </row>
    <row r="109" spans="1:5">
      <c r="A109" t="s">
        <v>99</v>
      </c>
      <c r="B109" t="s">
        <v>105</v>
      </c>
      <c r="C109" t="s">
        <v>80</v>
      </c>
      <c r="D109" s="2">
        <v>39983</v>
      </c>
      <c r="E109" s="2"/>
    </row>
    <row r="110" spans="1:5">
      <c r="A110" t="s">
        <v>99</v>
      </c>
      <c r="B110" t="s">
        <v>105</v>
      </c>
      <c r="C110" t="s">
        <v>82</v>
      </c>
      <c r="D110" s="2">
        <v>39984</v>
      </c>
      <c r="E110" s="2"/>
    </row>
    <row r="111" spans="1:5">
      <c r="A111" t="s">
        <v>99</v>
      </c>
      <c r="B111" t="s">
        <v>105</v>
      </c>
      <c r="C111" t="s">
        <v>83</v>
      </c>
      <c r="D111" s="2">
        <v>39985</v>
      </c>
      <c r="E111" s="2"/>
    </row>
    <row r="112" spans="1:5">
      <c r="A112" t="s">
        <v>99</v>
      </c>
      <c r="B112" t="s">
        <v>106</v>
      </c>
      <c r="C112" t="s">
        <v>93</v>
      </c>
      <c r="D112" s="2">
        <v>39986</v>
      </c>
      <c r="E112" s="2"/>
    </row>
    <row r="113" spans="1:5">
      <c r="A113" t="s">
        <v>99</v>
      </c>
      <c r="B113" t="s">
        <v>106</v>
      </c>
      <c r="C113" t="s">
        <v>85</v>
      </c>
      <c r="D113" s="2">
        <v>39987</v>
      </c>
      <c r="E113" s="2"/>
    </row>
    <row r="114" spans="1:5">
      <c r="A114" t="s">
        <v>99</v>
      </c>
      <c r="B114" t="s">
        <v>106</v>
      </c>
      <c r="C114" t="s">
        <v>86</v>
      </c>
      <c r="D114" s="2">
        <v>39988</v>
      </c>
      <c r="E114" s="2"/>
    </row>
    <row r="115" spans="1:5">
      <c r="A115" t="s">
        <v>99</v>
      </c>
      <c r="B115" t="s">
        <v>106</v>
      </c>
      <c r="C115" t="s">
        <v>87</v>
      </c>
      <c r="D115" s="2">
        <v>39989</v>
      </c>
      <c r="E115" s="2"/>
    </row>
    <row r="116" spans="1:5">
      <c r="A116" t="s">
        <v>99</v>
      </c>
      <c r="B116" t="s">
        <v>84</v>
      </c>
      <c r="C116" t="s">
        <v>80</v>
      </c>
      <c r="D116" s="2">
        <v>39990</v>
      </c>
      <c r="E116" s="2"/>
    </row>
    <row r="117" spans="1:5">
      <c r="A117" t="s">
        <v>99</v>
      </c>
      <c r="B117" t="s">
        <v>84</v>
      </c>
      <c r="C117" t="s">
        <v>82</v>
      </c>
      <c r="D117" s="2">
        <v>39991</v>
      </c>
      <c r="E117" s="2"/>
    </row>
    <row r="118" spans="1:5">
      <c r="A118" t="s">
        <v>99</v>
      </c>
      <c r="B118" t="s">
        <v>84</v>
      </c>
      <c r="C118" t="s">
        <v>83</v>
      </c>
      <c r="D118" s="2">
        <v>39992</v>
      </c>
      <c r="E118" s="2"/>
    </row>
    <row r="119" spans="1:5">
      <c r="A119" t="s">
        <v>84</v>
      </c>
      <c r="B119" t="s">
        <v>79</v>
      </c>
      <c r="C119" t="s">
        <v>85</v>
      </c>
      <c r="D119" s="2">
        <v>39966</v>
      </c>
      <c r="E119" s="2"/>
    </row>
    <row r="120" spans="1:5">
      <c r="A120" t="s">
        <v>84</v>
      </c>
      <c r="B120" t="s">
        <v>79</v>
      </c>
      <c r="C120" t="s">
        <v>86</v>
      </c>
      <c r="D120" s="2">
        <v>39967</v>
      </c>
      <c r="E120" s="2"/>
    </row>
    <row r="121" spans="1:5">
      <c r="A121" t="s">
        <v>84</v>
      </c>
      <c r="B121" t="s">
        <v>79</v>
      </c>
      <c r="C121" t="s">
        <v>87</v>
      </c>
      <c r="D121" s="2">
        <v>39968</v>
      </c>
      <c r="E121" s="2"/>
    </row>
    <row r="122" spans="1:5">
      <c r="A122" t="s">
        <v>84</v>
      </c>
      <c r="B122" t="s">
        <v>105</v>
      </c>
      <c r="C122" t="s">
        <v>80</v>
      </c>
      <c r="D122" s="2">
        <v>39969</v>
      </c>
      <c r="E122" s="2"/>
    </row>
    <row r="123" spans="1:5">
      <c r="A123" t="s">
        <v>84</v>
      </c>
      <c r="B123" t="s">
        <v>105</v>
      </c>
      <c r="C123" t="s">
        <v>82</v>
      </c>
      <c r="D123" s="2">
        <v>39970</v>
      </c>
      <c r="E123" s="2"/>
    </row>
    <row r="124" spans="1:5">
      <c r="A124" t="s">
        <v>84</v>
      </c>
      <c r="B124" t="s">
        <v>105</v>
      </c>
      <c r="C124" t="s">
        <v>83</v>
      </c>
      <c r="D124" s="2">
        <v>39971</v>
      </c>
      <c r="E124" s="2"/>
    </row>
    <row r="125" spans="1:5">
      <c r="A125" t="s">
        <v>84</v>
      </c>
      <c r="B125" t="s">
        <v>105</v>
      </c>
      <c r="C125" t="s">
        <v>93</v>
      </c>
      <c r="D125" s="2">
        <v>39972</v>
      </c>
      <c r="E125" s="2"/>
    </row>
    <row r="126" spans="1:5">
      <c r="A126" t="s">
        <v>84</v>
      </c>
      <c r="B126" t="s">
        <v>99</v>
      </c>
      <c r="C126" t="s">
        <v>80</v>
      </c>
      <c r="D126" s="2">
        <v>39976</v>
      </c>
      <c r="E126" s="2"/>
    </row>
    <row r="127" spans="1:5">
      <c r="A127" t="s">
        <v>84</v>
      </c>
      <c r="B127" t="s">
        <v>99</v>
      </c>
      <c r="C127" t="s">
        <v>82</v>
      </c>
      <c r="D127" s="2">
        <v>39977</v>
      </c>
      <c r="E127" s="2"/>
    </row>
    <row r="128" spans="1:5">
      <c r="A128" t="s">
        <v>84</v>
      </c>
      <c r="B128" t="s">
        <v>99</v>
      </c>
      <c r="C128" t="s">
        <v>83</v>
      </c>
      <c r="D128" s="2">
        <v>39978</v>
      </c>
      <c r="E128" s="2"/>
    </row>
    <row r="129" spans="1:5">
      <c r="A129" t="s">
        <v>84</v>
      </c>
      <c r="B129" t="s">
        <v>100</v>
      </c>
      <c r="C129" t="s">
        <v>85</v>
      </c>
      <c r="D129" s="2">
        <v>39980</v>
      </c>
      <c r="E129" s="2"/>
    </row>
    <row r="130" spans="1:5">
      <c r="A130" t="s">
        <v>84</v>
      </c>
      <c r="B130" t="s">
        <v>100</v>
      </c>
      <c r="C130" t="s">
        <v>86</v>
      </c>
      <c r="D130" s="2">
        <v>39981</v>
      </c>
      <c r="E130" s="2"/>
    </row>
    <row r="131" spans="1:5">
      <c r="A131" t="s">
        <v>84</v>
      </c>
      <c r="B131" t="s">
        <v>100</v>
      </c>
      <c r="C131" t="s">
        <v>87</v>
      </c>
      <c r="D131" s="2">
        <v>39982</v>
      </c>
      <c r="E131" s="2"/>
    </row>
    <row r="132" spans="1:5">
      <c r="A132" t="s">
        <v>84</v>
      </c>
      <c r="B132" t="s">
        <v>91</v>
      </c>
      <c r="C132" t="s">
        <v>85</v>
      </c>
      <c r="D132" s="2">
        <v>39994</v>
      </c>
      <c r="E132" s="2"/>
    </row>
    <row r="133" spans="1:5">
      <c r="A133" t="s">
        <v>116</v>
      </c>
      <c r="B133" t="s">
        <v>78</v>
      </c>
      <c r="C133" t="s">
        <v>80</v>
      </c>
      <c r="D133" s="2">
        <v>39976</v>
      </c>
      <c r="E133" s="2"/>
    </row>
    <row r="134" spans="1:5">
      <c r="A134" t="s">
        <v>116</v>
      </c>
      <c r="B134" t="s">
        <v>78</v>
      </c>
      <c r="C134" t="s">
        <v>82</v>
      </c>
      <c r="D134" s="2">
        <v>39977</v>
      </c>
      <c r="E134" s="2"/>
    </row>
    <row r="135" spans="1:5">
      <c r="A135" t="s">
        <v>116</v>
      </c>
      <c r="B135" t="s">
        <v>78</v>
      </c>
      <c r="C135" t="s">
        <v>83</v>
      </c>
      <c r="D135" s="2">
        <v>39978</v>
      </c>
      <c r="E135" s="2"/>
    </row>
    <row r="136" spans="1:5">
      <c r="A136" t="s">
        <v>116</v>
      </c>
      <c r="B136" t="s">
        <v>98</v>
      </c>
      <c r="C136" t="s">
        <v>85</v>
      </c>
      <c r="D136" s="2">
        <v>39980</v>
      </c>
      <c r="E136" s="2"/>
    </row>
    <row r="137" spans="1:5">
      <c r="A137" t="s">
        <v>116</v>
      </c>
      <c r="B137" t="s">
        <v>98</v>
      </c>
      <c r="C137" t="s">
        <v>86</v>
      </c>
      <c r="D137" s="2">
        <v>39981</v>
      </c>
      <c r="E137" s="2"/>
    </row>
    <row r="138" spans="1:5">
      <c r="A138" t="s">
        <v>116</v>
      </c>
      <c r="B138" t="s">
        <v>98</v>
      </c>
      <c r="C138" t="s">
        <v>87</v>
      </c>
      <c r="D138" s="2">
        <v>39982</v>
      </c>
      <c r="E138" s="2"/>
    </row>
    <row r="139" spans="1:5">
      <c r="A139" t="s">
        <v>116</v>
      </c>
      <c r="B139" t="s">
        <v>95</v>
      </c>
      <c r="C139" t="s">
        <v>80</v>
      </c>
      <c r="D139" s="2">
        <v>39983</v>
      </c>
      <c r="E139" s="2"/>
    </row>
    <row r="140" spans="1:5">
      <c r="A140" t="s">
        <v>116</v>
      </c>
      <c r="B140" t="s">
        <v>95</v>
      </c>
      <c r="C140" t="s">
        <v>82</v>
      </c>
      <c r="D140" s="2">
        <v>39984</v>
      </c>
      <c r="E140" s="2"/>
    </row>
    <row r="141" spans="1:5">
      <c r="A141" t="s">
        <v>116</v>
      </c>
      <c r="B141" t="s">
        <v>95</v>
      </c>
      <c r="C141" t="s">
        <v>83</v>
      </c>
      <c r="D141" s="2">
        <v>39985</v>
      </c>
      <c r="E141" s="2"/>
    </row>
    <row r="142" spans="1:5">
      <c r="A142" t="s">
        <v>114</v>
      </c>
      <c r="B142" t="s">
        <v>99</v>
      </c>
      <c r="C142" t="s">
        <v>93</v>
      </c>
      <c r="D142" s="2">
        <v>39965</v>
      </c>
      <c r="E142" s="2"/>
    </row>
    <row r="143" spans="1:5">
      <c r="A143" t="s">
        <v>114</v>
      </c>
      <c r="B143" t="s">
        <v>99</v>
      </c>
      <c r="C143" t="s">
        <v>85</v>
      </c>
      <c r="D143" s="2">
        <v>39966</v>
      </c>
      <c r="E143" s="2"/>
    </row>
    <row r="144" spans="1:5">
      <c r="A144" t="s">
        <v>114</v>
      </c>
      <c r="B144" t="s">
        <v>99</v>
      </c>
      <c r="C144" t="s">
        <v>86</v>
      </c>
      <c r="D144" s="2">
        <v>39967</v>
      </c>
      <c r="E144" s="2"/>
    </row>
    <row r="145" spans="1:5">
      <c r="A145" t="s">
        <v>114</v>
      </c>
      <c r="B145" t="s">
        <v>99</v>
      </c>
      <c r="C145" t="s">
        <v>87</v>
      </c>
      <c r="D145" s="2">
        <v>39968</v>
      </c>
      <c r="E145" s="2"/>
    </row>
    <row r="146" spans="1:5">
      <c r="A146" t="s">
        <v>114</v>
      </c>
      <c r="B146" t="s">
        <v>96</v>
      </c>
      <c r="C146" t="s">
        <v>80</v>
      </c>
      <c r="D146" s="2">
        <v>39976</v>
      </c>
      <c r="E146" s="2"/>
    </row>
    <row r="147" spans="1:5">
      <c r="A147" t="s">
        <v>114</v>
      </c>
      <c r="B147" t="s">
        <v>96</v>
      </c>
      <c r="C147" t="s">
        <v>82</v>
      </c>
      <c r="D147" s="2">
        <v>39977</v>
      </c>
      <c r="E147" s="2"/>
    </row>
    <row r="148" spans="1:5">
      <c r="A148" t="s">
        <v>114</v>
      </c>
      <c r="B148" t="s">
        <v>96</v>
      </c>
      <c r="C148" t="s">
        <v>83</v>
      </c>
      <c r="D148" s="2">
        <v>39978</v>
      </c>
      <c r="E148" s="2"/>
    </row>
    <row r="149" spans="1:5">
      <c r="A149" t="s">
        <v>114</v>
      </c>
      <c r="B149" t="s">
        <v>102</v>
      </c>
      <c r="C149" t="s">
        <v>85</v>
      </c>
      <c r="D149" s="2">
        <v>39987</v>
      </c>
      <c r="E149" s="2"/>
    </row>
    <row r="150" spans="1:5">
      <c r="A150" t="s">
        <v>114</v>
      </c>
      <c r="B150" t="s">
        <v>102</v>
      </c>
      <c r="C150" t="s">
        <v>86</v>
      </c>
      <c r="D150" s="2">
        <v>39988</v>
      </c>
      <c r="E150" s="2"/>
    </row>
    <row r="151" spans="1:5">
      <c r="A151" t="s">
        <v>114</v>
      </c>
      <c r="B151" t="s">
        <v>102</v>
      </c>
      <c r="C151" t="s">
        <v>87</v>
      </c>
      <c r="D151" s="2">
        <v>39989</v>
      </c>
      <c r="E151" s="2"/>
    </row>
    <row r="152" spans="1:5">
      <c r="A152" t="s">
        <v>114</v>
      </c>
      <c r="B152" t="s">
        <v>94</v>
      </c>
      <c r="C152" t="s">
        <v>80</v>
      </c>
      <c r="D152" s="2">
        <v>39990</v>
      </c>
      <c r="E152" s="2"/>
    </row>
    <row r="153" spans="1:5">
      <c r="A153" t="s">
        <v>114</v>
      </c>
      <c r="B153" t="s">
        <v>94</v>
      </c>
      <c r="C153" t="s">
        <v>82</v>
      </c>
      <c r="D153" s="2">
        <v>39991</v>
      </c>
      <c r="E153" s="2"/>
    </row>
    <row r="154" spans="1:5">
      <c r="A154" t="s">
        <v>114</v>
      </c>
      <c r="B154" t="s">
        <v>94</v>
      </c>
      <c r="C154" t="s">
        <v>83</v>
      </c>
      <c r="D154" s="2">
        <v>39992</v>
      </c>
      <c r="E154" s="2"/>
    </row>
    <row r="155" spans="1:5">
      <c r="A155" t="s">
        <v>114</v>
      </c>
      <c r="B155" t="s">
        <v>104</v>
      </c>
      <c r="C155" t="s">
        <v>93</v>
      </c>
      <c r="D155" s="2">
        <v>39993</v>
      </c>
      <c r="E155" s="2"/>
    </row>
    <row r="156" spans="1:5">
      <c r="A156" t="s">
        <v>114</v>
      </c>
      <c r="B156" t="s">
        <v>104</v>
      </c>
      <c r="C156" t="s">
        <v>85</v>
      </c>
      <c r="D156" s="2">
        <v>39994</v>
      </c>
      <c r="E156" s="2"/>
    </row>
    <row r="157" spans="1:5">
      <c r="A157" t="s">
        <v>106</v>
      </c>
      <c r="B157" t="s">
        <v>108</v>
      </c>
      <c r="C157" t="s">
        <v>93</v>
      </c>
      <c r="D157" s="2">
        <v>39965</v>
      </c>
      <c r="E157" s="2"/>
    </row>
    <row r="158" spans="1:5">
      <c r="A158" t="s">
        <v>106</v>
      </c>
      <c r="B158" t="s">
        <v>108</v>
      </c>
      <c r="C158" t="s">
        <v>85</v>
      </c>
      <c r="D158" s="2">
        <v>39966</v>
      </c>
      <c r="E158" s="2"/>
    </row>
    <row r="159" spans="1:5">
      <c r="A159" t="s">
        <v>106</v>
      </c>
      <c r="B159" t="s">
        <v>108</v>
      </c>
      <c r="C159" t="s">
        <v>86</v>
      </c>
      <c r="D159" s="2">
        <v>39967</v>
      </c>
      <c r="E159" s="2"/>
    </row>
    <row r="160" spans="1:5">
      <c r="A160" t="s">
        <v>106</v>
      </c>
      <c r="B160" t="s">
        <v>108</v>
      </c>
      <c r="C160" t="s">
        <v>87</v>
      </c>
      <c r="D160" s="2">
        <v>39968</v>
      </c>
      <c r="E160" s="2"/>
    </row>
    <row r="161" spans="1:5">
      <c r="A161" t="s">
        <v>106</v>
      </c>
      <c r="B161" t="s">
        <v>112</v>
      </c>
      <c r="C161" t="s">
        <v>80</v>
      </c>
      <c r="D161" s="2">
        <v>39969</v>
      </c>
      <c r="E161" s="2"/>
    </row>
    <row r="162" spans="1:5">
      <c r="A162" t="s">
        <v>106</v>
      </c>
      <c r="B162" t="s">
        <v>112</v>
      </c>
      <c r="C162" t="s">
        <v>82</v>
      </c>
      <c r="D162" s="2">
        <v>39970</v>
      </c>
      <c r="E162" s="2"/>
    </row>
    <row r="163" spans="1:5">
      <c r="A163" t="s">
        <v>106</v>
      </c>
      <c r="B163" t="s">
        <v>112</v>
      </c>
      <c r="C163" t="s">
        <v>83</v>
      </c>
      <c r="D163" s="2">
        <v>39971</v>
      </c>
      <c r="E163" s="2"/>
    </row>
    <row r="164" spans="1:5">
      <c r="A164" t="s">
        <v>106</v>
      </c>
      <c r="B164" t="s">
        <v>112</v>
      </c>
      <c r="C164" t="s">
        <v>93</v>
      </c>
      <c r="D164" s="2">
        <v>39972</v>
      </c>
      <c r="E164" s="2"/>
    </row>
    <row r="165" spans="1:5">
      <c r="A165" t="s">
        <v>106</v>
      </c>
      <c r="B165" t="s">
        <v>96</v>
      </c>
      <c r="C165" t="s">
        <v>85</v>
      </c>
      <c r="D165" s="2">
        <v>39980</v>
      </c>
      <c r="E165" s="2"/>
    </row>
    <row r="166" spans="1:5">
      <c r="A166" t="s">
        <v>106</v>
      </c>
      <c r="B166" t="s">
        <v>96</v>
      </c>
      <c r="C166" t="s">
        <v>86</v>
      </c>
      <c r="D166" s="2">
        <v>39981</v>
      </c>
      <c r="E166" s="2"/>
    </row>
    <row r="167" spans="1:5">
      <c r="A167" t="s">
        <v>106</v>
      </c>
      <c r="B167" t="s">
        <v>96</v>
      </c>
      <c r="C167" t="s">
        <v>87</v>
      </c>
      <c r="D167" s="2">
        <v>39982</v>
      </c>
      <c r="E167" s="2"/>
    </row>
    <row r="168" spans="1:5">
      <c r="A168" t="s">
        <v>106</v>
      </c>
      <c r="B168" t="s">
        <v>109</v>
      </c>
      <c r="C168" t="s">
        <v>80</v>
      </c>
      <c r="D168" s="2">
        <v>39990</v>
      </c>
      <c r="E168" s="2"/>
    </row>
    <row r="169" spans="1:5">
      <c r="A169" t="s">
        <v>106</v>
      </c>
      <c r="B169" t="s">
        <v>109</v>
      </c>
      <c r="C169" t="s">
        <v>82</v>
      </c>
      <c r="D169" s="2">
        <v>39991</v>
      </c>
      <c r="E169" s="2"/>
    </row>
    <row r="170" spans="1:5">
      <c r="A170" t="s">
        <v>106</v>
      </c>
      <c r="B170" t="s">
        <v>109</v>
      </c>
      <c r="C170" t="s">
        <v>83</v>
      </c>
      <c r="D170" s="2">
        <v>39992</v>
      </c>
      <c r="E170" s="2"/>
    </row>
    <row r="171" spans="1:5">
      <c r="A171" t="s">
        <v>106</v>
      </c>
      <c r="B171" t="s">
        <v>113</v>
      </c>
      <c r="C171" t="s">
        <v>93</v>
      </c>
      <c r="D171" s="2">
        <v>39993</v>
      </c>
      <c r="E171" s="2"/>
    </row>
    <row r="172" spans="1:5">
      <c r="A172" t="s">
        <v>106</v>
      </c>
      <c r="B172" t="s">
        <v>113</v>
      </c>
      <c r="C172" t="s">
        <v>85</v>
      </c>
      <c r="D172" s="2">
        <v>39994</v>
      </c>
      <c r="E172" s="2"/>
    </row>
    <row r="173" spans="1:5">
      <c r="A173" t="s">
        <v>100</v>
      </c>
      <c r="B173" t="s">
        <v>113</v>
      </c>
      <c r="C173" t="s">
        <v>85</v>
      </c>
      <c r="D173" s="2">
        <v>39966</v>
      </c>
      <c r="E173" s="2"/>
    </row>
    <row r="174" spans="1:5">
      <c r="A174" t="s">
        <v>100</v>
      </c>
      <c r="B174" t="s">
        <v>113</v>
      </c>
      <c r="C174" t="s">
        <v>86</v>
      </c>
      <c r="D174" s="2">
        <v>39967</v>
      </c>
      <c r="E174" s="2"/>
    </row>
    <row r="175" spans="1:5">
      <c r="A175" t="s">
        <v>100</v>
      </c>
      <c r="B175" t="s">
        <v>113</v>
      </c>
      <c r="C175" t="s">
        <v>87</v>
      </c>
      <c r="D175" s="2">
        <v>39968</v>
      </c>
      <c r="E175" s="2"/>
    </row>
    <row r="176" spans="1:5">
      <c r="A176" t="s">
        <v>100</v>
      </c>
      <c r="B176" t="s">
        <v>99</v>
      </c>
      <c r="C176" t="s">
        <v>80</v>
      </c>
      <c r="D176" s="2">
        <v>39969</v>
      </c>
      <c r="E176" s="2"/>
    </row>
    <row r="177" spans="1:5">
      <c r="A177" t="s">
        <v>100</v>
      </c>
      <c r="B177" t="s">
        <v>99</v>
      </c>
      <c r="C177" t="s">
        <v>82</v>
      </c>
      <c r="D177" s="2">
        <v>39970</v>
      </c>
      <c r="E177" s="2"/>
    </row>
    <row r="178" spans="1:5">
      <c r="A178" t="s">
        <v>100</v>
      </c>
      <c r="B178" t="s">
        <v>99</v>
      </c>
      <c r="C178" t="s">
        <v>83</v>
      </c>
      <c r="D178" s="2">
        <v>39971</v>
      </c>
      <c r="E178" s="2"/>
    </row>
    <row r="179" spans="1:5">
      <c r="A179" t="s">
        <v>100</v>
      </c>
      <c r="B179" t="s">
        <v>108</v>
      </c>
      <c r="C179" t="s">
        <v>85</v>
      </c>
      <c r="D179" s="2">
        <v>39973</v>
      </c>
      <c r="E179" s="2"/>
    </row>
    <row r="180" spans="1:5">
      <c r="A180" t="s">
        <v>100</v>
      </c>
      <c r="B180" t="s">
        <v>108</v>
      </c>
      <c r="C180" t="s">
        <v>86</v>
      </c>
      <c r="D180" s="2">
        <v>39974</v>
      </c>
      <c r="E180" s="2"/>
    </row>
    <row r="181" spans="1:5">
      <c r="A181" t="s">
        <v>100</v>
      </c>
      <c r="B181" t="s">
        <v>108</v>
      </c>
      <c r="C181" t="s">
        <v>87</v>
      </c>
      <c r="D181" s="2">
        <v>39975</v>
      </c>
      <c r="E181" s="2"/>
    </row>
    <row r="182" spans="1:5">
      <c r="A182" t="s">
        <v>100</v>
      </c>
      <c r="B182" t="s">
        <v>98</v>
      </c>
      <c r="C182" t="s">
        <v>80</v>
      </c>
      <c r="D182" s="2">
        <v>39983</v>
      </c>
      <c r="E182" s="2"/>
    </row>
    <row r="183" spans="1:5">
      <c r="A183" t="s">
        <v>100</v>
      </c>
      <c r="B183" t="s">
        <v>98</v>
      </c>
      <c r="C183" t="s">
        <v>82</v>
      </c>
      <c r="D183" s="2">
        <v>39984</v>
      </c>
      <c r="E183" s="2"/>
    </row>
    <row r="184" spans="1:5">
      <c r="A184" t="s">
        <v>100</v>
      </c>
      <c r="B184" t="s">
        <v>98</v>
      </c>
      <c r="C184" t="s">
        <v>83</v>
      </c>
      <c r="D184" s="2">
        <v>39985</v>
      </c>
      <c r="E184" s="2"/>
    </row>
    <row r="185" spans="1:5">
      <c r="A185" t="s">
        <v>100</v>
      </c>
      <c r="B185" t="s">
        <v>78</v>
      </c>
      <c r="C185" t="s">
        <v>85</v>
      </c>
      <c r="D185" s="2">
        <v>39987</v>
      </c>
      <c r="E185" s="2"/>
    </row>
    <row r="186" spans="1:5">
      <c r="A186" t="s">
        <v>100</v>
      </c>
      <c r="B186" t="s">
        <v>78</v>
      </c>
      <c r="C186" t="s">
        <v>86</v>
      </c>
      <c r="D186" s="2">
        <v>39988</v>
      </c>
      <c r="E186" s="2"/>
    </row>
    <row r="187" spans="1:5">
      <c r="A187" t="s">
        <v>100</v>
      </c>
      <c r="B187" t="s">
        <v>78</v>
      </c>
      <c r="C187" t="s">
        <v>87</v>
      </c>
      <c r="D187" s="2">
        <v>39989</v>
      </c>
      <c r="E187" s="2"/>
    </row>
    <row r="188" spans="1:5">
      <c r="E188" s="2"/>
    </row>
    <row r="189" spans="1:5">
      <c r="E189" s="2"/>
    </row>
    <row r="190" spans="1:5">
      <c r="E190" s="2"/>
    </row>
  </sheetData>
  <phoneticPr fontId="20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H1205"/>
  <sheetViews>
    <sheetView workbookViewId="0">
      <selection activeCell="D16" sqref="D16"/>
    </sheetView>
  </sheetViews>
  <sheetFormatPr defaultColWidth="8.85546875" defaultRowHeight="15"/>
  <cols>
    <col min="1" max="1" width="21.42578125" bestFit="1" customWidth="1"/>
    <col min="2" max="2" width="21.42578125" customWidth="1"/>
    <col min="3" max="4" width="12.7109375" bestFit="1" customWidth="1"/>
    <col min="5" max="5" width="5.140625" bestFit="1" customWidth="1"/>
    <col min="6" max="6" width="7.140625" bestFit="1" customWidth="1"/>
    <col min="7" max="7" width="6.42578125" customWidth="1"/>
  </cols>
  <sheetData>
    <row r="1" spans="1:8">
      <c r="A1" s="1" t="s">
        <v>73</v>
      </c>
      <c r="B1" s="1" t="s">
        <v>74</v>
      </c>
      <c r="C1" s="1" t="s">
        <v>0</v>
      </c>
      <c r="D1" s="1" t="s">
        <v>1</v>
      </c>
      <c r="E1" s="1" t="s">
        <v>75</v>
      </c>
      <c r="F1" s="1" t="s">
        <v>76</v>
      </c>
      <c r="G1" s="1" t="s">
        <v>77</v>
      </c>
    </row>
    <row r="2" spans="1:8">
      <c r="A2" t="s">
        <v>97</v>
      </c>
      <c r="B2" t="s">
        <v>92</v>
      </c>
      <c r="C2" t="str">
        <f>VLOOKUP(A2,Teams!$A$2:$C$31,2,FALSE)</f>
        <v>Chicago</v>
      </c>
      <c r="D2" t="str">
        <f>VLOOKUP(B2,Teams!$A$2:$C$31,2,FALSE)</f>
        <v>San Francisco</v>
      </c>
      <c r="E2" t="s">
        <v>93</v>
      </c>
      <c r="F2" s="2">
        <v>39965</v>
      </c>
      <c r="G2" t="s">
        <v>89</v>
      </c>
      <c r="H2" s="3"/>
    </row>
    <row r="3" spans="1:8">
      <c r="A3" t="s">
        <v>102</v>
      </c>
      <c r="B3" t="s">
        <v>84</v>
      </c>
      <c r="C3" t="str">
        <f>VLOOKUP(A3,Teams!$A$2:$C$31,2,FALSE)</f>
        <v>Cleveland</v>
      </c>
      <c r="D3" t="str">
        <f>VLOOKUP(B3,Teams!$A$2:$C$31,2,FALSE)</f>
        <v>New York</v>
      </c>
      <c r="E3" t="s">
        <v>93</v>
      </c>
      <c r="F3" s="2">
        <v>39965</v>
      </c>
      <c r="G3" t="s">
        <v>89</v>
      </c>
      <c r="H3" s="3"/>
    </row>
    <row r="4" spans="1:8">
      <c r="A4" t="s">
        <v>88</v>
      </c>
      <c r="B4" t="s">
        <v>107</v>
      </c>
      <c r="C4" t="str">
        <f>VLOOKUP(A4,Teams!$A$2:$C$31,2,FALSE)</f>
        <v>Miami</v>
      </c>
      <c r="D4" t="str">
        <f>VLOOKUP(B4,Teams!$A$2:$C$31,2,FALSE)</f>
        <v>Milwaukee</v>
      </c>
      <c r="E4" t="s">
        <v>93</v>
      </c>
      <c r="F4" s="2">
        <v>39965</v>
      </c>
      <c r="G4" t="s">
        <v>89</v>
      </c>
      <c r="H4" s="3"/>
    </row>
    <row r="5" spans="1:8">
      <c r="A5" t="s">
        <v>115</v>
      </c>
      <c r="B5" t="s">
        <v>112</v>
      </c>
      <c r="C5" t="str">
        <f>VLOOKUP(A5,Teams!$A$2:$C$31,2,FALSE)</f>
        <v>Houston</v>
      </c>
      <c r="D5" t="str">
        <f>VLOOKUP(B5,Teams!$A$2:$C$31,2,FALSE)</f>
        <v>Denver</v>
      </c>
      <c r="E5" t="s">
        <v>93</v>
      </c>
      <c r="F5" s="2">
        <v>39965</v>
      </c>
      <c r="G5" t="s">
        <v>89</v>
      </c>
      <c r="H5" s="3"/>
    </row>
    <row r="6" spans="1:8">
      <c r="A6" t="s">
        <v>103</v>
      </c>
      <c r="B6" t="s">
        <v>110</v>
      </c>
      <c r="C6" t="str">
        <f>VLOOKUP(A6,Teams!$A$2:$C$31,2,FALSE)</f>
        <v>Los Angeles</v>
      </c>
      <c r="D6" t="str">
        <f>VLOOKUP(B6,Teams!$A$2:$C$31,2,FALSE)</f>
        <v>Phoenix</v>
      </c>
      <c r="E6" t="s">
        <v>93</v>
      </c>
      <c r="F6" s="2">
        <v>39965</v>
      </c>
      <c r="G6" t="s">
        <v>89</v>
      </c>
      <c r="H6" s="3"/>
    </row>
    <row r="7" spans="1:8">
      <c r="A7" t="s">
        <v>114</v>
      </c>
      <c r="B7" t="s">
        <v>99</v>
      </c>
      <c r="C7" t="str">
        <f>VLOOKUP(A7,Teams!$A$2:$C$31,2,FALSE)</f>
        <v>Pittsburgh</v>
      </c>
      <c r="D7" t="str">
        <f>VLOOKUP(B7,Teams!$A$2:$C$31,2,FALSE)</f>
        <v>New York</v>
      </c>
      <c r="E7" t="s">
        <v>93</v>
      </c>
      <c r="F7" s="2">
        <v>39965</v>
      </c>
      <c r="G7" t="s">
        <v>89</v>
      </c>
      <c r="H7" s="3"/>
    </row>
    <row r="8" spans="1:8">
      <c r="A8" t="s">
        <v>111</v>
      </c>
      <c r="B8" t="s">
        <v>116</v>
      </c>
      <c r="C8" t="str">
        <f>VLOOKUP(A8,Teams!$A$2:$C$31,2,FALSE)</f>
        <v>San Diego</v>
      </c>
      <c r="D8" t="str">
        <f>VLOOKUP(B8,Teams!$A$2:$C$31,2,FALSE)</f>
        <v>Philadelphia</v>
      </c>
      <c r="E8" t="s">
        <v>93</v>
      </c>
      <c r="F8" s="2">
        <v>39965</v>
      </c>
      <c r="G8" t="s">
        <v>89</v>
      </c>
      <c r="H8" s="3"/>
    </row>
    <row r="9" spans="1:8">
      <c r="A9" t="s">
        <v>91</v>
      </c>
      <c r="B9" t="s">
        <v>95</v>
      </c>
      <c r="C9" t="str">
        <f>VLOOKUP(A9,Teams!$A$2:$C$31,2,FALSE)</f>
        <v>Seattle</v>
      </c>
      <c r="D9" t="str">
        <f>VLOOKUP(B9,Teams!$A$2:$C$31,2,FALSE)</f>
        <v>Baltimore</v>
      </c>
      <c r="E9" t="s">
        <v>93</v>
      </c>
      <c r="F9" s="2">
        <v>39965</v>
      </c>
      <c r="G9" t="s">
        <v>89</v>
      </c>
      <c r="H9" s="3"/>
    </row>
    <row r="10" spans="1:8">
      <c r="A10" t="s">
        <v>106</v>
      </c>
      <c r="B10" t="s">
        <v>108</v>
      </c>
      <c r="C10" t="str">
        <f>VLOOKUP(A10,Teams!$A$2:$C$31,2,FALSE)</f>
        <v>St. Louis</v>
      </c>
      <c r="D10" t="str">
        <f>VLOOKUP(B10,Teams!$A$2:$C$31,2,FALSE)</f>
        <v>Cincinnati</v>
      </c>
      <c r="E10" t="s">
        <v>93</v>
      </c>
      <c r="F10" s="2">
        <v>39965</v>
      </c>
      <c r="G10" t="s">
        <v>89</v>
      </c>
      <c r="H10" s="3"/>
    </row>
    <row r="11" spans="1:8">
      <c r="A11" t="s">
        <v>90</v>
      </c>
      <c r="B11" t="s">
        <v>104</v>
      </c>
      <c r="C11" t="str">
        <f>VLOOKUP(A11,Teams!$A$2:$C$31,2,FALSE)</f>
        <v>Atlanta</v>
      </c>
      <c r="D11" t="str">
        <f>VLOOKUP(B11,Teams!$A$2:$C$31,2,FALSE)</f>
        <v>Chicago</v>
      </c>
      <c r="E11" t="s">
        <v>85</v>
      </c>
      <c r="F11" s="2">
        <v>39966</v>
      </c>
      <c r="G11" t="s">
        <v>89</v>
      </c>
      <c r="H11" s="3"/>
    </row>
    <row r="12" spans="1:8">
      <c r="A12" t="s">
        <v>97</v>
      </c>
      <c r="B12" t="s">
        <v>92</v>
      </c>
      <c r="C12" t="str">
        <f>VLOOKUP(A12,Teams!$A$2:$C$31,2,FALSE)</f>
        <v>Chicago</v>
      </c>
      <c r="D12" t="str">
        <f>VLOOKUP(B12,Teams!$A$2:$C$31,2,FALSE)</f>
        <v>San Francisco</v>
      </c>
      <c r="E12" t="s">
        <v>85</v>
      </c>
      <c r="F12" s="2">
        <v>39966</v>
      </c>
      <c r="G12" t="s">
        <v>89</v>
      </c>
    </row>
    <row r="13" spans="1:8">
      <c r="A13" t="s">
        <v>96</v>
      </c>
      <c r="B13" t="s">
        <v>78</v>
      </c>
      <c r="C13" t="str">
        <f>VLOOKUP(A13,Teams!$A$2:$C$31,2,FALSE)</f>
        <v>Detroit</v>
      </c>
      <c r="D13" t="str">
        <f>VLOOKUP(B13,Teams!$A$2:$C$31,2,FALSE)</f>
        <v>Boston</v>
      </c>
      <c r="E13" t="s">
        <v>85</v>
      </c>
      <c r="F13" s="2">
        <v>39966</v>
      </c>
      <c r="G13" t="s">
        <v>89</v>
      </c>
    </row>
    <row r="14" spans="1:8">
      <c r="A14" t="s">
        <v>88</v>
      </c>
      <c r="B14" t="s">
        <v>107</v>
      </c>
      <c r="C14" t="str">
        <f>VLOOKUP(A14,Teams!$A$2:$C$31,2,FALSE)</f>
        <v>Miami</v>
      </c>
      <c r="D14" t="str">
        <f>VLOOKUP(B14,Teams!$A$2:$C$31,2,FALSE)</f>
        <v>Milwaukee</v>
      </c>
      <c r="E14" t="s">
        <v>85</v>
      </c>
      <c r="F14" s="2">
        <v>39966</v>
      </c>
      <c r="G14" t="s">
        <v>89</v>
      </c>
    </row>
    <row r="15" spans="1:8">
      <c r="A15" t="s">
        <v>115</v>
      </c>
      <c r="B15" t="s">
        <v>112</v>
      </c>
      <c r="C15" t="str">
        <f>VLOOKUP(A15,Teams!$A$2:$C$31,2,FALSE)</f>
        <v>Houston</v>
      </c>
      <c r="D15" t="str">
        <f>VLOOKUP(B15,Teams!$A$2:$C$31,2,FALSE)</f>
        <v>Denver</v>
      </c>
      <c r="E15" t="s">
        <v>85</v>
      </c>
      <c r="F15" s="2">
        <v>39966</v>
      </c>
      <c r="G15" t="s">
        <v>89</v>
      </c>
    </row>
    <row r="16" spans="1:8">
      <c r="A16" t="s">
        <v>103</v>
      </c>
      <c r="B16" t="s">
        <v>110</v>
      </c>
      <c r="C16" t="str">
        <f>VLOOKUP(A16,Teams!$A$2:$C$31,2,FALSE)</f>
        <v>Los Angeles</v>
      </c>
      <c r="D16" t="str">
        <f>VLOOKUP(B16,Teams!$A$2:$C$31,2,FALSE)</f>
        <v>Phoenix</v>
      </c>
      <c r="E16" t="s">
        <v>85</v>
      </c>
      <c r="F16" s="2">
        <v>39966</v>
      </c>
      <c r="G16" t="s">
        <v>89</v>
      </c>
    </row>
    <row r="17" spans="1:7">
      <c r="A17" t="s">
        <v>109</v>
      </c>
      <c r="B17" t="s">
        <v>102</v>
      </c>
      <c r="C17" t="str">
        <f>VLOOKUP(A17,Teams!$A$2:$C$31,2,FALSE)</f>
        <v>Minneapolis</v>
      </c>
      <c r="D17" t="str">
        <f>VLOOKUP(B17,Teams!$A$2:$C$31,2,FALSE)</f>
        <v>Cleveland</v>
      </c>
      <c r="E17" t="s">
        <v>85</v>
      </c>
      <c r="F17" s="2">
        <v>39966</v>
      </c>
      <c r="G17" t="s">
        <v>89</v>
      </c>
    </row>
    <row r="18" spans="1:7">
      <c r="A18" t="s">
        <v>84</v>
      </c>
      <c r="B18" t="s">
        <v>79</v>
      </c>
      <c r="C18" t="str">
        <f>VLOOKUP(A18,Teams!$A$2:$C$31,2,FALSE)</f>
        <v>New York</v>
      </c>
      <c r="D18" t="str">
        <f>VLOOKUP(B18,Teams!$A$2:$C$31,2,FALSE)</f>
        <v>Arlington</v>
      </c>
      <c r="E18" t="s">
        <v>85</v>
      </c>
      <c r="F18" s="2">
        <v>39966</v>
      </c>
      <c r="G18" t="s">
        <v>89</v>
      </c>
    </row>
    <row r="19" spans="1:7">
      <c r="A19" t="s">
        <v>114</v>
      </c>
      <c r="B19" t="s">
        <v>99</v>
      </c>
      <c r="C19" t="str">
        <f>VLOOKUP(A19,Teams!$A$2:$C$31,2,FALSE)</f>
        <v>Pittsburgh</v>
      </c>
      <c r="D19" t="str">
        <f>VLOOKUP(B19,Teams!$A$2:$C$31,2,FALSE)</f>
        <v>New York</v>
      </c>
      <c r="E19" t="s">
        <v>85</v>
      </c>
      <c r="F19" s="2">
        <v>39966</v>
      </c>
      <c r="G19" t="s">
        <v>89</v>
      </c>
    </row>
    <row r="20" spans="1:7">
      <c r="A20" t="s">
        <v>111</v>
      </c>
      <c r="B20" t="s">
        <v>116</v>
      </c>
      <c r="C20" t="str">
        <f>VLOOKUP(A20,Teams!$A$2:$C$31,2,FALSE)</f>
        <v>San Diego</v>
      </c>
      <c r="D20" t="str">
        <f>VLOOKUP(B20,Teams!$A$2:$C$31,2,FALSE)</f>
        <v>Philadelphia</v>
      </c>
      <c r="E20" t="s">
        <v>85</v>
      </c>
      <c r="F20" s="2">
        <v>39966</v>
      </c>
      <c r="G20" t="s">
        <v>89</v>
      </c>
    </row>
    <row r="21" spans="1:7">
      <c r="A21" t="s">
        <v>91</v>
      </c>
      <c r="B21" t="s">
        <v>95</v>
      </c>
      <c r="C21" t="str">
        <f>VLOOKUP(A21,Teams!$A$2:$C$31,2,FALSE)</f>
        <v>Seattle</v>
      </c>
      <c r="D21" t="str">
        <f>VLOOKUP(B21,Teams!$A$2:$C$31,2,FALSE)</f>
        <v>Baltimore</v>
      </c>
      <c r="E21" t="s">
        <v>85</v>
      </c>
      <c r="F21" s="2">
        <v>39966</v>
      </c>
      <c r="G21" t="s">
        <v>89</v>
      </c>
    </row>
    <row r="22" spans="1:7">
      <c r="A22" t="s">
        <v>106</v>
      </c>
      <c r="B22" t="s">
        <v>108</v>
      </c>
      <c r="C22" t="str">
        <f>VLOOKUP(A22,Teams!$A$2:$C$31,2,FALSE)</f>
        <v>St. Louis</v>
      </c>
      <c r="D22" t="str">
        <f>VLOOKUP(B22,Teams!$A$2:$C$31,2,FALSE)</f>
        <v>Cincinnati</v>
      </c>
      <c r="E22" t="s">
        <v>85</v>
      </c>
      <c r="F22" s="2">
        <v>39966</v>
      </c>
      <c r="G22" t="s">
        <v>89</v>
      </c>
    </row>
    <row r="23" spans="1:7">
      <c r="A23" t="s">
        <v>105</v>
      </c>
      <c r="B23" t="s">
        <v>94</v>
      </c>
      <c r="C23" t="str">
        <f>VLOOKUP(A23,Teams!$A$2:$C$31,2,FALSE)</f>
        <v>Tampa</v>
      </c>
      <c r="D23" t="str">
        <f>VLOOKUP(B23,Teams!$A$2:$C$31,2,FALSE)</f>
        <v>Kansas City</v>
      </c>
      <c r="E23" t="s">
        <v>85</v>
      </c>
      <c r="F23" s="2">
        <v>39966</v>
      </c>
      <c r="G23" t="s">
        <v>89</v>
      </c>
    </row>
    <row r="24" spans="1:7">
      <c r="A24" t="s">
        <v>98</v>
      </c>
      <c r="B24" t="s">
        <v>101</v>
      </c>
      <c r="C24" t="str">
        <f>VLOOKUP(A24,Teams!$A$2:$C$31,2,FALSE)</f>
        <v>Toronto</v>
      </c>
      <c r="D24" t="str">
        <f>VLOOKUP(B24,Teams!$A$2:$C$31,2,FALSE)</f>
        <v>Los Angeles</v>
      </c>
      <c r="E24" t="s">
        <v>85</v>
      </c>
      <c r="F24" s="2">
        <v>39966</v>
      </c>
      <c r="G24" t="s">
        <v>89</v>
      </c>
    </row>
    <row r="25" spans="1:7">
      <c r="A25" t="s">
        <v>100</v>
      </c>
      <c r="B25" t="s">
        <v>113</v>
      </c>
      <c r="C25" t="str">
        <f>VLOOKUP(A25,Teams!$A$2:$C$31,2,FALSE)</f>
        <v>Washington</v>
      </c>
      <c r="D25" t="str">
        <f>VLOOKUP(B25,Teams!$A$2:$C$31,2,FALSE)</f>
        <v>San Francisco</v>
      </c>
      <c r="E25" t="s">
        <v>85</v>
      </c>
      <c r="F25" s="2">
        <v>39966</v>
      </c>
      <c r="G25" t="s">
        <v>89</v>
      </c>
    </row>
    <row r="26" spans="1:7">
      <c r="A26" t="s">
        <v>90</v>
      </c>
      <c r="B26" t="s">
        <v>104</v>
      </c>
      <c r="C26" t="str">
        <f>VLOOKUP(A26,Teams!$A$2:$C$31,2,FALSE)</f>
        <v>Atlanta</v>
      </c>
      <c r="D26" t="str">
        <f>VLOOKUP(B26,Teams!$A$2:$C$31,2,FALSE)</f>
        <v>Chicago</v>
      </c>
      <c r="E26" t="s">
        <v>86</v>
      </c>
      <c r="F26" s="2">
        <v>39967</v>
      </c>
      <c r="G26" t="s">
        <v>89</v>
      </c>
    </row>
    <row r="27" spans="1:7">
      <c r="A27" t="s">
        <v>97</v>
      </c>
      <c r="B27" t="s">
        <v>92</v>
      </c>
      <c r="C27" t="str">
        <f>VLOOKUP(A27,Teams!$A$2:$C$31,2,FALSE)</f>
        <v>Chicago</v>
      </c>
      <c r="D27" t="str">
        <f>VLOOKUP(B27,Teams!$A$2:$C$31,2,FALSE)</f>
        <v>San Francisco</v>
      </c>
      <c r="E27" t="s">
        <v>86</v>
      </c>
      <c r="F27" s="2">
        <v>39967</v>
      </c>
      <c r="G27" t="s">
        <v>89</v>
      </c>
    </row>
    <row r="28" spans="1:7">
      <c r="A28" t="s">
        <v>96</v>
      </c>
      <c r="B28" t="s">
        <v>78</v>
      </c>
      <c r="C28" t="str">
        <f>VLOOKUP(A28,Teams!$A$2:$C$31,2,FALSE)</f>
        <v>Detroit</v>
      </c>
      <c r="D28" t="str">
        <f>VLOOKUP(B28,Teams!$A$2:$C$31,2,FALSE)</f>
        <v>Boston</v>
      </c>
      <c r="E28" t="s">
        <v>86</v>
      </c>
      <c r="F28" s="2">
        <v>39967</v>
      </c>
      <c r="G28" t="s">
        <v>89</v>
      </c>
    </row>
    <row r="29" spans="1:7">
      <c r="A29" t="s">
        <v>88</v>
      </c>
      <c r="B29" t="s">
        <v>107</v>
      </c>
      <c r="C29" t="str">
        <f>VLOOKUP(A29,Teams!$A$2:$C$31,2,FALSE)</f>
        <v>Miami</v>
      </c>
      <c r="D29" t="str">
        <f>VLOOKUP(B29,Teams!$A$2:$C$31,2,FALSE)</f>
        <v>Milwaukee</v>
      </c>
      <c r="E29" t="s">
        <v>86</v>
      </c>
      <c r="F29" s="2">
        <v>39967</v>
      </c>
      <c r="G29" t="s">
        <v>89</v>
      </c>
    </row>
    <row r="30" spans="1:7">
      <c r="A30" t="s">
        <v>115</v>
      </c>
      <c r="B30" t="s">
        <v>112</v>
      </c>
      <c r="C30" t="str">
        <f>VLOOKUP(A30,Teams!$A$2:$C$31,2,FALSE)</f>
        <v>Houston</v>
      </c>
      <c r="D30" t="str">
        <f>VLOOKUP(B30,Teams!$A$2:$C$31,2,FALSE)</f>
        <v>Denver</v>
      </c>
      <c r="E30" t="s">
        <v>86</v>
      </c>
      <c r="F30" s="2">
        <v>39967</v>
      </c>
      <c r="G30" t="s">
        <v>89</v>
      </c>
    </row>
    <row r="31" spans="1:7">
      <c r="A31" t="s">
        <v>103</v>
      </c>
      <c r="B31" t="s">
        <v>110</v>
      </c>
      <c r="C31" t="str">
        <f>VLOOKUP(A31,Teams!$A$2:$C$31,2,FALSE)</f>
        <v>Los Angeles</v>
      </c>
      <c r="D31" t="str">
        <f>VLOOKUP(B31,Teams!$A$2:$C$31,2,FALSE)</f>
        <v>Phoenix</v>
      </c>
      <c r="E31" t="s">
        <v>86</v>
      </c>
      <c r="F31" s="2">
        <v>39967</v>
      </c>
      <c r="G31" t="s">
        <v>89</v>
      </c>
    </row>
    <row r="32" spans="1:7">
      <c r="A32" t="s">
        <v>109</v>
      </c>
      <c r="B32" t="s">
        <v>102</v>
      </c>
      <c r="C32" t="str">
        <f>VLOOKUP(A32,Teams!$A$2:$C$31,2,FALSE)</f>
        <v>Minneapolis</v>
      </c>
      <c r="D32" t="str">
        <f>VLOOKUP(B32,Teams!$A$2:$C$31,2,FALSE)</f>
        <v>Cleveland</v>
      </c>
      <c r="E32" t="s">
        <v>86</v>
      </c>
      <c r="F32" s="2">
        <v>39967</v>
      </c>
      <c r="G32" t="s">
        <v>89</v>
      </c>
    </row>
    <row r="33" spans="1:7">
      <c r="A33" t="s">
        <v>84</v>
      </c>
      <c r="B33" t="s">
        <v>79</v>
      </c>
      <c r="C33" t="str">
        <f>VLOOKUP(A33,Teams!$A$2:$C$31,2,FALSE)</f>
        <v>New York</v>
      </c>
      <c r="D33" t="str">
        <f>VLOOKUP(B33,Teams!$A$2:$C$31,2,FALSE)</f>
        <v>Arlington</v>
      </c>
      <c r="E33" t="s">
        <v>86</v>
      </c>
      <c r="F33" s="2">
        <v>39967</v>
      </c>
      <c r="G33" t="s">
        <v>89</v>
      </c>
    </row>
    <row r="34" spans="1:7">
      <c r="A34" t="s">
        <v>114</v>
      </c>
      <c r="B34" t="s">
        <v>99</v>
      </c>
      <c r="C34" t="str">
        <f>VLOOKUP(A34,Teams!$A$2:$C$31,2,FALSE)</f>
        <v>Pittsburgh</v>
      </c>
      <c r="D34" t="str">
        <f>VLOOKUP(B34,Teams!$A$2:$C$31,2,FALSE)</f>
        <v>New York</v>
      </c>
      <c r="E34" t="s">
        <v>86</v>
      </c>
      <c r="F34" s="2">
        <v>39967</v>
      </c>
      <c r="G34" t="s">
        <v>89</v>
      </c>
    </row>
    <row r="35" spans="1:7">
      <c r="A35" t="s">
        <v>111</v>
      </c>
      <c r="B35" t="s">
        <v>116</v>
      </c>
      <c r="C35" t="str">
        <f>VLOOKUP(A35,Teams!$A$2:$C$31,2,FALSE)</f>
        <v>San Diego</v>
      </c>
      <c r="D35" t="str">
        <f>VLOOKUP(B35,Teams!$A$2:$C$31,2,FALSE)</f>
        <v>Philadelphia</v>
      </c>
      <c r="E35" t="s">
        <v>86</v>
      </c>
      <c r="F35" s="2">
        <v>39967</v>
      </c>
      <c r="G35" t="s">
        <v>89</v>
      </c>
    </row>
    <row r="36" spans="1:7">
      <c r="A36" t="s">
        <v>91</v>
      </c>
      <c r="B36" t="s">
        <v>95</v>
      </c>
      <c r="C36" t="str">
        <f>VLOOKUP(A36,Teams!$A$2:$C$31,2,FALSE)</f>
        <v>Seattle</v>
      </c>
      <c r="D36" t="str">
        <f>VLOOKUP(B36,Teams!$A$2:$C$31,2,FALSE)</f>
        <v>Baltimore</v>
      </c>
      <c r="E36" t="s">
        <v>86</v>
      </c>
      <c r="F36" s="2">
        <v>39967</v>
      </c>
      <c r="G36" t="s">
        <v>89</v>
      </c>
    </row>
    <row r="37" spans="1:7">
      <c r="A37" t="s">
        <v>106</v>
      </c>
      <c r="B37" t="s">
        <v>108</v>
      </c>
      <c r="C37" t="str">
        <f>VLOOKUP(A37,Teams!$A$2:$C$31,2,FALSE)</f>
        <v>St. Louis</v>
      </c>
      <c r="D37" t="str">
        <f>VLOOKUP(B37,Teams!$A$2:$C$31,2,FALSE)</f>
        <v>Cincinnati</v>
      </c>
      <c r="E37" t="s">
        <v>86</v>
      </c>
      <c r="F37" s="2">
        <v>39967</v>
      </c>
      <c r="G37" t="s">
        <v>89</v>
      </c>
    </row>
    <row r="38" spans="1:7">
      <c r="A38" t="s">
        <v>105</v>
      </c>
      <c r="B38" t="s">
        <v>94</v>
      </c>
      <c r="C38" t="str">
        <f>VLOOKUP(A38,Teams!$A$2:$C$31,2,FALSE)</f>
        <v>Tampa</v>
      </c>
      <c r="D38" t="str">
        <f>VLOOKUP(B38,Teams!$A$2:$C$31,2,FALSE)</f>
        <v>Kansas City</v>
      </c>
      <c r="E38" t="s">
        <v>86</v>
      </c>
      <c r="F38" s="2">
        <v>39967</v>
      </c>
      <c r="G38" t="s">
        <v>89</v>
      </c>
    </row>
    <row r="39" spans="1:7">
      <c r="A39" t="s">
        <v>98</v>
      </c>
      <c r="B39" t="s">
        <v>101</v>
      </c>
      <c r="C39" t="str">
        <f>VLOOKUP(A39,Teams!$A$2:$C$31,2,FALSE)</f>
        <v>Toronto</v>
      </c>
      <c r="D39" t="str">
        <f>VLOOKUP(B39,Teams!$A$2:$C$31,2,FALSE)</f>
        <v>Los Angeles</v>
      </c>
      <c r="E39" t="s">
        <v>86</v>
      </c>
      <c r="F39" s="2">
        <v>39967</v>
      </c>
      <c r="G39" t="s">
        <v>89</v>
      </c>
    </row>
    <row r="40" spans="1:7">
      <c r="A40" t="s">
        <v>100</v>
      </c>
      <c r="B40" t="s">
        <v>113</v>
      </c>
      <c r="C40" t="str">
        <f>VLOOKUP(A40,Teams!$A$2:$C$31,2,FALSE)</f>
        <v>Washington</v>
      </c>
      <c r="D40" t="str">
        <f>VLOOKUP(B40,Teams!$A$2:$C$31,2,FALSE)</f>
        <v>San Francisco</v>
      </c>
      <c r="E40" t="s">
        <v>86</v>
      </c>
      <c r="F40" s="2">
        <v>39967</v>
      </c>
      <c r="G40" t="s">
        <v>89</v>
      </c>
    </row>
    <row r="41" spans="1:7">
      <c r="A41" t="s">
        <v>90</v>
      </c>
      <c r="B41" t="s">
        <v>104</v>
      </c>
      <c r="C41" t="str">
        <f>VLOOKUP(A41,Teams!$A$2:$C$31,2,FALSE)</f>
        <v>Atlanta</v>
      </c>
      <c r="D41" t="str">
        <f>VLOOKUP(B41,Teams!$A$2:$C$31,2,FALSE)</f>
        <v>Chicago</v>
      </c>
      <c r="E41" t="s">
        <v>87</v>
      </c>
      <c r="F41" s="2">
        <v>39968</v>
      </c>
      <c r="G41" t="s">
        <v>89</v>
      </c>
    </row>
    <row r="42" spans="1:7">
      <c r="A42" t="s">
        <v>97</v>
      </c>
      <c r="B42" t="s">
        <v>92</v>
      </c>
      <c r="C42" t="str">
        <f>VLOOKUP(A42,Teams!$A$2:$C$31,2,FALSE)</f>
        <v>Chicago</v>
      </c>
      <c r="D42" t="str">
        <f>VLOOKUP(B42,Teams!$A$2:$C$31,2,FALSE)</f>
        <v>San Francisco</v>
      </c>
      <c r="E42" t="s">
        <v>87</v>
      </c>
      <c r="F42" s="2">
        <v>39968</v>
      </c>
      <c r="G42" t="s">
        <v>89</v>
      </c>
    </row>
    <row r="43" spans="1:7">
      <c r="A43" t="s">
        <v>96</v>
      </c>
      <c r="B43" t="s">
        <v>78</v>
      </c>
      <c r="C43" t="str">
        <f>VLOOKUP(A43,Teams!$A$2:$C$31,2,FALSE)</f>
        <v>Detroit</v>
      </c>
      <c r="D43" t="str">
        <f>VLOOKUP(B43,Teams!$A$2:$C$31,2,FALSE)</f>
        <v>Boston</v>
      </c>
      <c r="E43" t="s">
        <v>87</v>
      </c>
      <c r="F43" s="2">
        <v>39968</v>
      </c>
      <c r="G43" t="s">
        <v>89</v>
      </c>
    </row>
    <row r="44" spans="1:7">
      <c r="A44" t="s">
        <v>88</v>
      </c>
      <c r="B44" t="s">
        <v>107</v>
      </c>
      <c r="C44" t="str">
        <f>VLOOKUP(A44,Teams!$A$2:$C$31,2,FALSE)</f>
        <v>Miami</v>
      </c>
      <c r="D44" t="str">
        <f>VLOOKUP(B44,Teams!$A$2:$C$31,2,FALSE)</f>
        <v>Milwaukee</v>
      </c>
      <c r="E44" t="s">
        <v>87</v>
      </c>
      <c r="F44" s="2">
        <v>39968</v>
      </c>
      <c r="G44" t="s">
        <v>89</v>
      </c>
    </row>
    <row r="45" spans="1:7">
      <c r="A45" t="s">
        <v>115</v>
      </c>
      <c r="B45" t="s">
        <v>112</v>
      </c>
      <c r="C45" t="str">
        <f>VLOOKUP(A45,Teams!$A$2:$C$31,2,FALSE)</f>
        <v>Houston</v>
      </c>
      <c r="D45" t="str">
        <f>VLOOKUP(B45,Teams!$A$2:$C$31,2,FALSE)</f>
        <v>Denver</v>
      </c>
      <c r="E45" t="s">
        <v>87</v>
      </c>
      <c r="F45" s="2">
        <v>39968</v>
      </c>
      <c r="G45" t="s">
        <v>89</v>
      </c>
    </row>
    <row r="46" spans="1:7">
      <c r="A46" t="s">
        <v>103</v>
      </c>
      <c r="B46" t="s">
        <v>116</v>
      </c>
      <c r="C46" t="str">
        <f>VLOOKUP(A46,Teams!$A$2:$C$31,2,FALSE)</f>
        <v>Los Angeles</v>
      </c>
      <c r="D46" t="str">
        <f>VLOOKUP(B46,Teams!$A$2:$C$31,2,FALSE)</f>
        <v>Philadelphia</v>
      </c>
      <c r="E46" t="s">
        <v>87</v>
      </c>
      <c r="F46" s="2">
        <v>39968</v>
      </c>
      <c r="G46" t="s">
        <v>89</v>
      </c>
    </row>
    <row r="47" spans="1:7">
      <c r="A47" t="s">
        <v>109</v>
      </c>
      <c r="B47" t="s">
        <v>102</v>
      </c>
      <c r="C47" t="str">
        <f>VLOOKUP(A47,Teams!$A$2:$C$31,2,FALSE)</f>
        <v>Minneapolis</v>
      </c>
      <c r="D47" t="str">
        <f>VLOOKUP(B47,Teams!$A$2:$C$31,2,FALSE)</f>
        <v>Cleveland</v>
      </c>
      <c r="E47" t="s">
        <v>87</v>
      </c>
      <c r="F47" s="2">
        <v>39968</v>
      </c>
      <c r="G47" t="s">
        <v>89</v>
      </c>
    </row>
    <row r="48" spans="1:7">
      <c r="A48" t="s">
        <v>84</v>
      </c>
      <c r="B48" t="s">
        <v>79</v>
      </c>
      <c r="C48" t="str">
        <f>VLOOKUP(A48,Teams!$A$2:$C$31,2,FALSE)</f>
        <v>New York</v>
      </c>
      <c r="D48" t="str">
        <f>VLOOKUP(B48,Teams!$A$2:$C$31,2,FALSE)</f>
        <v>Arlington</v>
      </c>
      <c r="E48" t="s">
        <v>87</v>
      </c>
      <c r="F48" s="2">
        <v>39968</v>
      </c>
      <c r="G48" t="s">
        <v>89</v>
      </c>
    </row>
    <row r="49" spans="1:7">
      <c r="A49" t="s">
        <v>114</v>
      </c>
      <c r="B49" t="s">
        <v>99</v>
      </c>
      <c r="C49" t="str">
        <f>VLOOKUP(A49,Teams!$A$2:$C$31,2,FALSE)</f>
        <v>Pittsburgh</v>
      </c>
      <c r="D49" t="str">
        <f>VLOOKUP(B49,Teams!$A$2:$C$31,2,FALSE)</f>
        <v>New York</v>
      </c>
      <c r="E49" t="s">
        <v>87</v>
      </c>
      <c r="F49" s="2">
        <v>39968</v>
      </c>
      <c r="G49" t="s">
        <v>89</v>
      </c>
    </row>
    <row r="50" spans="1:7">
      <c r="A50" t="s">
        <v>106</v>
      </c>
      <c r="B50" t="s">
        <v>108</v>
      </c>
      <c r="C50" t="str">
        <f>VLOOKUP(A50,Teams!$A$2:$C$31,2,FALSE)</f>
        <v>St. Louis</v>
      </c>
      <c r="D50" t="str">
        <f>VLOOKUP(B50,Teams!$A$2:$C$31,2,FALSE)</f>
        <v>Cincinnati</v>
      </c>
      <c r="E50" t="s">
        <v>87</v>
      </c>
      <c r="F50" s="2">
        <v>39968</v>
      </c>
      <c r="G50" t="s">
        <v>89</v>
      </c>
    </row>
    <row r="51" spans="1:7">
      <c r="A51" t="s">
        <v>105</v>
      </c>
      <c r="B51" t="s">
        <v>94</v>
      </c>
      <c r="C51" t="str">
        <f>VLOOKUP(A51,Teams!$A$2:$C$31,2,FALSE)</f>
        <v>Tampa</v>
      </c>
      <c r="D51" t="str">
        <f>VLOOKUP(B51,Teams!$A$2:$C$31,2,FALSE)</f>
        <v>Kansas City</v>
      </c>
      <c r="E51" t="s">
        <v>87</v>
      </c>
      <c r="F51" s="2">
        <v>39968</v>
      </c>
      <c r="G51" t="s">
        <v>89</v>
      </c>
    </row>
    <row r="52" spans="1:7">
      <c r="A52" t="s">
        <v>98</v>
      </c>
      <c r="B52" t="s">
        <v>101</v>
      </c>
      <c r="C52" t="str">
        <f>VLOOKUP(A52,Teams!$A$2:$C$31,2,FALSE)</f>
        <v>Toronto</v>
      </c>
      <c r="D52" t="str">
        <f>VLOOKUP(B52,Teams!$A$2:$C$31,2,FALSE)</f>
        <v>Los Angeles</v>
      </c>
      <c r="E52" t="s">
        <v>87</v>
      </c>
      <c r="F52" s="2">
        <v>39968</v>
      </c>
      <c r="G52" t="s">
        <v>89</v>
      </c>
    </row>
    <row r="53" spans="1:7">
      <c r="A53" t="s">
        <v>100</v>
      </c>
      <c r="B53" t="s">
        <v>113</v>
      </c>
      <c r="C53" t="str">
        <f>VLOOKUP(A53,Teams!$A$2:$C$31,2,FALSE)</f>
        <v>Washington</v>
      </c>
      <c r="D53" t="str">
        <f>VLOOKUP(B53,Teams!$A$2:$C$31,2,FALSE)</f>
        <v>San Francisco</v>
      </c>
      <c r="E53" t="s">
        <v>87</v>
      </c>
      <c r="F53" s="2">
        <v>39968</v>
      </c>
      <c r="G53" t="s">
        <v>89</v>
      </c>
    </row>
    <row r="54" spans="1:7">
      <c r="A54" t="s">
        <v>90</v>
      </c>
      <c r="B54" t="s">
        <v>107</v>
      </c>
      <c r="C54" t="str">
        <f>VLOOKUP(A54,Teams!$A$2:$C$31,2,FALSE)</f>
        <v>Atlanta</v>
      </c>
      <c r="D54" t="str">
        <f>VLOOKUP(B54,Teams!$A$2:$C$31,2,FALSE)</f>
        <v>Milwaukee</v>
      </c>
      <c r="E54" t="s">
        <v>80</v>
      </c>
      <c r="F54" s="2">
        <v>39969</v>
      </c>
      <c r="G54" t="s">
        <v>89</v>
      </c>
    </row>
    <row r="55" spans="1:7">
      <c r="A55" t="s">
        <v>78</v>
      </c>
      <c r="B55" t="s">
        <v>79</v>
      </c>
      <c r="C55" t="str">
        <f>VLOOKUP(A55,Teams!$A$2:$C$31,2,FALSE)</f>
        <v>Boston</v>
      </c>
      <c r="D55" t="str">
        <f>VLOOKUP(B55,Teams!$A$2:$C$31,2,FALSE)</f>
        <v>Arlington</v>
      </c>
      <c r="E55" t="s">
        <v>80</v>
      </c>
      <c r="F55" s="2">
        <v>39969</v>
      </c>
      <c r="G55" t="s">
        <v>81</v>
      </c>
    </row>
    <row r="56" spans="1:7">
      <c r="A56" t="s">
        <v>97</v>
      </c>
      <c r="B56" t="s">
        <v>102</v>
      </c>
      <c r="C56" t="str">
        <f>VLOOKUP(A56,Teams!$A$2:$C$31,2,FALSE)</f>
        <v>Chicago</v>
      </c>
      <c r="D56" t="str">
        <f>VLOOKUP(B56,Teams!$A$2:$C$31,2,FALSE)</f>
        <v>Cleveland</v>
      </c>
      <c r="E56" t="s">
        <v>80</v>
      </c>
      <c r="F56" s="2">
        <v>39969</v>
      </c>
      <c r="G56" t="s">
        <v>89</v>
      </c>
    </row>
    <row r="57" spans="1:7">
      <c r="A57" t="s">
        <v>108</v>
      </c>
      <c r="B57" t="s">
        <v>104</v>
      </c>
      <c r="C57" t="str">
        <f>VLOOKUP(A57,Teams!$A$2:$C$31,2,FALSE)</f>
        <v>Cincinnati</v>
      </c>
      <c r="D57" t="str">
        <f>VLOOKUP(B57,Teams!$A$2:$C$31,2,FALSE)</f>
        <v>Chicago</v>
      </c>
      <c r="E57" t="s">
        <v>80</v>
      </c>
      <c r="F57" s="2">
        <v>39969</v>
      </c>
      <c r="G57" t="s">
        <v>89</v>
      </c>
    </row>
    <row r="58" spans="1:7">
      <c r="A58" t="s">
        <v>96</v>
      </c>
      <c r="B58" t="s">
        <v>101</v>
      </c>
      <c r="C58" t="str">
        <f>VLOOKUP(A58,Teams!$A$2:$C$31,2,FALSE)</f>
        <v>Detroit</v>
      </c>
      <c r="D58" t="str">
        <f>VLOOKUP(B58,Teams!$A$2:$C$31,2,FALSE)</f>
        <v>Los Angeles</v>
      </c>
      <c r="E58" t="s">
        <v>80</v>
      </c>
      <c r="F58" s="2">
        <v>39969</v>
      </c>
      <c r="G58" t="s">
        <v>89</v>
      </c>
    </row>
    <row r="59" spans="1:7">
      <c r="A59" t="s">
        <v>88</v>
      </c>
      <c r="B59" t="s">
        <v>113</v>
      </c>
      <c r="C59" t="str">
        <f>VLOOKUP(A59,Teams!$A$2:$C$31,2,FALSE)</f>
        <v>Miami</v>
      </c>
      <c r="D59" t="str">
        <f>VLOOKUP(B59,Teams!$A$2:$C$31,2,FALSE)</f>
        <v>San Francisco</v>
      </c>
      <c r="E59" t="s">
        <v>80</v>
      </c>
      <c r="F59" s="2">
        <v>39969</v>
      </c>
      <c r="G59" t="s">
        <v>89</v>
      </c>
    </row>
    <row r="60" spans="1:7">
      <c r="A60" t="s">
        <v>115</v>
      </c>
      <c r="B60" t="s">
        <v>114</v>
      </c>
      <c r="C60" t="str">
        <f>VLOOKUP(A60,Teams!$A$2:$C$31,2,FALSE)</f>
        <v>Houston</v>
      </c>
      <c r="D60" t="str">
        <f>VLOOKUP(B60,Teams!$A$2:$C$31,2,FALSE)</f>
        <v>Pittsburgh</v>
      </c>
      <c r="E60" t="s">
        <v>80</v>
      </c>
      <c r="F60" s="2">
        <v>39969</v>
      </c>
      <c r="G60" t="s">
        <v>89</v>
      </c>
    </row>
    <row r="61" spans="1:7">
      <c r="A61" t="s">
        <v>103</v>
      </c>
      <c r="B61" t="s">
        <v>116</v>
      </c>
      <c r="C61" t="str">
        <f>VLOOKUP(A61,Teams!$A$2:$C$31,2,FALSE)</f>
        <v>Los Angeles</v>
      </c>
      <c r="D61" t="str">
        <f>VLOOKUP(B61,Teams!$A$2:$C$31,2,FALSE)</f>
        <v>Philadelphia</v>
      </c>
      <c r="E61" t="s">
        <v>80</v>
      </c>
      <c r="F61" s="2">
        <v>39969</v>
      </c>
      <c r="G61" t="s">
        <v>89</v>
      </c>
    </row>
    <row r="62" spans="1:7">
      <c r="A62" t="s">
        <v>84</v>
      </c>
      <c r="B62" t="s">
        <v>105</v>
      </c>
      <c r="C62" t="str">
        <f>VLOOKUP(A62,Teams!$A$2:$C$31,2,FALSE)</f>
        <v>New York</v>
      </c>
      <c r="D62" t="str">
        <f>VLOOKUP(B62,Teams!$A$2:$C$31,2,FALSE)</f>
        <v>Tampa</v>
      </c>
      <c r="E62" t="s">
        <v>80</v>
      </c>
      <c r="F62" s="2">
        <v>39969</v>
      </c>
      <c r="G62" t="s">
        <v>89</v>
      </c>
    </row>
    <row r="63" spans="1:7">
      <c r="A63" t="s">
        <v>92</v>
      </c>
      <c r="B63" t="s">
        <v>95</v>
      </c>
      <c r="C63" t="str">
        <f>VLOOKUP(A63,Teams!$A$2:$C$31,2,FALSE)</f>
        <v>San Francisco</v>
      </c>
      <c r="D63" t="str">
        <f>VLOOKUP(B63,Teams!$A$2:$C$31,2,FALSE)</f>
        <v>Baltimore</v>
      </c>
      <c r="E63" t="s">
        <v>80</v>
      </c>
      <c r="F63" s="2">
        <v>39969</v>
      </c>
      <c r="G63" t="s">
        <v>89</v>
      </c>
    </row>
    <row r="64" spans="1:7">
      <c r="A64" t="s">
        <v>111</v>
      </c>
      <c r="B64" t="s">
        <v>110</v>
      </c>
      <c r="C64" t="str">
        <f>VLOOKUP(A64,Teams!$A$2:$C$31,2,FALSE)</f>
        <v>San Diego</v>
      </c>
      <c r="D64" t="str">
        <f>VLOOKUP(B64,Teams!$A$2:$C$31,2,FALSE)</f>
        <v>Phoenix</v>
      </c>
      <c r="E64" t="s">
        <v>80</v>
      </c>
      <c r="F64" s="2">
        <v>39969</v>
      </c>
      <c r="G64" t="s">
        <v>89</v>
      </c>
    </row>
    <row r="65" spans="1:7">
      <c r="A65" t="s">
        <v>91</v>
      </c>
      <c r="B65" t="s">
        <v>109</v>
      </c>
      <c r="C65" t="str">
        <f>VLOOKUP(A65,Teams!$A$2:$C$31,2,FALSE)</f>
        <v>Seattle</v>
      </c>
      <c r="D65" t="str">
        <f>VLOOKUP(B65,Teams!$A$2:$C$31,2,FALSE)</f>
        <v>Minneapolis</v>
      </c>
      <c r="E65" t="s">
        <v>80</v>
      </c>
      <c r="F65" s="2">
        <v>39969</v>
      </c>
      <c r="G65" t="s">
        <v>89</v>
      </c>
    </row>
    <row r="66" spans="1:7">
      <c r="A66" t="s">
        <v>106</v>
      </c>
      <c r="B66" t="s">
        <v>112</v>
      </c>
      <c r="C66" t="str">
        <f>VLOOKUP(A66,Teams!$A$2:$C$31,2,FALSE)</f>
        <v>St. Louis</v>
      </c>
      <c r="D66" t="str">
        <f>VLOOKUP(B66,Teams!$A$2:$C$31,2,FALSE)</f>
        <v>Denver</v>
      </c>
      <c r="E66" t="s">
        <v>80</v>
      </c>
      <c r="F66" s="2">
        <v>39969</v>
      </c>
      <c r="G66" t="s">
        <v>89</v>
      </c>
    </row>
    <row r="67" spans="1:7">
      <c r="A67" t="s">
        <v>98</v>
      </c>
      <c r="B67" t="s">
        <v>94</v>
      </c>
      <c r="C67" t="str">
        <f>VLOOKUP(A67,Teams!$A$2:$C$31,2,FALSE)</f>
        <v>Toronto</v>
      </c>
      <c r="D67" t="str">
        <f>VLOOKUP(B67,Teams!$A$2:$C$31,2,FALSE)</f>
        <v>Kansas City</v>
      </c>
      <c r="E67" t="s">
        <v>80</v>
      </c>
      <c r="F67" s="2">
        <v>39969</v>
      </c>
      <c r="G67" t="s">
        <v>89</v>
      </c>
    </row>
    <row r="68" spans="1:7">
      <c r="A68" t="s">
        <v>100</v>
      </c>
      <c r="B68" t="s">
        <v>99</v>
      </c>
      <c r="C68" t="str">
        <f>VLOOKUP(A68,Teams!$A$2:$C$31,2,FALSE)</f>
        <v>Washington</v>
      </c>
      <c r="D68" t="str">
        <f>VLOOKUP(B68,Teams!$A$2:$C$31,2,FALSE)</f>
        <v>New York</v>
      </c>
      <c r="E68" t="s">
        <v>80</v>
      </c>
      <c r="F68" s="2">
        <v>39969</v>
      </c>
      <c r="G68" t="s">
        <v>89</v>
      </c>
    </row>
    <row r="69" spans="1:7">
      <c r="A69" t="s">
        <v>90</v>
      </c>
      <c r="B69" t="s">
        <v>107</v>
      </c>
      <c r="C69" t="str">
        <f>VLOOKUP(A69,Teams!$A$2:$C$31,2,FALSE)</f>
        <v>Atlanta</v>
      </c>
      <c r="D69" t="str">
        <f>VLOOKUP(B69,Teams!$A$2:$C$31,2,FALSE)</f>
        <v>Milwaukee</v>
      </c>
      <c r="E69" t="s">
        <v>82</v>
      </c>
      <c r="F69" s="2">
        <v>39970</v>
      </c>
      <c r="G69" t="s">
        <v>89</v>
      </c>
    </row>
    <row r="70" spans="1:7">
      <c r="A70" t="s">
        <v>78</v>
      </c>
      <c r="B70" t="s">
        <v>79</v>
      </c>
      <c r="C70" t="str">
        <f>VLOOKUP(A70,Teams!$A$2:$C$31,2,FALSE)</f>
        <v>Boston</v>
      </c>
      <c r="D70" t="str">
        <f>VLOOKUP(B70,Teams!$A$2:$C$31,2,FALSE)</f>
        <v>Arlington</v>
      </c>
      <c r="E70" t="s">
        <v>82</v>
      </c>
      <c r="F70" s="2">
        <v>39970</v>
      </c>
      <c r="G70" t="s">
        <v>81</v>
      </c>
    </row>
    <row r="71" spans="1:7">
      <c r="A71" t="s">
        <v>97</v>
      </c>
      <c r="B71" t="s">
        <v>102</v>
      </c>
      <c r="C71" t="str">
        <f>VLOOKUP(A71,Teams!$A$2:$C$31,2,FALSE)</f>
        <v>Chicago</v>
      </c>
      <c r="D71" t="str">
        <f>VLOOKUP(B71,Teams!$A$2:$C$31,2,FALSE)</f>
        <v>Cleveland</v>
      </c>
      <c r="E71" t="s">
        <v>82</v>
      </c>
      <c r="F71" s="2">
        <v>39970</v>
      </c>
      <c r="G71" t="s">
        <v>89</v>
      </c>
    </row>
    <row r="72" spans="1:7">
      <c r="A72" t="s">
        <v>108</v>
      </c>
      <c r="B72" t="s">
        <v>104</v>
      </c>
      <c r="C72" t="str">
        <f>VLOOKUP(A72,Teams!$A$2:$C$31,2,FALSE)</f>
        <v>Cincinnati</v>
      </c>
      <c r="D72" t="str">
        <f>VLOOKUP(B72,Teams!$A$2:$C$31,2,FALSE)</f>
        <v>Chicago</v>
      </c>
      <c r="E72" t="s">
        <v>82</v>
      </c>
      <c r="F72" s="2">
        <v>39970</v>
      </c>
      <c r="G72" t="s">
        <v>89</v>
      </c>
    </row>
    <row r="73" spans="1:7">
      <c r="A73" t="s">
        <v>96</v>
      </c>
      <c r="B73" t="s">
        <v>101</v>
      </c>
      <c r="C73" t="str">
        <f>VLOOKUP(A73,Teams!$A$2:$C$31,2,FALSE)</f>
        <v>Detroit</v>
      </c>
      <c r="D73" t="str">
        <f>VLOOKUP(B73,Teams!$A$2:$C$31,2,FALSE)</f>
        <v>Los Angeles</v>
      </c>
      <c r="E73" t="s">
        <v>82</v>
      </c>
      <c r="F73" s="2">
        <v>39970</v>
      </c>
      <c r="G73" t="s">
        <v>89</v>
      </c>
    </row>
    <row r="74" spans="1:7">
      <c r="A74" t="s">
        <v>88</v>
      </c>
      <c r="B74" t="s">
        <v>113</v>
      </c>
      <c r="C74" t="str">
        <f>VLOOKUP(A74,Teams!$A$2:$C$31,2,FALSE)</f>
        <v>Miami</v>
      </c>
      <c r="D74" t="str">
        <f>VLOOKUP(B74,Teams!$A$2:$C$31,2,FALSE)</f>
        <v>San Francisco</v>
      </c>
      <c r="E74" t="s">
        <v>82</v>
      </c>
      <c r="F74" s="2">
        <v>39970</v>
      </c>
      <c r="G74" t="s">
        <v>89</v>
      </c>
    </row>
    <row r="75" spans="1:7">
      <c r="A75" t="s">
        <v>115</v>
      </c>
      <c r="B75" t="s">
        <v>114</v>
      </c>
      <c r="C75" t="str">
        <f>VLOOKUP(A75,Teams!$A$2:$C$31,2,FALSE)</f>
        <v>Houston</v>
      </c>
      <c r="D75" t="str">
        <f>VLOOKUP(B75,Teams!$A$2:$C$31,2,FALSE)</f>
        <v>Pittsburgh</v>
      </c>
      <c r="E75" t="s">
        <v>82</v>
      </c>
      <c r="F75" s="2">
        <v>39970</v>
      </c>
      <c r="G75" t="s">
        <v>89</v>
      </c>
    </row>
    <row r="76" spans="1:7">
      <c r="A76" t="s">
        <v>103</v>
      </c>
      <c r="B76" t="s">
        <v>116</v>
      </c>
      <c r="C76" t="str">
        <f>VLOOKUP(A76,Teams!$A$2:$C$31,2,FALSE)</f>
        <v>Los Angeles</v>
      </c>
      <c r="D76" t="str">
        <f>VLOOKUP(B76,Teams!$A$2:$C$31,2,FALSE)</f>
        <v>Philadelphia</v>
      </c>
      <c r="E76" t="s">
        <v>82</v>
      </c>
      <c r="F76" s="2">
        <v>39970</v>
      </c>
      <c r="G76" t="s">
        <v>89</v>
      </c>
    </row>
    <row r="77" spans="1:7">
      <c r="A77" t="s">
        <v>84</v>
      </c>
      <c r="B77" t="s">
        <v>105</v>
      </c>
      <c r="C77" t="str">
        <f>VLOOKUP(A77,Teams!$A$2:$C$31,2,FALSE)</f>
        <v>New York</v>
      </c>
      <c r="D77" t="str">
        <f>VLOOKUP(B77,Teams!$A$2:$C$31,2,FALSE)</f>
        <v>Tampa</v>
      </c>
      <c r="E77" t="s">
        <v>82</v>
      </c>
      <c r="F77" s="2">
        <v>39970</v>
      </c>
      <c r="G77" t="s">
        <v>89</v>
      </c>
    </row>
    <row r="78" spans="1:7">
      <c r="A78" t="s">
        <v>92</v>
      </c>
      <c r="B78" t="s">
        <v>95</v>
      </c>
      <c r="C78" t="str">
        <f>VLOOKUP(A78,Teams!$A$2:$C$31,2,FALSE)</f>
        <v>San Francisco</v>
      </c>
      <c r="D78" t="str">
        <f>VLOOKUP(B78,Teams!$A$2:$C$31,2,FALSE)</f>
        <v>Baltimore</v>
      </c>
      <c r="E78" t="s">
        <v>82</v>
      </c>
      <c r="F78" s="2">
        <v>39970</v>
      </c>
      <c r="G78" t="s">
        <v>89</v>
      </c>
    </row>
    <row r="79" spans="1:7">
      <c r="A79" t="s">
        <v>111</v>
      </c>
      <c r="B79" t="s">
        <v>110</v>
      </c>
      <c r="C79" t="str">
        <f>VLOOKUP(A79,Teams!$A$2:$C$31,2,FALSE)</f>
        <v>San Diego</v>
      </c>
      <c r="D79" t="str">
        <f>VLOOKUP(B79,Teams!$A$2:$C$31,2,FALSE)</f>
        <v>Phoenix</v>
      </c>
      <c r="E79" t="s">
        <v>82</v>
      </c>
      <c r="F79" s="2">
        <v>39970</v>
      </c>
      <c r="G79" t="s">
        <v>89</v>
      </c>
    </row>
    <row r="80" spans="1:7">
      <c r="A80" t="s">
        <v>91</v>
      </c>
      <c r="B80" t="s">
        <v>109</v>
      </c>
      <c r="C80" t="str">
        <f>VLOOKUP(A80,Teams!$A$2:$C$31,2,FALSE)</f>
        <v>Seattle</v>
      </c>
      <c r="D80" t="str">
        <f>VLOOKUP(B80,Teams!$A$2:$C$31,2,FALSE)</f>
        <v>Minneapolis</v>
      </c>
      <c r="E80" t="s">
        <v>82</v>
      </c>
      <c r="F80" s="2">
        <v>39970</v>
      </c>
      <c r="G80" t="s">
        <v>89</v>
      </c>
    </row>
    <row r="81" spans="1:7">
      <c r="A81" t="s">
        <v>106</v>
      </c>
      <c r="B81" t="s">
        <v>112</v>
      </c>
      <c r="C81" t="str">
        <f>VLOOKUP(A81,Teams!$A$2:$C$31,2,FALSE)</f>
        <v>St. Louis</v>
      </c>
      <c r="D81" t="str">
        <f>VLOOKUP(B81,Teams!$A$2:$C$31,2,FALSE)</f>
        <v>Denver</v>
      </c>
      <c r="E81" t="s">
        <v>82</v>
      </c>
      <c r="F81" s="2">
        <v>39970</v>
      </c>
      <c r="G81" t="s">
        <v>89</v>
      </c>
    </row>
    <row r="82" spans="1:7">
      <c r="A82" t="s">
        <v>98</v>
      </c>
      <c r="B82" t="s">
        <v>94</v>
      </c>
      <c r="C82" t="str">
        <f>VLOOKUP(A82,Teams!$A$2:$C$31,2,FALSE)</f>
        <v>Toronto</v>
      </c>
      <c r="D82" t="str">
        <f>VLOOKUP(B82,Teams!$A$2:$C$31,2,FALSE)</f>
        <v>Kansas City</v>
      </c>
      <c r="E82" t="s">
        <v>82</v>
      </c>
      <c r="F82" s="2">
        <v>39970</v>
      </c>
      <c r="G82" t="s">
        <v>89</v>
      </c>
    </row>
    <row r="83" spans="1:7">
      <c r="A83" t="s">
        <v>100</v>
      </c>
      <c r="B83" t="s">
        <v>99</v>
      </c>
      <c r="C83" t="str">
        <f>VLOOKUP(A83,Teams!$A$2:$C$31,2,FALSE)</f>
        <v>Washington</v>
      </c>
      <c r="D83" t="str">
        <f>VLOOKUP(B83,Teams!$A$2:$C$31,2,FALSE)</f>
        <v>New York</v>
      </c>
      <c r="E83" t="s">
        <v>82</v>
      </c>
      <c r="F83" s="2">
        <v>39970</v>
      </c>
      <c r="G83" t="s">
        <v>89</v>
      </c>
    </row>
    <row r="84" spans="1:7">
      <c r="A84" t="s">
        <v>90</v>
      </c>
      <c r="B84" t="s">
        <v>107</v>
      </c>
      <c r="C84" t="str">
        <f>VLOOKUP(A84,Teams!$A$2:$C$31,2,FALSE)</f>
        <v>Atlanta</v>
      </c>
      <c r="D84" t="str">
        <f>VLOOKUP(B84,Teams!$A$2:$C$31,2,FALSE)</f>
        <v>Milwaukee</v>
      </c>
      <c r="E84" t="s">
        <v>83</v>
      </c>
      <c r="F84" s="2">
        <v>39971</v>
      </c>
      <c r="G84" t="s">
        <v>89</v>
      </c>
    </row>
    <row r="85" spans="1:7">
      <c r="A85" t="s">
        <v>78</v>
      </c>
      <c r="B85" t="s">
        <v>79</v>
      </c>
      <c r="C85" t="str">
        <f>VLOOKUP(A85,Teams!$A$2:$C$31,2,FALSE)</f>
        <v>Boston</v>
      </c>
      <c r="D85" t="str">
        <f>VLOOKUP(B85,Teams!$A$2:$C$31,2,FALSE)</f>
        <v>Arlington</v>
      </c>
      <c r="E85" t="s">
        <v>83</v>
      </c>
      <c r="F85" s="2">
        <v>39971</v>
      </c>
      <c r="G85" t="s">
        <v>81</v>
      </c>
    </row>
    <row r="86" spans="1:7">
      <c r="A86" t="s">
        <v>97</v>
      </c>
      <c r="B86" t="s">
        <v>102</v>
      </c>
      <c r="C86" t="str">
        <f>VLOOKUP(A86,Teams!$A$2:$C$31,2,FALSE)</f>
        <v>Chicago</v>
      </c>
      <c r="D86" t="str">
        <f>VLOOKUP(B86,Teams!$A$2:$C$31,2,FALSE)</f>
        <v>Cleveland</v>
      </c>
      <c r="E86" t="s">
        <v>83</v>
      </c>
      <c r="F86" s="2">
        <v>39971</v>
      </c>
      <c r="G86" t="s">
        <v>89</v>
      </c>
    </row>
    <row r="87" spans="1:7">
      <c r="A87" t="s">
        <v>108</v>
      </c>
      <c r="B87" t="s">
        <v>104</v>
      </c>
      <c r="C87" t="str">
        <f>VLOOKUP(A87,Teams!$A$2:$C$31,2,FALSE)</f>
        <v>Cincinnati</v>
      </c>
      <c r="D87" t="str">
        <f>VLOOKUP(B87,Teams!$A$2:$C$31,2,FALSE)</f>
        <v>Chicago</v>
      </c>
      <c r="E87" t="s">
        <v>83</v>
      </c>
      <c r="F87" s="2">
        <v>39971</v>
      </c>
      <c r="G87" t="s">
        <v>89</v>
      </c>
    </row>
    <row r="88" spans="1:7">
      <c r="A88" t="s">
        <v>96</v>
      </c>
      <c r="B88" t="s">
        <v>101</v>
      </c>
      <c r="C88" t="str">
        <f>VLOOKUP(A88,Teams!$A$2:$C$31,2,FALSE)</f>
        <v>Detroit</v>
      </c>
      <c r="D88" t="str">
        <f>VLOOKUP(B88,Teams!$A$2:$C$31,2,FALSE)</f>
        <v>Los Angeles</v>
      </c>
      <c r="E88" t="s">
        <v>83</v>
      </c>
      <c r="F88" s="2">
        <v>39971</v>
      </c>
      <c r="G88" t="s">
        <v>89</v>
      </c>
    </row>
    <row r="89" spans="1:7">
      <c r="A89" t="s">
        <v>88</v>
      </c>
      <c r="B89" t="s">
        <v>113</v>
      </c>
      <c r="C89" t="str">
        <f>VLOOKUP(A89,Teams!$A$2:$C$31,2,FALSE)</f>
        <v>Miami</v>
      </c>
      <c r="D89" t="str">
        <f>VLOOKUP(B89,Teams!$A$2:$C$31,2,FALSE)</f>
        <v>San Francisco</v>
      </c>
      <c r="E89" t="s">
        <v>83</v>
      </c>
      <c r="F89" s="2">
        <v>39971</v>
      </c>
      <c r="G89" t="s">
        <v>89</v>
      </c>
    </row>
    <row r="90" spans="1:7">
      <c r="A90" t="s">
        <v>115</v>
      </c>
      <c r="B90" t="s">
        <v>114</v>
      </c>
      <c r="C90" t="str">
        <f>VLOOKUP(A90,Teams!$A$2:$C$31,2,FALSE)</f>
        <v>Houston</v>
      </c>
      <c r="D90" t="str">
        <f>VLOOKUP(B90,Teams!$A$2:$C$31,2,FALSE)</f>
        <v>Pittsburgh</v>
      </c>
      <c r="E90" t="s">
        <v>83</v>
      </c>
      <c r="F90" s="2">
        <v>39971</v>
      </c>
      <c r="G90" t="s">
        <v>89</v>
      </c>
    </row>
    <row r="91" spans="1:7">
      <c r="A91" t="s">
        <v>103</v>
      </c>
      <c r="B91" t="s">
        <v>116</v>
      </c>
      <c r="C91" t="str">
        <f>VLOOKUP(A91,Teams!$A$2:$C$31,2,FALSE)</f>
        <v>Los Angeles</v>
      </c>
      <c r="D91" t="str">
        <f>VLOOKUP(B91,Teams!$A$2:$C$31,2,FALSE)</f>
        <v>Philadelphia</v>
      </c>
      <c r="E91" t="s">
        <v>83</v>
      </c>
      <c r="F91" s="2">
        <v>39971</v>
      </c>
      <c r="G91" t="s">
        <v>89</v>
      </c>
    </row>
    <row r="92" spans="1:7">
      <c r="A92" t="s">
        <v>84</v>
      </c>
      <c r="B92" t="s">
        <v>105</v>
      </c>
      <c r="C92" t="str">
        <f>VLOOKUP(A92,Teams!$A$2:$C$31,2,FALSE)</f>
        <v>New York</v>
      </c>
      <c r="D92" t="str">
        <f>VLOOKUP(B92,Teams!$A$2:$C$31,2,FALSE)</f>
        <v>Tampa</v>
      </c>
      <c r="E92" t="s">
        <v>83</v>
      </c>
      <c r="F92" s="2">
        <v>39971</v>
      </c>
      <c r="G92" t="s">
        <v>89</v>
      </c>
    </row>
    <row r="93" spans="1:7">
      <c r="A93" t="s">
        <v>92</v>
      </c>
      <c r="B93" t="s">
        <v>95</v>
      </c>
      <c r="C93" t="str">
        <f>VLOOKUP(A93,Teams!$A$2:$C$31,2,FALSE)</f>
        <v>San Francisco</v>
      </c>
      <c r="D93" t="str">
        <f>VLOOKUP(B93,Teams!$A$2:$C$31,2,FALSE)</f>
        <v>Baltimore</v>
      </c>
      <c r="E93" t="s">
        <v>83</v>
      </c>
      <c r="F93" s="2">
        <v>39971</v>
      </c>
      <c r="G93" t="s">
        <v>89</v>
      </c>
    </row>
    <row r="94" spans="1:7">
      <c r="A94" t="s">
        <v>111</v>
      </c>
      <c r="B94" t="s">
        <v>110</v>
      </c>
      <c r="C94" t="str">
        <f>VLOOKUP(A94,Teams!$A$2:$C$31,2,FALSE)</f>
        <v>San Diego</v>
      </c>
      <c r="D94" t="str">
        <f>VLOOKUP(B94,Teams!$A$2:$C$31,2,FALSE)</f>
        <v>Phoenix</v>
      </c>
      <c r="E94" t="s">
        <v>83</v>
      </c>
      <c r="F94" s="2">
        <v>39971</v>
      </c>
      <c r="G94" t="s">
        <v>89</v>
      </c>
    </row>
    <row r="95" spans="1:7">
      <c r="A95" t="s">
        <v>91</v>
      </c>
      <c r="B95" t="s">
        <v>109</v>
      </c>
      <c r="C95" t="str">
        <f>VLOOKUP(A95,Teams!$A$2:$C$31,2,FALSE)</f>
        <v>Seattle</v>
      </c>
      <c r="D95" t="str">
        <f>VLOOKUP(B95,Teams!$A$2:$C$31,2,FALSE)</f>
        <v>Minneapolis</v>
      </c>
      <c r="E95" t="s">
        <v>83</v>
      </c>
      <c r="F95" s="2">
        <v>39971</v>
      </c>
      <c r="G95" t="s">
        <v>89</v>
      </c>
    </row>
    <row r="96" spans="1:7">
      <c r="A96" t="s">
        <v>106</v>
      </c>
      <c r="B96" t="s">
        <v>112</v>
      </c>
      <c r="C96" t="str">
        <f>VLOOKUP(A96,Teams!$A$2:$C$31,2,FALSE)</f>
        <v>St. Louis</v>
      </c>
      <c r="D96" t="str">
        <f>VLOOKUP(B96,Teams!$A$2:$C$31,2,FALSE)</f>
        <v>Denver</v>
      </c>
      <c r="E96" t="s">
        <v>83</v>
      </c>
      <c r="F96" s="2">
        <v>39971</v>
      </c>
      <c r="G96" t="s">
        <v>89</v>
      </c>
    </row>
    <row r="97" spans="1:7">
      <c r="A97" t="s">
        <v>98</v>
      </c>
      <c r="B97" t="s">
        <v>94</v>
      </c>
      <c r="C97" t="str">
        <f>VLOOKUP(A97,Teams!$A$2:$C$31,2,FALSE)</f>
        <v>Toronto</v>
      </c>
      <c r="D97" t="str">
        <f>VLOOKUP(B97,Teams!$A$2:$C$31,2,FALSE)</f>
        <v>Kansas City</v>
      </c>
      <c r="E97" t="s">
        <v>83</v>
      </c>
      <c r="F97" s="2">
        <v>39971</v>
      </c>
      <c r="G97" t="s">
        <v>89</v>
      </c>
    </row>
    <row r="98" spans="1:7">
      <c r="A98" t="s">
        <v>100</v>
      </c>
      <c r="B98" t="s">
        <v>99</v>
      </c>
      <c r="C98" t="str">
        <f>VLOOKUP(A98,Teams!$A$2:$C$31,2,FALSE)</f>
        <v>Washington</v>
      </c>
      <c r="D98" t="str">
        <f>VLOOKUP(B98,Teams!$A$2:$C$31,2,FALSE)</f>
        <v>New York</v>
      </c>
      <c r="E98" t="s">
        <v>83</v>
      </c>
      <c r="F98" s="2">
        <v>39971</v>
      </c>
      <c r="G98" t="s">
        <v>89</v>
      </c>
    </row>
    <row r="99" spans="1:7">
      <c r="A99" t="s">
        <v>90</v>
      </c>
      <c r="B99" t="s">
        <v>114</v>
      </c>
      <c r="C99" t="str">
        <f>VLOOKUP(A99,Teams!$A$2:$C$31,2,FALSE)</f>
        <v>Atlanta</v>
      </c>
      <c r="D99" t="str">
        <f>VLOOKUP(B99,Teams!$A$2:$C$31,2,FALSE)</f>
        <v>Pittsburgh</v>
      </c>
      <c r="E99" t="s">
        <v>93</v>
      </c>
      <c r="F99" s="2">
        <v>39972</v>
      </c>
      <c r="G99" t="s">
        <v>89</v>
      </c>
    </row>
    <row r="100" spans="1:7">
      <c r="A100" t="s">
        <v>97</v>
      </c>
      <c r="B100" t="s">
        <v>96</v>
      </c>
      <c r="C100" t="str">
        <f>VLOOKUP(A100,Teams!$A$2:$C$31,2,FALSE)</f>
        <v>Chicago</v>
      </c>
      <c r="D100" t="str">
        <f>VLOOKUP(B100,Teams!$A$2:$C$31,2,FALSE)</f>
        <v>Detroit</v>
      </c>
      <c r="E100" t="s">
        <v>93</v>
      </c>
      <c r="F100" s="2">
        <v>39972</v>
      </c>
      <c r="G100" t="s">
        <v>89</v>
      </c>
    </row>
    <row r="101" spans="1:7">
      <c r="A101" t="s">
        <v>88</v>
      </c>
      <c r="B101" t="s">
        <v>113</v>
      </c>
      <c r="C101" t="str">
        <f>VLOOKUP(A101,Teams!$A$2:$C$31,2,FALSE)</f>
        <v>Miami</v>
      </c>
      <c r="D101" t="str">
        <f>VLOOKUP(B101,Teams!$A$2:$C$31,2,FALSE)</f>
        <v>San Francisco</v>
      </c>
      <c r="E101" t="s">
        <v>93</v>
      </c>
      <c r="F101" s="2">
        <v>39972</v>
      </c>
      <c r="G101" t="s">
        <v>89</v>
      </c>
    </row>
    <row r="102" spans="1:7">
      <c r="A102" t="s">
        <v>84</v>
      </c>
      <c r="B102" t="s">
        <v>105</v>
      </c>
      <c r="C102" t="str">
        <f>VLOOKUP(A102,Teams!$A$2:$C$31,2,FALSE)</f>
        <v>New York</v>
      </c>
      <c r="D102" t="str">
        <f>VLOOKUP(B102,Teams!$A$2:$C$31,2,FALSE)</f>
        <v>Tampa</v>
      </c>
      <c r="E102" t="s">
        <v>93</v>
      </c>
      <c r="F102" s="2">
        <v>39972</v>
      </c>
      <c r="G102" t="s">
        <v>89</v>
      </c>
    </row>
    <row r="103" spans="1:7">
      <c r="A103" t="s">
        <v>92</v>
      </c>
      <c r="B103" t="s">
        <v>109</v>
      </c>
      <c r="C103" t="str">
        <f>VLOOKUP(A103,Teams!$A$2:$C$31,2,FALSE)</f>
        <v>San Francisco</v>
      </c>
      <c r="D103" t="str">
        <f>VLOOKUP(B103,Teams!$A$2:$C$31,2,FALSE)</f>
        <v>Minneapolis</v>
      </c>
      <c r="E103" t="s">
        <v>93</v>
      </c>
      <c r="F103" s="2">
        <v>39972</v>
      </c>
      <c r="G103" t="s">
        <v>89</v>
      </c>
    </row>
    <row r="104" spans="1:7">
      <c r="A104" t="s">
        <v>111</v>
      </c>
      <c r="B104" t="s">
        <v>110</v>
      </c>
      <c r="C104" t="str">
        <f>VLOOKUP(A104,Teams!$A$2:$C$31,2,FALSE)</f>
        <v>San Diego</v>
      </c>
      <c r="D104" t="str">
        <f>VLOOKUP(B104,Teams!$A$2:$C$31,2,FALSE)</f>
        <v>Phoenix</v>
      </c>
      <c r="E104" t="s">
        <v>93</v>
      </c>
      <c r="F104" s="2">
        <v>39972</v>
      </c>
      <c r="G104" t="s">
        <v>89</v>
      </c>
    </row>
    <row r="105" spans="1:7">
      <c r="A105" t="s">
        <v>106</v>
      </c>
      <c r="B105" t="s">
        <v>112</v>
      </c>
      <c r="C105" t="str">
        <f>VLOOKUP(A105,Teams!$A$2:$C$31,2,FALSE)</f>
        <v>St. Louis</v>
      </c>
      <c r="D105" t="str">
        <f>VLOOKUP(B105,Teams!$A$2:$C$31,2,FALSE)</f>
        <v>Denver</v>
      </c>
      <c r="E105" t="s">
        <v>93</v>
      </c>
      <c r="F105" s="2">
        <v>39972</v>
      </c>
      <c r="G105" t="s">
        <v>89</v>
      </c>
    </row>
    <row r="106" spans="1:7">
      <c r="A106" t="s">
        <v>79</v>
      </c>
      <c r="B106" t="s">
        <v>98</v>
      </c>
      <c r="C106" t="str">
        <f>VLOOKUP(A106,Teams!$A$2:$C$31,2,FALSE)</f>
        <v>Arlington</v>
      </c>
      <c r="D106" t="str">
        <f>VLOOKUP(B106,Teams!$A$2:$C$31,2,FALSE)</f>
        <v>Toronto</v>
      </c>
      <c r="E106" t="s">
        <v>93</v>
      </c>
      <c r="F106" s="2">
        <v>39972</v>
      </c>
      <c r="G106" t="s">
        <v>89</v>
      </c>
    </row>
    <row r="107" spans="1:7">
      <c r="A107" t="s">
        <v>110</v>
      </c>
      <c r="B107" t="s">
        <v>113</v>
      </c>
      <c r="C107" t="str">
        <f>VLOOKUP(A107,Teams!$A$2:$C$31,2,FALSE)</f>
        <v>Phoenix</v>
      </c>
      <c r="D107" t="str">
        <f>VLOOKUP(B107,Teams!$A$2:$C$31,2,FALSE)</f>
        <v>San Francisco</v>
      </c>
      <c r="E107" t="s">
        <v>85</v>
      </c>
      <c r="F107" s="2">
        <v>39973</v>
      </c>
      <c r="G107" t="s">
        <v>89</v>
      </c>
    </row>
    <row r="108" spans="1:7">
      <c r="A108" t="s">
        <v>90</v>
      </c>
      <c r="B108" t="s">
        <v>114</v>
      </c>
      <c r="C108" t="str">
        <f>VLOOKUP(A108,Teams!$A$2:$C$31,2,FALSE)</f>
        <v>Atlanta</v>
      </c>
      <c r="D108" t="str">
        <f>VLOOKUP(B108,Teams!$A$2:$C$31,2,FALSE)</f>
        <v>Pittsburgh</v>
      </c>
      <c r="E108" t="s">
        <v>85</v>
      </c>
      <c r="F108" s="2">
        <v>39973</v>
      </c>
      <c r="G108" t="s">
        <v>89</v>
      </c>
    </row>
    <row r="109" spans="1:7">
      <c r="A109" t="s">
        <v>95</v>
      </c>
      <c r="B109" t="s">
        <v>91</v>
      </c>
      <c r="C109" t="str">
        <f>VLOOKUP(A109,Teams!$A$2:$C$31,2,FALSE)</f>
        <v>Baltimore</v>
      </c>
      <c r="D109" t="str">
        <f>VLOOKUP(B109,Teams!$A$2:$C$31,2,FALSE)</f>
        <v>Seattle</v>
      </c>
      <c r="E109" t="s">
        <v>85</v>
      </c>
      <c r="F109" s="2">
        <v>39973</v>
      </c>
      <c r="G109" t="s">
        <v>89</v>
      </c>
    </row>
    <row r="110" spans="1:7">
      <c r="A110" t="s">
        <v>78</v>
      </c>
      <c r="B110" t="s">
        <v>84</v>
      </c>
      <c r="C110" t="str">
        <f>VLOOKUP(A110,Teams!$A$2:$C$31,2,FALSE)</f>
        <v>Boston</v>
      </c>
      <c r="D110" t="str">
        <f>VLOOKUP(B110,Teams!$A$2:$C$31,2,FALSE)</f>
        <v>New York</v>
      </c>
      <c r="E110" t="s">
        <v>85</v>
      </c>
      <c r="F110" s="2">
        <v>39973</v>
      </c>
      <c r="G110" t="s">
        <v>81</v>
      </c>
    </row>
    <row r="111" spans="1:7">
      <c r="A111" t="s">
        <v>97</v>
      </c>
      <c r="B111" t="s">
        <v>96</v>
      </c>
      <c r="C111" t="str">
        <f>VLOOKUP(A111,Teams!$A$2:$C$31,2,FALSE)</f>
        <v>Chicago</v>
      </c>
      <c r="D111" t="str">
        <f>VLOOKUP(B111,Teams!$A$2:$C$31,2,FALSE)</f>
        <v>Detroit</v>
      </c>
      <c r="E111" t="s">
        <v>85</v>
      </c>
      <c r="F111" s="2">
        <v>39973</v>
      </c>
      <c r="G111" t="s">
        <v>89</v>
      </c>
    </row>
    <row r="112" spans="1:7">
      <c r="A112" t="s">
        <v>102</v>
      </c>
      <c r="B112" t="s">
        <v>94</v>
      </c>
      <c r="C112" t="str">
        <f>VLOOKUP(A112,Teams!$A$2:$C$31,2,FALSE)</f>
        <v>Cleveland</v>
      </c>
      <c r="D112" t="str">
        <f>VLOOKUP(B112,Teams!$A$2:$C$31,2,FALSE)</f>
        <v>Kansas City</v>
      </c>
      <c r="E112" t="s">
        <v>85</v>
      </c>
      <c r="F112" s="2">
        <v>39973</v>
      </c>
      <c r="G112" t="s">
        <v>89</v>
      </c>
    </row>
    <row r="113" spans="1:7">
      <c r="A113" t="s">
        <v>88</v>
      </c>
      <c r="B113" t="s">
        <v>106</v>
      </c>
      <c r="C113" t="str">
        <f>VLOOKUP(A113,Teams!$A$2:$C$31,2,FALSE)</f>
        <v>Miami</v>
      </c>
      <c r="D113" t="str">
        <f>VLOOKUP(B113,Teams!$A$2:$C$31,2,FALSE)</f>
        <v>St. Louis</v>
      </c>
      <c r="E113" t="s">
        <v>85</v>
      </c>
      <c r="F113" s="2">
        <v>39973</v>
      </c>
      <c r="G113" t="s">
        <v>89</v>
      </c>
    </row>
    <row r="114" spans="1:7">
      <c r="A114" t="s">
        <v>115</v>
      </c>
      <c r="B114" t="s">
        <v>104</v>
      </c>
      <c r="C114" t="str">
        <f>VLOOKUP(A114,Teams!$A$2:$C$31,2,FALSE)</f>
        <v>Houston</v>
      </c>
      <c r="D114" t="str">
        <f>VLOOKUP(B114,Teams!$A$2:$C$31,2,FALSE)</f>
        <v>Chicago</v>
      </c>
      <c r="E114" t="s">
        <v>85</v>
      </c>
      <c r="F114" s="2">
        <v>39973</v>
      </c>
      <c r="G114" t="s">
        <v>89</v>
      </c>
    </row>
    <row r="115" spans="1:7">
      <c r="A115" t="s">
        <v>103</v>
      </c>
      <c r="B115" t="s">
        <v>111</v>
      </c>
      <c r="C115" t="str">
        <f>VLOOKUP(A115,Teams!$A$2:$C$31,2,FALSE)</f>
        <v>Los Angeles</v>
      </c>
      <c r="D115" t="str">
        <f>VLOOKUP(B115,Teams!$A$2:$C$31,2,FALSE)</f>
        <v>San Diego</v>
      </c>
      <c r="E115" t="s">
        <v>85</v>
      </c>
      <c r="F115" s="2">
        <v>39973</v>
      </c>
      <c r="G115" t="s">
        <v>89</v>
      </c>
    </row>
    <row r="116" spans="1:7">
      <c r="A116" t="s">
        <v>107</v>
      </c>
      <c r="B116" t="s">
        <v>112</v>
      </c>
      <c r="C116" t="str">
        <f>VLOOKUP(A116,Teams!$A$2:$C$31,2,FALSE)</f>
        <v>Milwaukee</v>
      </c>
      <c r="D116" t="str">
        <f>VLOOKUP(B116,Teams!$A$2:$C$31,2,FALSE)</f>
        <v>Denver</v>
      </c>
      <c r="E116" t="s">
        <v>85</v>
      </c>
      <c r="F116" s="2">
        <v>39973</v>
      </c>
      <c r="G116" t="s">
        <v>89</v>
      </c>
    </row>
    <row r="117" spans="1:7">
      <c r="A117" t="s">
        <v>99</v>
      </c>
      <c r="B117" t="s">
        <v>116</v>
      </c>
      <c r="C117" t="str">
        <f>VLOOKUP(A117,Teams!$A$2:$C$31,2,FALSE)</f>
        <v>New York</v>
      </c>
      <c r="D117" t="str">
        <f>VLOOKUP(B117,Teams!$A$2:$C$31,2,FALSE)</f>
        <v>Philadelphia</v>
      </c>
      <c r="E117" t="s">
        <v>85</v>
      </c>
      <c r="F117" s="2">
        <v>39973</v>
      </c>
      <c r="G117" t="s">
        <v>81</v>
      </c>
    </row>
    <row r="118" spans="1:7">
      <c r="A118" t="s">
        <v>92</v>
      </c>
      <c r="B118" t="s">
        <v>109</v>
      </c>
      <c r="C118" t="str">
        <f>VLOOKUP(A118,Teams!$A$2:$C$31,2,FALSE)</f>
        <v>San Francisco</v>
      </c>
      <c r="D118" t="str">
        <f>VLOOKUP(B118,Teams!$A$2:$C$31,2,FALSE)</f>
        <v>Minneapolis</v>
      </c>
      <c r="E118" t="s">
        <v>85</v>
      </c>
      <c r="F118" s="2">
        <v>39973</v>
      </c>
      <c r="G118" t="s">
        <v>89</v>
      </c>
    </row>
    <row r="119" spans="1:7">
      <c r="A119" t="s">
        <v>105</v>
      </c>
      <c r="B119" t="s">
        <v>101</v>
      </c>
      <c r="C119" t="str">
        <f>VLOOKUP(A119,Teams!$A$2:$C$31,2,FALSE)</f>
        <v>Tampa</v>
      </c>
      <c r="D119" t="str">
        <f>VLOOKUP(B119,Teams!$A$2:$C$31,2,FALSE)</f>
        <v>Los Angeles</v>
      </c>
      <c r="E119" t="s">
        <v>85</v>
      </c>
      <c r="F119" s="2">
        <v>39973</v>
      </c>
      <c r="G119" t="s">
        <v>89</v>
      </c>
    </row>
    <row r="120" spans="1:7">
      <c r="A120" t="s">
        <v>79</v>
      </c>
      <c r="B120" t="s">
        <v>98</v>
      </c>
      <c r="C120" t="str">
        <f>VLOOKUP(A120,Teams!$A$2:$C$31,2,FALSE)</f>
        <v>Arlington</v>
      </c>
      <c r="D120" t="str">
        <f>VLOOKUP(B120,Teams!$A$2:$C$31,2,FALSE)</f>
        <v>Toronto</v>
      </c>
      <c r="E120" t="s">
        <v>85</v>
      </c>
      <c r="F120" s="2">
        <v>39973</v>
      </c>
      <c r="G120" t="s">
        <v>89</v>
      </c>
    </row>
    <row r="121" spans="1:7">
      <c r="A121" t="s">
        <v>100</v>
      </c>
      <c r="B121" t="s">
        <v>108</v>
      </c>
      <c r="C121" t="str">
        <f>VLOOKUP(A121,Teams!$A$2:$C$31,2,FALSE)</f>
        <v>Washington</v>
      </c>
      <c r="D121" t="str">
        <f>VLOOKUP(B121,Teams!$A$2:$C$31,2,FALSE)</f>
        <v>Cincinnati</v>
      </c>
      <c r="E121" t="s">
        <v>85</v>
      </c>
      <c r="F121" s="2">
        <v>39973</v>
      </c>
      <c r="G121" t="s">
        <v>89</v>
      </c>
    </row>
    <row r="122" spans="1:7">
      <c r="A122" t="s">
        <v>110</v>
      </c>
      <c r="B122" t="s">
        <v>113</v>
      </c>
      <c r="C122" t="str">
        <f>VLOOKUP(A122,Teams!$A$2:$C$31,2,FALSE)</f>
        <v>Phoenix</v>
      </c>
      <c r="D122" t="str">
        <f>VLOOKUP(B122,Teams!$A$2:$C$31,2,FALSE)</f>
        <v>San Francisco</v>
      </c>
      <c r="E122" t="s">
        <v>86</v>
      </c>
      <c r="F122" s="2">
        <v>39974</v>
      </c>
      <c r="G122" t="s">
        <v>89</v>
      </c>
    </row>
    <row r="123" spans="1:7">
      <c r="A123" t="s">
        <v>90</v>
      </c>
      <c r="B123" t="s">
        <v>114</v>
      </c>
      <c r="C123" t="str">
        <f>VLOOKUP(A123,Teams!$A$2:$C$31,2,FALSE)</f>
        <v>Atlanta</v>
      </c>
      <c r="D123" t="str">
        <f>VLOOKUP(B123,Teams!$A$2:$C$31,2,FALSE)</f>
        <v>Pittsburgh</v>
      </c>
      <c r="E123" t="s">
        <v>86</v>
      </c>
      <c r="F123" s="2">
        <v>39974</v>
      </c>
      <c r="G123" t="s">
        <v>89</v>
      </c>
    </row>
    <row r="124" spans="1:7">
      <c r="A124" t="s">
        <v>95</v>
      </c>
      <c r="B124" t="s">
        <v>91</v>
      </c>
      <c r="C124" t="str">
        <f>VLOOKUP(A124,Teams!$A$2:$C$31,2,FALSE)</f>
        <v>Baltimore</v>
      </c>
      <c r="D124" t="str">
        <f>VLOOKUP(B124,Teams!$A$2:$C$31,2,FALSE)</f>
        <v>Seattle</v>
      </c>
      <c r="E124" t="s">
        <v>86</v>
      </c>
      <c r="F124" s="2">
        <v>39974</v>
      </c>
      <c r="G124" t="s">
        <v>89</v>
      </c>
    </row>
    <row r="125" spans="1:7">
      <c r="A125" t="s">
        <v>78</v>
      </c>
      <c r="B125" t="s">
        <v>84</v>
      </c>
      <c r="C125" t="str">
        <f>VLOOKUP(A125,Teams!$A$2:$C$31,2,FALSE)</f>
        <v>Boston</v>
      </c>
      <c r="D125" t="str">
        <f>VLOOKUP(B125,Teams!$A$2:$C$31,2,FALSE)</f>
        <v>New York</v>
      </c>
      <c r="E125" t="s">
        <v>86</v>
      </c>
      <c r="F125" s="2">
        <v>39974</v>
      </c>
      <c r="G125" t="s">
        <v>81</v>
      </c>
    </row>
    <row r="126" spans="1:7">
      <c r="A126" t="s">
        <v>97</v>
      </c>
      <c r="B126" t="s">
        <v>96</v>
      </c>
      <c r="C126" t="str">
        <f>VLOOKUP(A126,Teams!$A$2:$C$31,2,FALSE)</f>
        <v>Chicago</v>
      </c>
      <c r="D126" t="str">
        <f>VLOOKUP(B126,Teams!$A$2:$C$31,2,FALSE)</f>
        <v>Detroit</v>
      </c>
      <c r="E126" t="s">
        <v>86</v>
      </c>
      <c r="F126" s="2">
        <v>39974</v>
      </c>
      <c r="G126" t="s">
        <v>89</v>
      </c>
    </row>
    <row r="127" spans="1:7">
      <c r="A127" t="s">
        <v>102</v>
      </c>
      <c r="B127" t="s">
        <v>94</v>
      </c>
      <c r="C127" t="str">
        <f>VLOOKUP(A127,Teams!$A$2:$C$31,2,FALSE)</f>
        <v>Cleveland</v>
      </c>
      <c r="D127" t="str">
        <f>VLOOKUP(B127,Teams!$A$2:$C$31,2,FALSE)</f>
        <v>Kansas City</v>
      </c>
      <c r="E127" t="s">
        <v>86</v>
      </c>
      <c r="F127" s="2">
        <v>39974</v>
      </c>
      <c r="G127" t="s">
        <v>89</v>
      </c>
    </row>
    <row r="128" spans="1:7">
      <c r="A128" t="s">
        <v>88</v>
      </c>
      <c r="B128" t="s">
        <v>106</v>
      </c>
      <c r="C128" t="str">
        <f>VLOOKUP(A128,Teams!$A$2:$C$31,2,FALSE)</f>
        <v>Miami</v>
      </c>
      <c r="D128" t="str">
        <f>VLOOKUP(B128,Teams!$A$2:$C$31,2,FALSE)</f>
        <v>St. Louis</v>
      </c>
      <c r="E128" t="s">
        <v>86</v>
      </c>
      <c r="F128" s="2">
        <v>39974</v>
      </c>
      <c r="G128" t="s">
        <v>89</v>
      </c>
    </row>
    <row r="129" spans="1:7">
      <c r="A129" t="s">
        <v>115</v>
      </c>
      <c r="B129" t="s">
        <v>104</v>
      </c>
      <c r="C129" t="str">
        <f>VLOOKUP(A129,Teams!$A$2:$C$31,2,FALSE)</f>
        <v>Houston</v>
      </c>
      <c r="D129" t="str">
        <f>VLOOKUP(B129,Teams!$A$2:$C$31,2,FALSE)</f>
        <v>Chicago</v>
      </c>
      <c r="E129" t="s">
        <v>86</v>
      </c>
      <c r="F129" s="2">
        <v>39974</v>
      </c>
      <c r="G129" t="s">
        <v>89</v>
      </c>
    </row>
    <row r="130" spans="1:7">
      <c r="A130" t="s">
        <v>103</v>
      </c>
      <c r="B130" t="s">
        <v>111</v>
      </c>
      <c r="C130" t="str">
        <f>VLOOKUP(A130,Teams!$A$2:$C$31,2,FALSE)</f>
        <v>Los Angeles</v>
      </c>
      <c r="D130" t="str">
        <f>VLOOKUP(B130,Teams!$A$2:$C$31,2,FALSE)</f>
        <v>San Diego</v>
      </c>
      <c r="E130" t="s">
        <v>86</v>
      </c>
      <c r="F130" s="2">
        <v>39974</v>
      </c>
      <c r="G130" t="s">
        <v>89</v>
      </c>
    </row>
    <row r="131" spans="1:7">
      <c r="A131" t="s">
        <v>107</v>
      </c>
      <c r="B131" t="s">
        <v>112</v>
      </c>
      <c r="C131" t="str">
        <f>VLOOKUP(A131,Teams!$A$2:$C$31,2,FALSE)</f>
        <v>Milwaukee</v>
      </c>
      <c r="D131" t="str">
        <f>VLOOKUP(B131,Teams!$A$2:$C$31,2,FALSE)</f>
        <v>Denver</v>
      </c>
      <c r="E131" t="s">
        <v>86</v>
      </c>
      <c r="F131" s="2">
        <v>39974</v>
      </c>
      <c r="G131" t="s">
        <v>89</v>
      </c>
    </row>
    <row r="132" spans="1:7">
      <c r="A132" t="s">
        <v>99</v>
      </c>
      <c r="B132" t="s">
        <v>116</v>
      </c>
      <c r="C132" t="str">
        <f>VLOOKUP(A132,Teams!$A$2:$C$31,2,FALSE)</f>
        <v>New York</v>
      </c>
      <c r="D132" t="str">
        <f>VLOOKUP(B132,Teams!$A$2:$C$31,2,FALSE)</f>
        <v>Philadelphia</v>
      </c>
      <c r="E132" t="s">
        <v>86</v>
      </c>
      <c r="F132" s="2">
        <v>39974</v>
      </c>
      <c r="G132" t="s">
        <v>81</v>
      </c>
    </row>
    <row r="133" spans="1:7">
      <c r="A133" t="s">
        <v>92</v>
      </c>
      <c r="B133" t="s">
        <v>109</v>
      </c>
      <c r="C133" t="str">
        <f>VLOOKUP(A133,Teams!$A$2:$C$31,2,FALSE)</f>
        <v>San Francisco</v>
      </c>
      <c r="D133" t="str">
        <f>VLOOKUP(B133,Teams!$A$2:$C$31,2,FALSE)</f>
        <v>Minneapolis</v>
      </c>
      <c r="E133" t="s">
        <v>86</v>
      </c>
      <c r="F133" s="2">
        <v>39974</v>
      </c>
      <c r="G133" t="s">
        <v>89</v>
      </c>
    </row>
    <row r="134" spans="1:7">
      <c r="A134" t="s">
        <v>105</v>
      </c>
      <c r="B134" t="s">
        <v>101</v>
      </c>
      <c r="C134" t="str">
        <f>VLOOKUP(A134,Teams!$A$2:$C$31,2,FALSE)</f>
        <v>Tampa</v>
      </c>
      <c r="D134" t="str">
        <f>VLOOKUP(B134,Teams!$A$2:$C$31,2,FALSE)</f>
        <v>Los Angeles</v>
      </c>
      <c r="E134" t="s">
        <v>86</v>
      </c>
      <c r="F134" s="2">
        <v>39974</v>
      </c>
      <c r="G134" t="s">
        <v>89</v>
      </c>
    </row>
    <row r="135" spans="1:7">
      <c r="A135" t="s">
        <v>79</v>
      </c>
      <c r="B135" t="s">
        <v>98</v>
      </c>
      <c r="C135" t="str">
        <f>VLOOKUP(A135,Teams!$A$2:$C$31,2,FALSE)</f>
        <v>Arlington</v>
      </c>
      <c r="D135" t="str">
        <f>VLOOKUP(B135,Teams!$A$2:$C$31,2,FALSE)</f>
        <v>Toronto</v>
      </c>
      <c r="E135" t="s">
        <v>86</v>
      </c>
      <c r="F135" s="2">
        <v>39974</v>
      </c>
      <c r="G135" t="s">
        <v>89</v>
      </c>
    </row>
    <row r="136" spans="1:7">
      <c r="A136" t="s">
        <v>100</v>
      </c>
      <c r="B136" t="s">
        <v>108</v>
      </c>
      <c r="C136" t="str">
        <f>VLOOKUP(A136,Teams!$A$2:$C$31,2,FALSE)</f>
        <v>Washington</v>
      </c>
      <c r="D136" t="str">
        <f>VLOOKUP(B136,Teams!$A$2:$C$31,2,FALSE)</f>
        <v>Cincinnati</v>
      </c>
      <c r="E136" t="s">
        <v>86</v>
      </c>
      <c r="F136" s="2">
        <v>39974</v>
      </c>
      <c r="G136" t="s">
        <v>89</v>
      </c>
    </row>
    <row r="137" spans="1:7">
      <c r="A137" t="s">
        <v>110</v>
      </c>
      <c r="B137" t="s">
        <v>113</v>
      </c>
      <c r="C137" t="str">
        <f>VLOOKUP(A137,Teams!$A$2:$C$31,2,FALSE)</f>
        <v>Phoenix</v>
      </c>
      <c r="D137" t="str">
        <f>VLOOKUP(B137,Teams!$A$2:$C$31,2,FALSE)</f>
        <v>San Francisco</v>
      </c>
      <c r="E137" t="s">
        <v>87</v>
      </c>
      <c r="F137" s="2">
        <v>39975</v>
      </c>
      <c r="G137" t="s">
        <v>89</v>
      </c>
    </row>
    <row r="138" spans="1:7">
      <c r="A138" t="s">
        <v>90</v>
      </c>
      <c r="B138" t="s">
        <v>114</v>
      </c>
      <c r="C138" t="str">
        <f>VLOOKUP(A138,Teams!$A$2:$C$31,2,FALSE)</f>
        <v>Atlanta</v>
      </c>
      <c r="D138" t="str">
        <f>VLOOKUP(B138,Teams!$A$2:$C$31,2,FALSE)</f>
        <v>Pittsburgh</v>
      </c>
      <c r="E138" t="s">
        <v>87</v>
      </c>
      <c r="F138" s="2">
        <v>39975</v>
      </c>
      <c r="G138" t="s">
        <v>89</v>
      </c>
    </row>
    <row r="139" spans="1:7">
      <c r="A139" t="s">
        <v>95</v>
      </c>
      <c r="B139" t="s">
        <v>91</v>
      </c>
      <c r="C139" t="str">
        <f>VLOOKUP(A139,Teams!$A$2:$C$31,2,FALSE)</f>
        <v>Baltimore</v>
      </c>
      <c r="D139" t="str">
        <f>VLOOKUP(B139,Teams!$A$2:$C$31,2,FALSE)</f>
        <v>Seattle</v>
      </c>
      <c r="E139" t="s">
        <v>87</v>
      </c>
      <c r="F139" s="2">
        <v>39975</v>
      </c>
      <c r="G139" t="s">
        <v>89</v>
      </c>
    </row>
    <row r="140" spans="1:7">
      <c r="A140" t="s">
        <v>78</v>
      </c>
      <c r="B140" t="s">
        <v>84</v>
      </c>
      <c r="C140" t="str">
        <f>VLOOKUP(A140,Teams!$A$2:$C$31,2,FALSE)</f>
        <v>Boston</v>
      </c>
      <c r="D140" t="str">
        <f>VLOOKUP(B140,Teams!$A$2:$C$31,2,FALSE)</f>
        <v>New York</v>
      </c>
      <c r="E140" t="s">
        <v>87</v>
      </c>
      <c r="F140" s="2">
        <v>39975</v>
      </c>
      <c r="G140" t="s">
        <v>81</v>
      </c>
    </row>
    <row r="141" spans="1:7">
      <c r="A141" t="s">
        <v>97</v>
      </c>
      <c r="B141" t="s">
        <v>96</v>
      </c>
      <c r="C141" t="str">
        <f>VLOOKUP(A141,Teams!$A$2:$C$31,2,FALSE)</f>
        <v>Chicago</v>
      </c>
      <c r="D141" t="str">
        <f>VLOOKUP(B141,Teams!$A$2:$C$31,2,FALSE)</f>
        <v>Detroit</v>
      </c>
      <c r="E141" t="s">
        <v>87</v>
      </c>
      <c r="F141" s="2">
        <v>39975</v>
      </c>
      <c r="G141" t="s">
        <v>89</v>
      </c>
    </row>
    <row r="142" spans="1:7">
      <c r="A142" t="s">
        <v>102</v>
      </c>
      <c r="B142" t="s">
        <v>94</v>
      </c>
      <c r="C142" t="str">
        <f>VLOOKUP(A142,Teams!$A$2:$C$31,2,FALSE)</f>
        <v>Cleveland</v>
      </c>
      <c r="D142" t="str">
        <f>VLOOKUP(B142,Teams!$A$2:$C$31,2,FALSE)</f>
        <v>Kansas City</v>
      </c>
      <c r="E142" t="s">
        <v>87</v>
      </c>
      <c r="F142" s="2">
        <v>39975</v>
      </c>
      <c r="G142" t="s">
        <v>89</v>
      </c>
    </row>
    <row r="143" spans="1:7">
      <c r="A143" t="s">
        <v>88</v>
      </c>
      <c r="B143" t="s">
        <v>106</v>
      </c>
      <c r="C143" t="str">
        <f>VLOOKUP(A143,Teams!$A$2:$C$31,2,FALSE)</f>
        <v>Miami</v>
      </c>
      <c r="D143" t="str">
        <f>VLOOKUP(B143,Teams!$A$2:$C$31,2,FALSE)</f>
        <v>St. Louis</v>
      </c>
      <c r="E143" t="s">
        <v>87</v>
      </c>
      <c r="F143" s="2">
        <v>39975</v>
      </c>
      <c r="G143" t="s">
        <v>89</v>
      </c>
    </row>
    <row r="144" spans="1:7">
      <c r="A144" t="s">
        <v>115</v>
      </c>
      <c r="B144" t="s">
        <v>104</v>
      </c>
      <c r="C144" t="str">
        <f>VLOOKUP(A144,Teams!$A$2:$C$31,2,FALSE)</f>
        <v>Houston</v>
      </c>
      <c r="D144" t="str">
        <f>VLOOKUP(B144,Teams!$A$2:$C$31,2,FALSE)</f>
        <v>Chicago</v>
      </c>
      <c r="E144" t="s">
        <v>87</v>
      </c>
      <c r="F144" s="2">
        <v>39975</v>
      </c>
      <c r="G144" t="s">
        <v>89</v>
      </c>
    </row>
    <row r="145" spans="1:7">
      <c r="A145" t="s">
        <v>107</v>
      </c>
      <c r="B145" t="s">
        <v>112</v>
      </c>
      <c r="C145" t="str">
        <f>VLOOKUP(A145,Teams!$A$2:$C$31,2,FALSE)</f>
        <v>Milwaukee</v>
      </c>
      <c r="D145" t="str">
        <f>VLOOKUP(B145,Teams!$A$2:$C$31,2,FALSE)</f>
        <v>Denver</v>
      </c>
      <c r="E145" t="s">
        <v>87</v>
      </c>
      <c r="F145" s="2">
        <v>39975</v>
      </c>
      <c r="G145" t="s">
        <v>89</v>
      </c>
    </row>
    <row r="146" spans="1:7">
      <c r="A146" t="s">
        <v>99</v>
      </c>
      <c r="B146" t="s">
        <v>116</v>
      </c>
      <c r="C146" t="str">
        <f>VLOOKUP(A146,Teams!$A$2:$C$31,2,FALSE)</f>
        <v>New York</v>
      </c>
      <c r="D146" t="str">
        <f>VLOOKUP(B146,Teams!$A$2:$C$31,2,FALSE)</f>
        <v>Philadelphia</v>
      </c>
      <c r="E146" t="s">
        <v>87</v>
      </c>
      <c r="F146" s="2">
        <v>39975</v>
      </c>
      <c r="G146" t="s">
        <v>81</v>
      </c>
    </row>
    <row r="147" spans="1:7">
      <c r="A147" t="s">
        <v>92</v>
      </c>
      <c r="B147" t="s">
        <v>109</v>
      </c>
      <c r="C147" t="str">
        <f>VLOOKUP(A147,Teams!$A$2:$C$31,2,FALSE)</f>
        <v>San Francisco</v>
      </c>
      <c r="D147" t="str">
        <f>VLOOKUP(B147,Teams!$A$2:$C$31,2,FALSE)</f>
        <v>Minneapolis</v>
      </c>
      <c r="E147" t="s">
        <v>87</v>
      </c>
      <c r="F147" s="2">
        <v>39975</v>
      </c>
      <c r="G147" t="s">
        <v>89</v>
      </c>
    </row>
    <row r="148" spans="1:7">
      <c r="A148" t="s">
        <v>105</v>
      </c>
      <c r="B148" t="s">
        <v>101</v>
      </c>
      <c r="C148" t="str">
        <f>VLOOKUP(A148,Teams!$A$2:$C$31,2,FALSE)</f>
        <v>Tampa</v>
      </c>
      <c r="D148" t="str">
        <f>VLOOKUP(B148,Teams!$A$2:$C$31,2,FALSE)</f>
        <v>Los Angeles</v>
      </c>
      <c r="E148" t="s">
        <v>87</v>
      </c>
      <c r="F148" s="2">
        <v>39975</v>
      </c>
      <c r="G148" t="s">
        <v>89</v>
      </c>
    </row>
    <row r="149" spans="1:7">
      <c r="A149" t="s">
        <v>79</v>
      </c>
      <c r="B149" t="s">
        <v>98</v>
      </c>
      <c r="C149" t="str">
        <f>VLOOKUP(A149,Teams!$A$2:$C$31,2,FALSE)</f>
        <v>Arlington</v>
      </c>
      <c r="D149" t="str">
        <f>VLOOKUP(B149,Teams!$A$2:$C$31,2,FALSE)</f>
        <v>Toronto</v>
      </c>
      <c r="E149" t="s">
        <v>87</v>
      </c>
      <c r="F149" s="2">
        <v>39975</v>
      </c>
      <c r="G149" t="s">
        <v>89</v>
      </c>
    </row>
    <row r="150" spans="1:7">
      <c r="A150" t="s">
        <v>100</v>
      </c>
      <c r="B150" t="s">
        <v>108</v>
      </c>
      <c r="C150" t="str">
        <f>VLOOKUP(A150,Teams!$A$2:$C$31,2,FALSE)</f>
        <v>Washington</v>
      </c>
      <c r="D150" t="str">
        <f>VLOOKUP(B150,Teams!$A$2:$C$31,2,FALSE)</f>
        <v>Cincinnati</v>
      </c>
      <c r="E150" t="s">
        <v>87</v>
      </c>
      <c r="F150" s="2">
        <v>39975</v>
      </c>
      <c r="G150" t="s">
        <v>89</v>
      </c>
    </row>
    <row r="151" spans="1:7">
      <c r="A151" t="s">
        <v>110</v>
      </c>
      <c r="B151" t="s">
        <v>115</v>
      </c>
      <c r="C151" t="str">
        <f>VLOOKUP(A151,Teams!$A$2:$C$31,2,FALSE)</f>
        <v>Phoenix</v>
      </c>
      <c r="D151" t="str">
        <f>VLOOKUP(B151,Teams!$A$2:$C$31,2,FALSE)</f>
        <v>Houston</v>
      </c>
      <c r="E151" t="s">
        <v>80</v>
      </c>
      <c r="F151" s="2">
        <v>39976</v>
      </c>
      <c r="G151" t="s">
        <v>89</v>
      </c>
    </row>
    <row r="152" spans="1:7">
      <c r="A152" t="s">
        <v>95</v>
      </c>
      <c r="B152" t="s">
        <v>90</v>
      </c>
      <c r="C152" t="str">
        <f>VLOOKUP(A152,Teams!$A$2:$C$31,2,FALSE)</f>
        <v>Baltimore</v>
      </c>
      <c r="D152" t="str">
        <f>VLOOKUP(B152,Teams!$A$2:$C$31,2,FALSE)</f>
        <v>Atlanta</v>
      </c>
      <c r="E152" t="s">
        <v>80</v>
      </c>
      <c r="F152" s="2">
        <v>39976</v>
      </c>
      <c r="G152" t="s">
        <v>89</v>
      </c>
    </row>
    <row r="153" spans="1:7">
      <c r="A153" t="s">
        <v>104</v>
      </c>
      <c r="B153" t="s">
        <v>109</v>
      </c>
      <c r="C153" t="str">
        <f>VLOOKUP(A153,Teams!$A$2:$C$31,2,FALSE)</f>
        <v>Chicago</v>
      </c>
      <c r="D153" t="str">
        <f>VLOOKUP(B153,Teams!$A$2:$C$31,2,FALSE)</f>
        <v>Minneapolis</v>
      </c>
      <c r="E153" t="s">
        <v>80</v>
      </c>
      <c r="F153" s="2">
        <v>39976</v>
      </c>
      <c r="G153" t="s">
        <v>89</v>
      </c>
    </row>
    <row r="154" spans="1:7">
      <c r="A154" t="s">
        <v>102</v>
      </c>
      <c r="B154" t="s">
        <v>106</v>
      </c>
      <c r="C154" t="str">
        <f>VLOOKUP(A154,Teams!$A$2:$C$31,2,FALSE)</f>
        <v>Cleveland</v>
      </c>
      <c r="D154" t="str">
        <f>VLOOKUP(B154,Teams!$A$2:$C$31,2,FALSE)</f>
        <v>St. Louis</v>
      </c>
      <c r="E154" t="s">
        <v>80</v>
      </c>
      <c r="F154" s="2">
        <v>39976</v>
      </c>
      <c r="G154" t="s">
        <v>89</v>
      </c>
    </row>
    <row r="155" spans="1:7">
      <c r="A155" t="s">
        <v>112</v>
      </c>
      <c r="B155" t="s">
        <v>91</v>
      </c>
      <c r="C155" t="str">
        <f>VLOOKUP(A155,Teams!$A$2:$C$31,2,FALSE)</f>
        <v>Denver</v>
      </c>
      <c r="D155" t="str">
        <f>VLOOKUP(B155,Teams!$A$2:$C$31,2,FALSE)</f>
        <v>Seattle</v>
      </c>
      <c r="E155" t="s">
        <v>80</v>
      </c>
      <c r="F155" s="2">
        <v>39976</v>
      </c>
      <c r="G155" t="s">
        <v>89</v>
      </c>
    </row>
    <row r="156" spans="1:7">
      <c r="A156" t="s">
        <v>94</v>
      </c>
      <c r="B156" t="s">
        <v>108</v>
      </c>
      <c r="C156" t="str">
        <f>VLOOKUP(A156,Teams!$A$2:$C$31,2,FALSE)</f>
        <v>Kansas City</v>
      </c>
      <c r="D156" t="str">
        <f>VLOOKUP(B156,Teams!$A$2:$C$31,2,FALSE)</f>
        <v>Cincinnati</v>
      </c>
      <c r="E156" t="s">
        <v>80</v>
      </c>
      <c r="F156" s="2">
        <v>39976</v>
      </c>
      <c r="G156" t="s">
        <v>89</v>
      </c>
    </row>
    <row r="157" spans="1:7">
      <c r="A157" t="s">
        <v>101</v>
      </c>
      <c r="B157" t="s">
        <v>111</v>
      </c>
      <c r="C157" t="str">
        <f>VLOOKUP(A157,Teams!$A$2:$C$31,2,FALSE)</f>
        <v>Los Angeles</v>
      </c>
      <c r="D157" t="str">
        <f>VLOOKUP(B157,Teams!$A$2:$C$31,2,FALSE)</f>
        <v>San Diego</v>
      </c>
      <c r="E157" t="s">
        <v>80</v>
      </c>
      <c r="F157" s="2">
        <v>39976</v>
      </c>
      <c r="G157" t="s">
        <v>89</v>
      </c>
    </row>
    <row r="158" spans="1:7">
      <c r="A158" t="s">
        <v>107</v>
      </c>
      <c r="B158" t="s">
        <v>97</v>
      </c>
      <c r="C158" t="str">
        <f>VLOOKUP(A158,Teams!$A$2:$C$31,2,FALSE)</f>
        <v>Milwaukee</v>
      </c>
      <c r="D158" t="str">
        <f>VLOOKUP(B158,Teams!$A$2:$C$31,2,FALSE)</f>
        <v>Chicago</v>
      </c>
      <c r="E158" t="s">
        <v>80</v>
      </c>
      <c r="F158" s="2">
        <v>39976</v>
      </c>
      <c r="G158" t="s">
        <v>89</v>
      </c>
    </row>
    <row r="159" spans="1:7">
      <c r="A159" t="s">
        <v>84</v>
      </c>
      <c r="B159" t="s">
        <v>99</v>
      </c>
      <c r="C159" t="str">
        <f>VLOOKUP(A159,Teams!$A$2:$C$31,2,FALSE)</f>
        <v>New York</v>
      </c>
      <c r="D159" t="str">
        <f>VLOOKUP(B159,Teams!$A$2:$C$31,2,FALSE)</f>
        <v>New York</v>
      </c>
      <c r="E159" t="s">
        <v>80</v>
      </c>
      <c r="F159" s="2">
        <v>39976</v>
      </c>
      <c r="G159" t="s">
        <v>89</v>
      </c>
    </row>
    <row r="160" spans="1:7">
      <c r="A160" t="s">
        <v>116</v>
      </c>
      <c r="B160" t="s">
        <v>78</v>
      </c>
      <c r="C160" t="str">
        <f>VLOOKUP(A160,Teams!$A$2:$C$31,2,FALSE)</f>
        <v>Philadelphia</v>
      </c>
      <c r="D160" t="str">
        <f>VLOOKUP(B160,Teams!$A$2:$C$31,2,FALSE)</f>
        <v>Boston</v>
      </c>
      <c r="E160" t="s">
        <v>80</v>
      </c>
      <c r="F160" s="2">
        <v>39976</v>
      </c>
      <c r="G160" t="s">
        <v>89</v>
      </c>
    </row>
    <row r="161" spans="1:7">
      <c r="A161" t="s">
        <v>114</v>
      </c>
      <c r="B161" t="s">
        <v>96</v>
      </c>
      <c r="C161" t="str">
        <f>VLOOKUP(A161,Teams!$A$2:$C$31,2,FALSE)</f>
        <v>Pittsburgh</v>
      </c>
      <c r="D161" t="str">
        <f>VLOOKUP(B161,Teams!$A$2:$C$31,2,FALSE)</f>
        <v>Detroit</v>
      </c>
      <c r="E161" t="s">
        <v>80</v>
      </c>
      <c r="F161" s="2">
        <v>39976</v>
      </c>
      <c r="G161" t="s">
        <v>89</v>
      </c>
    </row>
    <row r="162" spans="1:7">
      <c r="A162" t="s">
        <v>113</v>
      </c>
      <c r="B162" t="s">
        <v>92</v>
      </c>
      <c r="C162" t="str">
        <f>VLOOKUP(A162,Teams!$A$2:$C$31,2,FALSE)</f>
        <v>San Francisco</v>
      </c>
      <c r="D162" t="str">
        <f>VLOOKUP(B162,Teams!$A$2:$C$31,2,FALSE)</f>
        <v>San Francisco</v>
      </c>
      <c r="E162" t="s">
        <v>80</v>
      </c>
      <c r="F162" s="2">
        <v>39976</v>
      </c>
      <c r="G162" t="s">
        <v>89</v>
      </c>
    </row>
    <row r="163" spans="1:7">
      <c r="A163" t="s">
        <v>105</v>
      </c>
      <c r="B163" t="s">
        <v>100</v>
      </c>
      <c r="C163" t="str">
        <f>VLOOKUP(A163,Teams!$A$2:$C$31,2,FALSE)</f>
        <v>Tampa</v>
      </c>
      <c r="D163" t="str">
        <f>VLOOKUP(B163,Teams!$A$2:$C$31,2,FALSE)</f>
        <v>Washington</v>
      </c>
      <c r="E163" t="s">
        <v>80</v>
      </c>
      <c r="F163" s="2">
        <v>39976</v>
      </c>
      <c r="G163" t="s">
        <v>89</v>
      </c>
    </row>
    <row r="164" spans="1:7">
      <c r="A164" t="s">
        <v>79</v>
      </c>
      <c r="B164" t="s">
        <v>103</v>
      </c>
      <c r="C164" t="str">
        <f>VLOOKUP(A164,Teams!$A$2:$C$31,2,FALSE)</f>
        <v>Arlington</v>
      </c>
      <c r="D164" t="str">
        <f>VLOOKUP(B164,Teams!$A$2:$C$31,2,FALSE)</f>
        <v>Los Angeles</v>
      </c>
      <c r="E164" t="s">
        <v>80</v>
      </c>
      <c r="F164" s="2">
        <v>39976</v>
      </c>
      <c r="G164" t="s">
        <v>89</v>
      </c>
    </row>
    <row r="165" spans="1:7">
      <c r="A165" t="s">
        <v>98</v>
      </c>
      <c r="B165" t="s">
        <v>88</v>
      </c>
      <c r="C165" t="str">
        <f>VLOOKUP(A165,Teams!$A$2:$C$31,2,FALSE)</f>
        <v>Toronto</v>
      </c>
      <c r="D165" t="str">
        <f>VLOOKUP(B165,Teams!$A$2:$C$31,2,FALSE)</f>
        <v>Miami</v>
      </c>
      <c r="E165" t="s">
        <v>80</v>
      </c>
      <c r="F165" s="2">
        <v>39976</v>
      </c>
      <c r="G165" t="s">
        <v>89</v>
      </c>
    </row>
    <row r="166" spans="1:7">
      <c r="A166" t="s">
        <v>110</v>
      </c>
      <c r="B166" t="s">
        <v>115</v>
      </c>
      <c r="C166" t="str">
        <f>VLOOKUP(A166,Teams!$A$2:$C$31,2,FALSE)</f>
        <v>Phoenix</v>
      </c>
      <c r="D166" t="str">
        <f>VLOOKUP(B166,Teams!$A$2:$C$31,2,FALSE)</f>
        <v>Houston</v>
      </c>
      <c r="E166" t="s">
        <v>82</v>
      </c>
      <c r="F166" s="2">
        <v>39977</v>
      </c>
      <c r="G166" t="s">
        <v>89</v>
      </c>
    </row>
    <row r="167" spans="1:7">
      <c r="A167" t="s">
        <v>95</v>
      </c>
      <c r="B167" t="s">
        <v>90</v>
      </c>
      <c r="C167" t="str">
        <f>VLOOKUP(A167,Teams!$A$2:$C$31,2,FALSE)</f>
        <v>Baltimore</v>
      </c>
      <c r="D167" t="str">
        <f>VLOOKUP(B167,Teams!$A$2:$C$31,2,FALSE)</f>
        <v>Atlanta</v>
      </c>
      <c r="E167" t="s">
        <v>82</v>
      </c>
      <c r="F167" s="2">
        <v>39977</v>
      </c>
      <c r="G167" t="s">
        <v>89</v>
      </c>
    </row>
    <row r="168" spans="1:7">
      <c r="A168" t="s">
        <v>104</v>
      </c>
      <c r="B168" t="s">
        <v>109</v>
      </c>
      <c r="C168" t="str">
        <f>VLOOKUP(A168,Teams!$A$2:$C$31,2,FALSE)</f>
        <v>Chicago</v>
      </c>
      <c r="D168" t="str">
        <f>VLOOKUP(B168,Teams!$A$2:$C$31,2,FALSE)</f>
        <v>Minneapolis</v>
      </c>
      <c r="E168" t="s">
        <v>82</v>
      </c>
      <c r="F168" s="2">
        <v>39977</v>
      </c>
      <c r="G168" t="s">
        <v>89</v>
      </c>
    </row>
    <row r="169" spans="1:7">
      <c r="A169" t="s">
        <v>102</v>
      </c>
      <c r="B169" t="s">
        <v>106</v>
      </c>
      <c r="C169" t="str">
        <f>VLOOKUP(A169,Teams!$A$2:$C$31,2,FALSE)</f>
        <v>Cleveland</v>
      </c>
      <c r="D169" t="str">
        <f>VLOOKUP(B169,Teams!$A$2:$C$31,2,FALSE)</f>
        <v>St. Louis</v>
      </c>
      <c r="E169" t="s">
        <v>82</v>
      </c>
      <c r="F169" s="2">
        <v>39977</v>
      </c>
      <c r="G169" t="s">
        <v>89</v>
      </c>
    </row>
    <row r="170" spans="1:7">
      <c r="A170" t="s">
        <v>112</v>
      </c>
      <c r="B170" t="s">
        <v>91</v>
      </c>
      <c r="C170" t="str">
        <f>VLOOKUP(A170,Teams!$A$2:$C$31,2,FALSE)</f>
        <v>Denver</v>
      </c>
      <c r="D170" t="str">
        <f>VLOOKUP(B170,Teams!$A$2:$C$31,2,FALSE)</f>
        <v>Seattle</v>
      </c>
      <c r="E170" t="s">
        <v>82</v>
      </c>
      <c r="F170" s="2">
        <v>39977</v>
      </c>
      <c r="G170" t="s">
        <v>89</v>
      </c>
    </row>
    <row r="171" spans="1:7">
      <c r="A171" t="s">
        <v>94</v>
      </c>
      <c r="B171" t="s">
        <v>108</v>
      </c>
      <c r="C171" t="str">
        <f>VLOOKUP(A171,Teams!$A$2:$C$31,2,FALSE)</f>
        <v>Kansas City</v>
      </c>
      <c r="D171" t="str">
        <f>VLOOKUP(B171,Teams!$A$2:$C$31,2,FALSE)</f>
        <v>Cincinnati</v>
      </c>
      <c r="E171" t="s">
        <v>82</v>
      </c>
      <c r="F171" s="2">
        <v>39977</v>
      </c>
      <c r="G171" t="s">
        <v>89</v>
      </c>
    </row>
    <row r="172" spans="1:7">
      <c r="A172" t="s">
        <v>101</v>
      </c>
      <c r="B172" t="s">
        <v>111</v>
      </c>
      <c r="C172" t="str">
        <f>VLOOKUP(A172,Teams!$A$2:$C$31,2,FALSE)</f>
        <v>Los Angeles</v>
      </c>
      <c r="D172" t="str">
        <f>VLOOKUP(B172,Teams!$A$2:$C$31,2,FALSE)</f>
        <v>San Diego</v>
      </c>
      <c r="E172" t="s">
        <v>82</v>
      </c>
      <c r="F172" s="2">
        <v>39977</v>
      </c>
      <c r="G172" t="s">
        <v>89</v>
      </c>
    </row>
    <row r="173" spans="1:7">
      <c r="A173" t="s">
        <v>107</v>
      </c>
      <c r="B173" t="s">
        <v>97</v>
      </c>
      <c r="C173" t="str">
        <f>VLOOKUP(A173,Teams!$A$2:$C$31,2,FALSE)</f>
        <v>Milwaukee</v>
      </c>
      <c r="D173" t="str">
        <f>VLOOKUP(B173,Teams!$A$2:$C$31,2,FALSE)</f>
        <v>Chicago</v>
      </c>
      <c r="E173" t="s">
        <v>82</v>
      </c>
      <c r="F173" s="2">
        <v>39977</v>
      </c>
      <c r="G173" t="s">
        <v>89</v>
      </c>
    </row>
    <row r="174" spans="1:7">
      <c r="A174" t="s">
        <v>84</v>
      </c>
      <c r="B174" t="s">
        <v>99</v>
      </c>
      <c r="C174" t="str">
        <f>VLOOKUP(A174,Teams!$A$2:$C$31,2,FALSE)</f>
        <v>New York</v>
      </c>
      <c r="D174" t="str">
        <f>VLOOKUP(B174,Teams!$A$2:$C$31,2,FALSE)</f>
        <v>New York</v>
      </c>
      <c r="E174" t="s">
        <v>82</v>
      </c>
      <c r="F174" s="2">
        <v>39977</v>
      </c>
      <c r="G174" t="s">
        <v>89</v>
      </c>
    </row>
    <row r="175" spans="1:7">
      <c r="A175" t="s">
        <v>116</v>
      </c>
      <c r="B175" t="s">
        <v>78</v>
      </c>
      <c r="C175" t="str">
        <f>VLOOKUP(A175,Teams!$A$2:$C$31,2,FALSE)</f>
        <v>Philadelphia</v>
      </c>
      <c r="D175" t="str">
        <f>VLOOKUP(B175,Teams!$A$2:$C$31,2,FALSE)</f>
        <v>Boston</v>
      </c>
      <c r="E175" t="s">
        <v>82</v>
      </c>
      <c r="F175" s="2">
        <v>39977</v>
      </c>
      <c r="G175" t="s">
        <v>89</v>
      </c>
    </row>
    <row r="176" spans="1:7">
      <c r="A176" t="s">
        <v>114</v>
      </c>
      <c r="B176" t="s">
        <v>96</v>
      </c>
      <c r="C176" t="str">
        <f>VLOOKUP(A176,Teams!$A$2:$C$31,2,FALSE)</f>
        <v>Pittsburgh</v>
      </c>
      <c r="D176" t="str">
        <f>VLOOKUP(B176,Teams!$A$2:$C$31,2,FALSE)</f>
        <v>Detroit</v>
      </c>
      <c r="E176" t="s">
        <v>82</v>
      </c>
      <c r="F176" s="2">
        <v>39977</v>
      </c>
      <c r="G176" t="s">
        <v>89</v>
      </c>
    </row>
    <row r="177" spans="1:7">
      <c r="A177" t="s">
        <v>113</v>
      </c>
      <c r="B177" t="s">
        <v>92</v>
      </c>
      <c r="C177" t="str">
        <f>VLOOKUP(A177,Teams!$A$2:$C$31,2,FALSE)</f>
        <v>San Francisco</v>
      </c>
      <c r="D177" t="str">
        <f>VLOOKUP(B177,Teams!$A$2:$C$31,2,FALSE)</f>
        <v>San Francisco</v>
      </c>
      <c r="E177" t="s">
        <v>82</v>
      </c>
      <c r="F177" s="2">
        <v>39977</v>
      </c>
      <c r="G177" t="s">
        <v>89</v>
      </c>
    </row>
    <row r="178" spans="1:7">
      <c r="A178" t="s">
        <v>105</v>
      </c>
      <c r="B178" t="s">
        <v>100</v>
      </c>
      <c r="C178" t="str">
        <f>VLOOKUP(A178,Teams!$A$2:$C$31,2,FALSE)</f>
        <v>Tampa</v>
      </c>
      <c r="D178" t="str">
        <f>VLOOKUP(B178,Teams!$A$2:$C$31,2,FALSE)</f>
        <v>Washington</v>
      </c>
      <c r="E178" t="s">
        <v>82</v>
      </c>
      <c r="F178" s="2">
        <v>39977</v>
      </c>
      <c r="G178" t="s">
        <v>89</v>
      </c>
    </row>
    <row r="179" spans="1:7">
      <c r="A179" t="s">
        <v>79</v>
      </c>
      <c r="B179" t="s">
        <v>103</v>
      </c>
      <c r="C179" t="str">
        <f>VLOOKUP(A179,Teams!$A$2:$C$31,2,FALSE)</f>
        <v>Arlington</v>
      </c>
      <c r="D179" t="str">
        <f>VLOOKUP(B179,Teams!$A$2:$C$31,2,FALSE)</f>
        <v>Los Angeles</v>
      </c>
      <c r="E179" t="s">
        <v>82</v>
      </c>
      <c r="F179" s="2">
        <v>39977</v>
      </c>
      <c r="G179" t="s">
        <v>89</v>
      </c>
    </row>
    <row r="180" spans="1:7">
      <c r="A180" t="s">
        <v>98</v>
      </c>
      <c r="B180" t="s">
        <v>88</v>
      </c>
      <c r="C180" t="str">
        <f>VLOOKUP(A180,Teams!$A$2:$C$31,2,FALSE)</f>
        <v>Toronto</v>
      </c>
      <c r="D180" t="str">
        <f>VLOOKUP(B180,Teams!$A$2:$C$31,2,FALSE)</f>
        <v>Miami</v>
      </c>
      <c r="E180" t="s">
        <v>82</v>
      </c>
      <c r="F180" s="2">
        <v>39977</v>
      </c>
      <c r="G180" t="s">
        <v>89</v>
      </c>
    </row>
    <row r="181" spans="1:7">
      <c r="A181" t="s">
        <v>110</v>
      </c>
      <c r="B181" t="s">
        <v>115</v>
      </c>
      <c r="C181" t="str">
        <f>VLOOKUP(A181,Teams!$A$2:$C$31,2,FALSE)</f>
        <v>Phoenix</v>
      </c>
      <c r="D181" t="str">
        <f>VLOOKUP(B181,Teams!$A$2:$C$31,2,FALSE)</f>
        <v>Houston</v>
      </c>
      <c r="E181" t="s">
        <v>83</v>
      </c>
      <c r="F181" s="2">
        <v>39978</v>
      </c>
      <c r="G181" t="s">
        <v>89</v>
      </c>
    </row>
    <row r="182" spans="1:7">
      <c r="A182" t="s">
        <v>95</v>
      </c>
      <c r="B182" t="s">
        <v>90</v>
      </c>
      <c r="C182" t="str">
        <f>VLOOKUP(A182,Teams!$A$2:$C$31,2,FALSE)</f>
        <v>Baltimore</v>
      </c>
      <c r="D182" t="str">
        <f>VLOOKUP(B182,Teams!$A$2:$C$31,2,FALSE)</f>
        <v>Atlanta</v>
      </c>
      <c r="E182" t="s">
        <v>83</v>
      </c>
      <c r="F182" s="2">
        <v>39978</v>
      </c>
      <c r="G182" t="s">
        <v>89</v>
      </c>
    </row>
    <row r="183" spans="1:7">
      <c r="A183" t="s">
        <v>104</v>
      </c>
      <c r="B183" t="s">
        <v>109</v>
      </c>
      <c r="C183" t="str">
        <f>VLOOKUP(A183,Teams!$A$2:$C$31,2,FALSE)</f>
        <v>Chicago</v>
      </c>
      <c r="D183" t="str">
        <f>VLOOKUP(B183,Teams!$A$2:$C$31,2,FALSE)</f>
        <v>Minneapolis</v>
      </c>
      <c r="E183" t="s">
        <v>83</v>
      </c>
      <c r="F183" s="2">
        <v>39978</v>
      </c>
      <c r="G183" t="s">
        <v>89</v>
      </c>
    </row>
    <row r="184" spans="1:7">
      <c r="A184" t="s">
        <v>102</v>
      </c>
      <c r="B184" t="s">
        <v>106</v>
      </c>
      <c r="C184" t="str">
        <f>VLOOKUP(A184,Teams!$A$2:$C$31,2,FALSE)</f>
        <v>Cleveland</v>
      </c>
      <c r="D184" t="str">
        <f>VLOOKUP(B184,Teams!$A$2:$C$31,2,FALSE)</f>
        <v>St. Louis</v>
      </c>
      <c r="E184" t="s">
        <v>83</v>
      </c>
      <c r="F184" s="2">
        <v>39978</v>
      </c>
      <c r="G184" t="s">
        <v>89</v>
      </c>
    </row>
    <row r="185" spans="1:7">
      <c r="A185" t="s">
        <v>112</v>
      </c>
      <c r="B185" t="s">
        <v>91</v>
      </c>
      <c r="C185" t="str">
        <f>VLOOKUP(A185,Teams!$A$2:$C$31,2,FALSE)</f>
        <v>Denver</v>
      </c>
      <c r="D185" t="str">
        <f>VLOOKUP(B185,Teams!$A$2:$C$31,2,FALSE)</f>
        <v>Seattle</v>
      </c>
      <c r="E185" t="s">
        <v>83</v>
      </c>
      <c r="F185" s="2">
        <v>39978</v>
      </c>
      <c r="G185" t="s">
        <v>89</v>
      </c>
    </row>
    <row r="186" spans="1:7">
      <c r="A186" t="s">
        <v>94</v>
      </c>
      <c r="B186" t="s">
        <v>108</v>
      </c>
      <c r="C186" t="str">
        <f>VLOOKUP(A186,Teams!$A$2:$C$31,2,FALSE)</f>
        <v>Kansas City</v>
      </c>
      <c r="D186" t="str">
        <f>VLOOKUP(B186,Teams!$A$2:$C$31,2,FALSE)</f>
        <v>Cincinnati</v>
      </c>
      <c r="E186" t="s">
        <v>83</v>
      </c>
      <c r="F186" s="2">
        <v>39978</v>
      </c>
      <c r="G186" t="s">
        <v>89</v>
      </c>
    </row>
    <row r="187" spans="1:7">
      <c r="A187" t="s">
        <v>101</v>
      </c>
      <c r="B187" t="s">
        <v>111</v>
      </c>
      <c r="C187" t="str">
        <f>VLOOKUP(A187,Teams!$A$2:$C$31,2,FALSE)</f>
        <v>Los Angeles</v>
      </c>
      <c r="D187" t="str">
        <f>VLOOKUP(B187,Teams!$A$2:$C$31,2,FALSE)</f>
        <v>San Diego</v>
      </c>
      <c r="E187" t="s">
        <v>83</v>
      </c>
      <c r="F187" s="2">
        <v>39978</v>
      </c>
      <c r="G187" t="s">
        <v>89</v>
      </c>
    </row>
    <row r="188" spans="1:7">
      <c r="A188" t="s">
        <v>107</v>
      </c>
      <c r="B188" t="s">
        <v>97</v>
      </c>
      <c r="C188" t="str">
        <f>VLOOKUP(A188,Teams!$A$2:$C$31,2,FALSE)</f>
        <v>Milwaukee</v>
      </c>
      <c r="D188" t="str">
        <f>VLOOKUP(B188,Teams!$A$2:$C$31,2,FALSE)</f>
        <v>Chicago</v>
      </c>
      <c r="E188" t="s">
        <v>83</v>
      </c>
      <c r="F188" s="2">
        <v>39978</v>
      </c>
      <c r="G188" t="s">
        <v>89</v>
      </c>
    </row>
    <row r="189" spans="1:7">
      <c r="A189" t="s">
        <v>84</v>
      </c>
      <c r="B189" t="s">
        <v>99</v>
      </c>
      <c r="C189" t="str">
        <f>VLOOKUP(A189,Teams!$A$2:$C$31,2,FALSE)</f>
        <v>New York</v>
      </c>
      <c r="D189" t="str">
        <f>VLOOKUP(B189,Teams!$A$2:$C$31,2,FALSE)</f>
        <v>New York</v>
      </c>
      <c r="E189" t="s">
        <v>83</v>
      </c>
      <c r="F189" s="2">
        <v>39978</v>
      </c>
      <c r="G189" t="s">
        <v>89</v>
      </c>
    </row>
    <row r="190" spans="1:7">
      <c r="A190" t="s">
        <v>116</v>
      </c>
      <c r="B190" t="s">
        <v>78</v>
      </c>
      <c r="C190" t="str">
        <f>VLOOKUP(A190,Teams!$A$2:$C$31,2,FALSE)</f>
        <v>Philadelphia</v>
      </c>
      <c r="D190" t="str">
        <f>VLOOKUP(B190,Teams!$A$2:$C$31,2,FALSE)</f>
        <v>Boston</v>
      </c>
      <c r="E190" t="s">
        <v>83</v>
      </c>
      <c r="F190" s="2">
        <v>39978</v>
      </c>
      <c r="G190" t="s">
        <v>89</v>
      </c>
    </row>
    <row r="191" spans="1:7">
      <c r="A191" t="s">
        <v>114</v>
      </c>
      <c r="B191" t="s">
        <v>96</v>
      </c>
      <c r="C191" t="str">
        <f>VLOOKUP(A191,Teams!$A$2:$C$31,2,FALSE)</f>
        <v>Pittsburgh</v>
      </c>
      <c r="D191" t="str">
        <f>VLOOKUP(B191,Teams!$A$2:$C$31,2,FALSE)</f>
        <v>Detroit</v>
      </c>
      <c r="E191" t="s">
        <v>83</v>
      </c>
      <c r="F191" s="2">
        <v>39978</v>
      </c>
      <c r="G191" t="s">
        <v>89</v>
      </c>
    </row>
    <row r="192" spans="1:7">
      <c r="A192" t="s">
        <v>113</v>
      </c>
      <c r="B192" t="s">
        <v>92</v>
      </c>
      <c r="C192" t="str">
        <f>VLOOKUP(A192,Teams!$A$2:$C$31,2,FALSE)</f>
        <v>San Francisco</v>
      </c>
      <c r="D192" t="str">
        <f>VLOOKUP(B192,Teams!$A$2:$C$31,2,FALSE)</f>
        <v>San Francisco</v>
      </c>
      <c r="E192" t="s">
        <v>83</v>
      </c>
      <c r="F192" s="2">
        <v>39978</v>
      </c>
      <c r="G192" t="s">
        <v>89</v>
      </c>
    </row>
    <row r="193" spans="1:7">
      <c r="A193" t="s">
        <v>105</v>
      </c>
      <c r="B193" t="s">
        <v>100</v>
      </c>
      <c r="C193" t="str">
        <f>VLOOKUP(A193,Teams!$A$2:$C$31,2,FALSE)</f>
        <v>Tampa</v>
      </c>
      <c r="D193" t="str">
        <f>VLOOKUP(B193,Teams!$A$2:$C$31,2,FALSE)</f>
        <v>Washington</v>
      </c>
      <c r="E193" t="s">
        <v>83</v>
      </c>
      <c r="F193" s="2">
        <v>39978</v>
      </c>
      <c r="G193" t="s">
        <v>89</v>
      </c>
    </row>
    <row r="194" spans="1:7">
      <c r="A194" t="s">
        <v>79</v>
      </c>
      <c r="B194" t="s">
        <v>103</v>
      </c>
      <c r="C194" t="str">
        <f>VLOOKUP(A194,Teams!$A$2:$C$31,2,FALSE)</f>
        <v>Arlington</v>
      </c>
      <c r="D194" t="str">
        <f>VLOOKUP(B194,Teams!$A$2:$C$31,2,FALSE)</f>
        <v>Los Angeles</v>
      </c>
      <c r="E194" t="s">
        <v>83</v>
      </c>
      <c r="F194" s="2">
        <v>39978</v>
      </c>
      <c r="G194" t="s">
        <v>89</v>
      </c>
    </row>
    <row r="195" spans="1:7">
      <c r="A195" t="s">
        <v>98</v>
      </c>
      <c r="B195" t="s">
        <v>88</v>
      </c>
      <c r="C195" t="str">
        <f>VLOOKUP(A195,Teams!$A$2:$C$31,2,FALSE)</f>
        <v>Toronto</v>
      </c>
      <c r="D195" t="str">
        <f>VLOOKUP(B195,Teams!$A$2:$C$31,2,FALSE)</f>
        <v>Miami</v>
      </c>
      <c r="E195" t="s">
        <v>83</v>
      </c>
      <c r="F195" s="2">
        <v>39978</v>
      </c>
      <c r="G195" t="s">
        <v>89</v>
      </c>
    </row>
    <row r="196" spans="1:7">
      <c r="A196" t="s">
        <v>102</v>
      </c>
      <c r="B196" t="s">
        <v>107</v>
      </c>
      <c r="C196" t="str">
        <f>VLOOKUP(A196,Teams!$A$2:$C$31,2,FALSE)</f>
        <v>Cleveland</v>
      </c>
      <c r="D196" t="str">
        <f>VLOOKUP(B196,Teams!$A$2:$C$31,2,FALSE)</f>
        <v>Milwaukee</v>
      </c>
      <c r="E196" t="s">
        <v>93</v>
      </c>
      <c r="F196" s="2">
        <v>39979</v>
      </c>
      <c r="G196" t="s">
        <v>89</v>
      </c>
    </row>
    <row r="197" spans="1:7">
      <c r="A197" t="s">
        <v>113</v>
      </c>
      <c r="B197" t="s">
        <v>101</v>
      </c>
      <c r="C197" t="str">
        <f>VLOOKUP(A197,Teams!$A$2:$C$31,2,FALSE)</f>
        <v>San Francisco</v>
      </c>
      <c r="D197" t="str">
        <f>VLOOKUP(B197,Teams!$A$2:$C$31,2,FALSE)</f>
        <v>Los Angeles</v>
      </c>
      <c r="E197" t="s">
        <v>93</v>
      </c>
      <c r="F197" s="2">
        <v>39979</v>
      </c>
      <c r="G197" t="s">
        <v>89</v>
      </c>
    </row>
    <row r="198" spans="1:7">
      <c r="A198" t="s">
        <v>95</v>
      </c>
      <c r="B198" t="s">
        <v>99</v>
      </c>
      <c r="C198" t="str">
        <f>VLOOKUP(A198,Teams!$A$2:$C$31,2,FALSE)</f>
        <v>Baltimore</v>
      </c>
      <c r="D198" t="str">
        <f>VLOOKUP(B198,Teams!$A$2:$C$31,2,FALSE)</f>
        <v>New York</v>
      </c>
      <c r="E198" t="s">
        <v>85</v>
      </c>
      <c r="F198" s="2">
        <v>39980</v>
      </c>
      <c r="G198" t="s">
        <v>89</v>
      </c>
    </row>
    <row r="199" spans="1:7">
      <c r="A199" t="s">
        <v>78</v>
      </c>
      <c r="B199" t="s">
        <v>88</v>
      </c>
      <c r="C199" t="str">
        <f>VLOOKUP(A199,Teams!$A$2:$C$31,2,FALSE)</f>
        <v>Boston</v>
      </c>
      <c r="D199" t="str">
        <f>VLOOKUP(B199,Teams!$A$2:$C$31,2,FALSE)</f>
        <v>Miami</v>
      </c>
      <c r="E199" t="s">
        <v>85</v>
      </c>
      <c r="F199" s="2">
        <v>39980</v>
      </c>
      <c r="G199" t="s">
        <v>89</v>
      </c>
    </row>
    <row r="200" spans="1:7">
      <c r="A200" t="s">
        <v>104</v>
      </c>
      <c r="B200" t="s">
        <v>97</v>
      </c>
      <c r="C200" t="str">
        <f>VLOOKUP(A200,Teams!$A$2:$C$31,2,FALSE)</f>
        <v>Chicago</v>
      </c>
      <c r="D200" t="str">
        <f>VLOOKUP(B200,Teams!$A$2:$C$31,2,FALSE)</f>
        <v>Chicago</v>
      </c>
      <c r="E200" t="s">
        <v>85</v>
      </c>
      <c r="F200" s="2">
        <v>39980</v>
      </c>
      <c r="G200" t="s">
        <v>89</v>
      </c>
    </row>
    <row r="201" spans="1:7">
      <c r="A201" t="s">
        <v>108</v>
      </c>
      <c r="B201" t="s">
        <v>90</v>
      </c>
      <c r="C201" t="str">
        <f>VLOOKUP(A201,Teams!$A$2:$C$31,2,FALSE)</f>
        <v>Cincinnati</v>
      </c>
      <c r="D201" t="str">
        <f>VLOOKUP(B201,Teams!$A$2:$C$31,2,FALSE)</f>
        <v>Atlanta</v>
      </c>
      <c r="E201" t="s">
        <v>85</v>
      </c>
      <c r="F201" s="2">
        <v>39980</v>
      </c>
      <c r="G201" t="s">
        <v>89</v>
      </c>
    </row>
    <row r="202" spans="1:7">
      <c r="A202" t="s">
        <v>102</v>
      </c>
      <c r="B202" t="s">
        <v>107</v>
      </c>
      <c r="C202" t="str">
        <f>VLOOKUP(A202,Teams!$A$2:$C$31,2,FALSE)</f>
        <v>Cleveland</v>
      </c>
      <c r="D202" t="str">
        <f>VLOOKUP(B202,Teams!$A$2:$C$31,2,FALSE)</f>
        <v>Milwaukee</v>
      </c>
      <c r="E202" t="s">
        <v>85</v>
      </c>
      <c r="F202" s="2">
        <v>39980</v>
      </c>
      <c r="G202" t="s">
        <v>89</v>
      </c>
    </row>
    <row r="203" spans="1:7">
      <c r="A203" t="s">
        <v>112</v>
      </c>
      <c r="B203" t="s">
        <v>105</v>
      </c>
      <c r="C203" t="str">
        <f>VLOOKUP(A203,Teams!$A$2:$C$31,2,FALSE)</f>
        <v>Denver</v>
      </c>
      <c r="D203" t="str">
        <f>VLOOKUP(B203,Teams!$A$2:$C$31,2,FALSE)</f>
        <v>Tampa</v>
      </c>
      <c r="E203" t="s">
        <v>85</v>
      </c>
      <c r="F203" s="2">
        <v>39980</v>
      </c>
      <c r="G203" t="s">
        <v>89</v>
      </c>
    </row>
    <row r="204" spans="1:7">
      <c r="A204" t="s">
        <v>94</v>
      </c>
      <c r="B204" t="s">
        <v>110</v>
      </c>
      <c r="C204" t="str">
        <f>VLOOKUP(A204,Teams!$A$2:$C$31,2,FALSE)</f>
        <v>Kansas City</v>
      </c>
      <c r="D204" t="str">
        <f>VLOOKUP(B204,Teams!$A$2:$C$31,2,FALSE)</f>
        <v>Phoenix</v>
      </c>
      <c r="E204" t="s">
        <v>85</v>
      </c>
      <c r="F204" s="2">
        <v>39980</v>
      </c>
      <c r="G204" t="s">
        <v>89</v>
      </c>
    </row>
    <row r="205" spans="1:7">
      <c r="A205" t="s">
        <v>103</v>
      </c>
      <c r="B205" t="s">
        <v>92</v>
      </c>
      <c r="C205" t="str">
        <f>VLOOKUP(A205,Teams!$A$2:$C$31,2,FALSE)</f>
        <v>Los Angeles</v>
      </c>
      <c r="D205" t="str">
        <f>VLOOKUP(B205,Teams!$A$2:$C$31,2,FALSE)</f>
        <v>San Francisco</v>
      </c>
      <c r="E205" t="s">
        <v>85</v>
      </c>
      <c r="F205" s="2">
        <v>39980</v>
      </c>
      <c r="G205" t="s">
        <v>89</v>
      </c>
    </row>
    <row r="206" spans="1:7">
      <c r="A206" t="s">
        <v>109</v>
      </c>
      <c r="B206" t="s">
        <v>114</v>
      </c>
      <c r="C206" t="str">
        <f>VLOOKUP(A206,Teams!$A$2:$C$31,2,FALSE)</f>
        <v>Minneapolis</v>
      </c>
      <c r="D206" t="str">
        <f>VLOOKUP(B206,Teams!$A$2:$C$31,2,FALSE)</f>
        <v>Pittsburgh</v>
      </c>
      <c r="E206" t="s">
        <v>85</v>
      </c>
      <c r="F206" s="2">
        <v>39980</v>
      </c>
      <c r="G206" t="s">
        <v>89</v>
      </c>
    </row>
    <row r="207" spans="1:7">
      <c r="A207" t="s">
        <v>84</v>
      </c>
      <c r="B207" t="s">
        <v>100</v>
      </c>
      <c r="C207" t="str">
        <f>VLOOKUP(A207,Teams!$A$2:$C$31,2,FALSE)</f>
        <v>New York</v>
      </c>
      <c r="D207" t="str">
        <f>VLOOKUP(B207,Teams!$A$2:$C$31,2,FALSE)</f>
        <v>Washington</v>
      </c>
      <c r="E207" t="s">
        <v>85</v>
      </c>
      <c r="F207" s="2">
        <v>39980</v>
      </c>
      <c r="G207" t="s">
        <v>89</v>
      </c>
    </row>
    <row r="208" spans="1:7">
      <c r="A208" t="s">
        <v>116</v>
      </c>
      <c r="B208" t="s">
        <v>98</v>
      </c>
      <c r="C208" t="str">
        <f>VLOOKUP(A208,Teams!$A$2:$C$31,2,FALSE)</f>
        <v>Philadelphia</v>
      </c>
      <c r="D208" t="str">
        <f>VLOOKUP(B208,Teams!$A$2:$C$31,2,FALSE)</f>
        <v>Toronto</v>
      </c>
      <c r="E208" t="s">
        <v>85</v>
      </c>
      <c r="F208" s="2">
        <v>39980</v>
      </c>
      <c r="G208" t="s">
        <v>89</v>
      </c>
    </row>
    <row r="209" spans="1:7">
      <c r="A209" t="s">
        <v>111</v>
      </c>
      <c r="B209" t="s">
        <v>91</v>
      </c>
      <c r="C209" t="str">
        <f>VLOOKUP(A209,Teams!$A$2:$C$31,2,FALSE)</f>
        <v>San Diego</v>
      </c>
      <c r="D209" t="str">
        <f>VLOOKUP(B209,Teams!$A$2:$C$31,2,FALSE)</f>
        <v>Seattle</v>
      </c>
      <c r="E209" t="s">
        <v>85</v>
      </c>
      <c r="F209" s="2">
        <v>39980</v>
      </c>
      <c r="G209" t="s">
        <v>89</v>
      </c>
    </row>
    <row r="210" spans="1:7">
      <c r="A210" t="s">
        <v>113</v>
      </c>
      <c r="B210" t="s">
        <v>101</v>
      </c>
      <c r="C210" t="str">
        <f>VLOOKUP(A210,Teams!$A$2:$C$31,2,FALSE)</f>
        <v>San Francisco</v>
      </c>
      <c r="D210" t="str">
        <f>VLOOKUP(B210,Teams!$A$2:$C$31,2,FALSE)</f>
        <v>Los Angeles</v>
      </c>
      <c r="E210" t="s">
        <v>85</v>
      </c>
      <c r="F210" s="2">
        <v>39980</v>
      </c>
      <c r="G210" t="s">
        <v>89</v>
      </c>
    </row>
    <row r="211" spans="1:7">
      <c r="A211" t="s">
        <v>106</v>
      </c>
      <c r="B211" t="s">
        <v>96</v>
      </c>
      <c r="C211" t="str">
        <f>VLOOKUP(A211,Teams!$A$2:$C$31,2,FALSE)</f>
        <v>St. Louis</v>
      </c>
      <c r="D211" t="str">
        <f>VLOOKUP(B211,Teams!$A$2:$C$31,2,FALSE)</f>
        <v>Detroit</v>
      </c>
      <c r="E211" t="s">
        <v>85</v>
      </c>
      <c r="F211" s="2">
        <v>39980</v>
      </c>
      <c r="G211" t="s">
        <v>89</v>
      </c>
    </row>
    <row r="212" spans="1:7">
      <c r="A212" t="s">
        <v>79</v>
      </c>
      <c r="B212" t="s">
        <v>115</v>
      </c>
      <c r="C212" t="str">
        <f>VLOOKUP(A212,Teams!$A$2:$C$31,2,FALSE)</f>
        <v>Arlington</v>
      </c>
      <c r="D212" t="str">
        <f>VLOOKUP(B212,Teams!$A$2:$C$31,2,FALSE)</f>
        <v>Houston</v>
      </c>
      <c r="E212" t="s">
        <v>85</v>
      </c>
      <c r="F212" s="2">
        <v>39980</v>
      </c>
      <c r="G212" t="s">
        <v>89</v>
      </c>
    </row>
    <row r="213" spans="1:7">
      <c r="A213" t="s">
        <v>95</v>
      </c>
      <c r="B213" t="s">
        <v>99</v>
      </c>
      <c r="C213" t="str">
        <f>VLOOKUP(A213,Teams!$A$2:$C$31,2,FALSE)</f>
        <v>Baltimore</v>
      </c>
      <c r="D213" t="str">
        <f>VLOOKUP(B213,Teams!$A$2:$C$31,2,FALSE)</f>
        <v>New York</v>
      </c>
      <c r="E213" t="s">
        <v>86</v>
      </c>
      <c r="F213" s="2">
        <v>39981</v>
      </c>
      <c r="G213" t="s">
        <v>89</v>
      </c>
    </row>
    <row r="214" spans="1:7">
      <c r="A214" t="s">
        <v>78</v>
      </c>
      <c r="B214" t="s">
        <v>88</v>
      </c>
      <c r="C214" t="str">
        <f>VLOOKUP(A214,Teams!$A$2:$C$31,2,FALSE)</f>
        <v>Boston</v>
      </c>
      <c r="D214" t="str">
        <f>VLOOKUP(B214,Teams!$A$2:$C$31,2,FALSE)</f>
        <v>Miami</v>
      </c>
      <c r="E214" t="s">
        <v>86</v>
      </c>
      <c r="F214" s="2">
        <v>39981</v>
      </c>
      <c r="G214" t="s">
        <v>89</v>
      </c>
    </row>
    <row r="215" spans="1:7">
      <c r="A215" t="s">
        <v>104</v>
      </c>
      <c r="B215" t="s">
        <v>97</v>
      </c>
      <c r="C215" t="str">
        <f>VLOOKUP(A215,Teams!$A$2:$C$31,2,FALSE)</f>
        <v>Chicago</v>
      </c>
      <c r="D215" t="str">
        <f>VLOOKUP(B215,Teams!$A$2:$C$31,2,FALSE)</f>
        <v>Chicago</v>
      </c>
      <c r="E215" t="s">
        <v>86</v>
      </c>
      <c r="F215" s="2">
        <v>39981</v>
      </c>
      <c r="G215" t="s">
        <v>89</v>
      </c>
    </row>
    <row r="216" spans="1:7">
      <c r="A216" t="s">
        <v>108</v>
      </c>
      <c r="B216" t="s">
        <v>90</v>
      </c>
      <c r="C216" t="str">
        <f>VLOOKUP(A216,Teams!$A$2:$C$31,2,FALSE)</f>
        <v>Cincinnati</v>
      </c>
      <c r="D216" t="str">
        <f>VLOOKUP(B216,Teams!$A$2:$C$31,2,FALSE)</f>
        <v>Atlanta</v>
      </c>
      <c r="E216" t="s">
        <v>86</v>
      </c>
      <c r="F216" s="2">
        <v>39981</v>
      </c>
      <c r="G216" t="s">
        <v>89</v>
      </c>
    </row>
    <row r="217" spans="1:7">
      <c r="A217" t="s">
        <v>102</v>
      </c>
      <c r="B217" t="s">
        <v>107</v>
      </c>
      <c r="C217" t="str">
        <f>VLOOKUP(A217,Teams!$A$2:$C$31,2,FALSE)</f>
        <v>Cleveland</v>
      </c>
      <c r="D217" t="str">
        <f>VLOOKUP(B217,Teams!$A$2:$C$31,2,FALSE)</f>
        <v>Milwaukee</v>
      </c>
      <c r="E217" t="s">
        <v>86</v>
      </c>
      <c r="F217" s="2">
        <v>39981</v>
      </c>
      <c r="G217" t="s">
        <v>89</v>
      </c>
    </row>
    <row r="218" spans="1:7">
      <c r="A218" t="s">
        <v>112</v>
      </c>
      <c r="B218" t="s">
        <v>105</v>
      </c>
      <c r="C218" t="str">
        <f>VLOOKUP(A218,Teams!$A$2:$C$31,2,FALSE)</f>
        <v>Denver</v>
      </c>
      <c r="D218" t="str">
        <f>VLOOKUP(B218,Teams!$A$2:$C$31,2,FALSE)</f>
        <v>Tampa</v>
      </c>
      <c r="E218" t="s">
        <v>86</v>
      </c>
      <c r="F218" s="2">
        <v>39981</v>
      </c>
      <c r="G218" t="s">
        <v>89</v>
      </c>
    </row>
    <row r="219" spans="1:7">
      <c r="A219" t="s">
        <v>94</v>
      </c>
      <c r="B219" t="s">
        <v>110</v>
      </c>
      <c r="C219" t="str">
        <f>VLOOKUP(A219,Teams!$A$2:$C$31,2,FALSE)</f>
        <v>Kansas City</v>
      </c>
      <c r="D219" t="str">
        <f>VLOOKUP(B219,Teams!$A$2:$C$31,2,FALSE)</f>
        <v>Phoenix</v>
      </c>
      <c r="E219" t="s">
        <v>86</v>
      </c>
      <c r="F219" s="2">
        <v>39981</v>
      </c>
      <c r="G219" t="s">
        <v>89</v>
      </c>
    </row>
    <row r="220" spans="1:7">
      <c r="A220" t="s">
        <v>103</v>
      </c>
      <c r="B220" t="s">
        <v>92</v>
      </c>
      <c r="C220" t="str">
        <f>VLOOKUP(A220,Teams!$A$2:$C$31,2,FALSE)</f>
        <v>Los Angeles</v>
      </c>
      <c r="D220" t="str">
        <f>VLOOKUP(B220,Teams!$A$2:$C$31,2,FALSE)</f>
        <v>San Francisco</v>
      </c>
      <c r="E220" t="s">
        <v>86</v>
      </c>
      <c r="F220" s="2">
        <v>39981</v>
      </c>
      <c r="G220" t="s">
        <v>89</v>
      </c>
    </row>
    <row r="221" spans="1:7">
      <c r="A221" t="s">
        <v>109</v>
      </c>
      <c r="B221" t="s">
        <v>114</v>
      </c>
      <c r="C221" t="str">
        <f>VLOOKUP(A221,Teams!$A$2:$C$31,2,FALSE)</f>
        <v>Minneapolis</v>
      </c>
      <c r="D221" t="str">
        <f>VLOOKUP(B221,Teams!$A$2:$C$31,2,FALSE)</f>
        <v>Pittsburgh</v>
      </c>
      <c r="E221" t="s">
        <v>86</v>
      </c>
      <c r="F221" s="2">
        <v>39981</v>
      </c>
      <c r="G221" t="s">
        <v>89</v>
      </c>
    </row>
    <row r="222" spans="1:7">
      <c r="A222" t="s">
        <v>84</v>
      </c>
      <c r="B222" t="s">
        <v>100</v>
      </c>
      <c r="C222" t="str">
        <f>VLOOKUP(A222,Teams!$A$2:$C$31,2,FALSE)</f>
        <v>New York</v>
      </c>
      <c r="D222" t="str">
        <f>VLOOKUP(B222,Teams!$A$2:$C$31,2,FALSE)</f>
        <v>Washington</v>
      </c>
      <c r="E222" t="s">
        <v>86</v>
      </c>
      <c r="F222" s="2">
        <v>39981</v>
      </c>
      <c r="G222" t="s">
        <v>89</v>
      </c>
    </row>
    <row r="223" spans="1:7">
      <c r="A223" t="s">
        <v>116</v>
      </c>
      <c r="B223" t="s">
        <v>98</v>
      </c>
      <c r="C223" t="str">
        <f>VLOOKUP(A223,Teams!$A$2:$C$31,2,FALSE)</f>
        <v>Philadelphia</v>
      </c>
      <c r="D223" t="str">
        <f>VLOOKUP(B223,Teams!$A$2:$C$31,2,FALSE)</f>
        <v>Toronto</v>
      </c>
      <c r="E223" t="s">
        <v>86</v>
      </c>
      <c r="F223" s="2">
        <v>39981</v>
      </c>
      <c r="G223" t="s">
        <v>89</v>
      </c>
    </row>
    <row r="224" spans="1:7">
      <c r="A224" t="s">
        <v>111</v>
      </c>
      <c r="B224" t="s">
        <v>91</v>
      </c>
      <c r="C224" t="str">
        <f>VLOOKUP(A224,Teams!$A$2:$C$31,2,FALSE)</f>
        <v>San Diego</v>
      </c>
      <c r="D224" t="str">
        <f>VLOOKUP(B224,Teams!$A$2:$C$31,2,FALSE)</f>
        <v>Seattle</v>
      </c>
      <c r="E224" t="s">
        <v>86</v>
      </c>
      <c r="F224" s="2">
        <v>39981</v>
      </c>
      <c r="G224" t="s">
        <v>89</v>
      </c>
    </row>
    <row r="225" spans="1:7">
      <c r="A225" t="s">
        <v>113</v>
      </c>
      <c r="B225" t="s">
        <v>101</v>
      </c>
      <c r="C225" t="str">
        <f>VLOOKUP(A225,Teams!$A$2:$C$31,2,FALSE)</f>
        <v>San Francisco</v>
      </c>
      <c r="D225" t="str">
        <f>VLOOKUP(B225,Teams!$A$2:$C$31,2,FALSE)</f>
        <v>Los Angeles</v>
      </c>
      <c r="E225" t="s">
        <v>86</v>
      </c>
      <c r="F225" s="2">
        <v>39981</v>
      </c>
      <c r="G225" t="s">
        <v>89</v>
      </c>
    </row>
    <row r="226" spans="1:7">
      <c r="A226" t="s">
        <v>106</v>
      </c>
      <c r="B226" t="s">
        <v>96</v>
      </c>
      <c r="C226" t="str">
        <f>VLOOKUP(A226,Teams!$A$2:$C$31,2,FALSE)</f>
        <v>St. Louis</v>
      </c>
      <c r="D226" t="str">
        <f>VLOOKUP(B226,Teams!$A$2:$C$31,2,FALSE)</f>
        <v>Detroit</v>
      </c>
      <c r="E226" t="s">
        <v>86</v>
      </c>
      <c r="F226" s="2">
        <v>39981</v>
      </c>
      <c r="G226" t="s">
        <v>89</v>
      </c>
    </row>
    <row r="227" spans="1:7">
      <c r="A227" t="s">
        <v>79</v>
      </c>
      <c r="B227" t="s">
        <v>115</v>
      </c>
      <c r="C227" t="str">
        <f>VLOOKUP(A227,Teams!$A$2:$C$31,2,FALSE)</f>
        <v>Arlington</v>
      </c>
      <c r="D227" t="str">
        <f>VLOOKUP(B227,Teams!$A$2:$C$31,2,FALSE)</f>
        <v>Houston</v>
      </c>
      <c r="E227" t="s">
        <v>86</v>
      </c>
      <c r="F227" s="2">
        <v>39981</v>
      </c>
      <c r="G227" t="s">
        <v>89</v>
      </c>
    </row>
    <row r="228" spans="1:7">
      <c r="A228" t="s">
        <v>95</v>
      </c>
      <c r="B228" t="s">
        <v>99</v>
      </c>
      <c r="C228" t="str">
        <f>VLOOKUP(A228,Teams!$A$2:$C$31,2,FALSE)</f>
        <v>Baltimore</v>
      </c>
      <c r="D228" t="str">
        <f>VLOOKUP(B228,Teams!$A$2:$C$31,2,FALSE)</f>
        <v>New York</v>
      </c>
      <c r="E228" t="s">
        <v>87</v>
      </c>
      <c r="F228" s="2">
        <v>39982</v>
      </c>
      <c r="G228" t="s">
        <v>89</v>
      </c>
    </row>
    <row r="229" spans="1:7">
      <c r="A229" t="s">
        <v>78</v>
      </c>
      <c r="B229" t="s">
        <v>88</v>
      </c>
      <c r="C229" t="str">
        <f>VLOOKUP(A229,Teams!$A$2:$C$31,2,FALSE)</f>
        <v>Boston</v>
      </c>
      <c r="D229" t="str">
        <f>VLOOKUP(B229,Teams!$A$2:$C$31,2,FALSE)</f>
        <v>Miami</v>
      </c>
      <c r="E229" t="s">
        <v>87</v>
      </c>
      <c r="F229" s="2">
        <v>39982</v>
      </c>
      <c r="G229" t="s">
        <v>89</v>
      </c>
    </row>
    <row r="230" spans="1:7">
      <c r="A230" t="s">
        <v>104</v>
      </c>
      <c r="B230" t="s">
        <v>97</v>
      </c>
      <c r="C230" t="str">
        <f>VLOOKUP(A230,Teams!$A$2:$C$31,2,FALSE)</f>
        <v>Chicago</v>
      </c>
      <c r="D230" t="str">
        <f>VLOOKUP(B230,Teams!$A$2:$C$31,2,FALSE)</f>
        <v>Chicago</v>
      </c>
      <c r="E230" t="s">
        <v>87</v>
      </c>
      <c r="F230" s="2">
        <v>39982</v>
      </c>
      <c r="G230" t="s">
        <v>89</v>
      </c>
    </row>
    <row r="231" spans="1:7">
      <c r="A231" t="s">
        <v>108</v>
      </c>
      <c r="B231" t="s">
        <v>90</v>
      </c>
      <c r="C231" t="str">
        <f>VLOOKUP(A231,Teams!$A$2:$C$31,2,FALSE)</f>
        <v>Cincinnati</v>
      </c>
      <c r="D231" t="str">
        <f>VLOOKUP(B231,Teams!$A$2:$C$31,2,FALSE)</f>
        <v>Atlanta</v>
      </c>
      <c r="E231" t="s">
        <v>87</v>
      </c>
      <c r="F231" s="2">
        <v>39982</v>
      </c>
      <c r="G231" t="s">
        <v>89</v>
      </c>
    </row>
    <row r="232" spans="1:7">
      <c r="A232" t="s">
        <v>112</v>
      </c>
      <c r="B232" t="s">
        <v>105</v>
      </c>
      <c r="C232" t="str">
        <f>VLOOKUP(A232,Teams!$A$2:$C$31,2,FALSE)</f>
        <v>Denver</v>
      </c>
      <c r="D232" t="str">
        <f>VLOOKUP(B232,Teams!$A$2:$C$31,2,FALSE)</f>
        <v>Tampa</v>
      </c>
      <c r="E232" t="s">
        <v>87</v>
      </c>
      <c r="F232" s="2">
        <v>39982</v>
      </c>
      <c r="G232" t="s">
        <v>89</v>
      </c>
    </row>
    <row r="233" spans="1:7">
      <c r="A233" t="s">
        <v>94</v>
      </c>
      <c r="B233" t="s">
        <v>110</v>
      </c>
      <c r="C233" t="str">
        <f>VLOOKUP(A233,Teams!$A$2:$C$31,2,FALSE)</f>
        <v>Kansas City</v>
      </c>
      <c r="D233" t="str">
        <f>VLOOKUP(B233,Teams!$A$2:$C$31,2,FALSE)</f>
        <v>Phoenix</v>
      </c>
      <c r="E233" t="s">
        <v>87</v>
      </c>
      <c r="F233" s="2">
        <v>39982</v>
      </c>
      <c r="G233" t="s">
        <v>89</v>
      </c>
    </row>
    <row r="234" spans="1:7">
      <c r="A234" t="s">
        <v>103</v>
      </c>
      <c r="B234" t="s">
        <v>92</v>
      </c>
      <c r="C234" t="str">
        <f>VLOOKUP(A234,Teams!$A$2:$C$31,2,FALSE)</f>
        <v>Los Angeles</v>
      </c>
      <c r="D234" t="str">
        <f>VLOOKUP(B234,Teams!$A$2:$C$31,2,FALSE)</f>
        <v>San Francisco</v>
      </c>
      <c r="E234" t="s">
        <v>87</v>
      </c>
      <c r="F234" s="2">
        <v>39982</v>
      </c>
      <c r="G234" t="s">
        <v>89</v>
      </c>
    </row>
    <row r="235" spans="1:7">
      <c r="A235" t="s">
        <v>109</v>
      </c>
      <c r="B235" t="s">
        <v>114</v>
      </c>
      <c r="C235" t="str">
        <f>VLOOKUP(A235,Teams!$A$2:$C$31,2,FALSE)</f>
        <v>Minneapolis</v>
      </c>
      <c r="D235" t="str">
        <f>VLOOKUP(B235,Teams!$A$2:$C$31,2,FALSE)</f>
        <v>Pittsburgh</v>
      </c>
      <c r="E235" t="s">
        <v>87</v>
      </c>
      <c r="F235" s="2">
        <v>39982</v>
      </c>
      <c r="G235" t="s">
        <v>89</v>
      </c>
    </row>
    <row r="236" spans="1:7">
      <c r="A236" t="s">
        <v>84</v>
      </c>
      <c r="B236" t="s">
        <v>100</v>
      </c>
      <c r="C236" t="str">
        <f>VLOOKUP(A236,Teams!$A$2:$C$31,2,FALSE)</f>
        <v>New York</v>
      </c>
      <c r="D236" t="str">
        <f>VLOOKUP(B236,Teams!$A$2:$C$31,2,FALSE)</f>
        <v>Washington</v>
      </c>
      <c r="E236" t="s">
        <v>87</v>
      </c>
      <c r="F236" s="2">
        <v>39982</v>
      </c>
      <c r="G236" t="s">
        <v>89</v>
      </c>
    </row>
    <row r="237" spans="1:7">
      <c r="A237" t="s">
        <v>116</v>
      </c>
      <c r="B237" t="s">
        <v>98</v>
      </c>
      <c r="C237" t="str">
        <f>VLOOKUP(A237,Teams!$A$2:$C$31,2,FALSE)</f>
        <v>Philadelphia</v>
      </c>
      <c r="D237" t="str">
        <f>VLOOKUP(B237,Teams!$A$2:$C$31,2,FALSE)</f>
        <v>Toronto</v>
      </c>
      <c r="E237" t="s">
        <v>87</v>
      </c>
      <c r="F237" s="2">
        <v>39982</v>
      </c>
      <c r="G237" t="s">
        <v>89</v>
      </c>
    </row>
    <row r="238" spans="1:7">
      <c r="A238" t="s">
        <v>111</v>
      </c>
      <c r="B238" t="s">
        <v>91</v>
      </c>
      <c r="C238" t="str">
        <f>VLOOKUP(A238,Teams!$A$2:$C$31,2,FALSE)</f>
        <v>San Diego</v>
      </c>
      <c r="D238" t="str">
        <f>VLOOKUP(B238,Teams!$A$2:$C$31,2,FALSE)</f>
        <v>Seattle</v>
      </c>
      <c r="E238" t="s">
        <v>87</v>
      </c>
      <c r="F238" s="2">
        <v>39982</v>
      </c>
      <c r="G238" t="s">
        <v>89</v>
      </c>
    </row>
    <row r="239" spans="1:7">
      <c r="A239" t="s">
        <v>106</v>
      </c>
      <c r="B239" t="s">
        <v>96</v>
      </c>
      <c r="C239" t="str">
        <f>VLOOKUP(A239,Teams!$A$2:$C$31,2,FALSE)</f>
        <v>St. Louis</v>
      </c>
      <c r="D239" t="str">
        <f>VLOOKUP(B239,Teams!$A$2:$C$31,2,FALSE)</f>
        <v>Detroit</v>
      </c>
      <c r="E239" t="s">
        <v>87</v>
      </c>
      <c r="F239" s="2">
        <v>39982</v>
      </c>
      <c r="G239" t="s">
        <v>89</v>
      </c>
    </row>
    <row r="240" spans="1:7">
      <c r="A240" t="s">
        <v>79</v>
      </c>
      <c r="B240" t="s">
        <v>115</v>
      </c>
      <c r="C240" t="str">
        <f>VLOOKUP(A240,Teams!$A$2:$C$31,2,FALSE)</f>
        <v>Arlington</v>
      </c>
      <c r="D240" t="str">
        <f>VLOOKUP(B240,Teams!$A$2:$C$31,2,FALSE)</f>
        <v>Houston</v>
      </c>
      <c r="E240" t="s">
        <v>87</v>
      </c>
      <c r="F240" s="2">
        <v>39982</v>
      </c>
      <c r="G240" t="s">
        <v>89</v>
      </c>
    </row>
    <row r="241" spans="1:7">
      <c r="A241" t="s">
        <v>78</v>
      </c>
      <c r="B241" t="s">
        <v>90</v>
      </c>
      <c r="C241" t="str">
        <f>VLOOKUP(A241,Teams!$A$2:$C$31,2,FALSE)</f>
        <v>Boston</v>
      </c>
      <c r="D241" t="str">
        <f>VLOOKUP(B241,Teams!$A$2:$C$31,2,FALSE)</f>
        <v>Atlanta</v>
      </c>
      <c r="E241" t="s">
        <v>80</v>
      </c>
      <c r="F241" s="2">
        <v>39983</v>
      </c>
      <c r="G241" t="s">
        <v>81</v>
      </c>
    </row>
    <row r="242" spans="1:7">
      <c r="A242" t="s">
        <v>104</v>
      </c>
      <c r="B242" t="s">
        <v>102</v>
      </c>
      <c r="C242" t="str">
        <f>VLOOKUP(A242,Teams!$A$2:$C$31,2,FALSE)</f>
        <v>Chicago</v>
      </c>
      <c r="D242" t="str">
        <f>VLOOKUP(B242,Teams!$A$2:$C$31,2,FALSE)</f>
        <v>Cleveland</v>
      </c>
      <c r="E242" t="s">
        <v>80</v>
      </c>
      <c r="F242" s="2">
        <v>39983</v>
      </c>
      <c r="G242" t="s">
        <v>89</v>
      </c>
    </row>
    <row r="243" spans="1:7">
      <c r="A243" t="s">
        <v>108</v>
      </c>
      <c r="B243" t="s">
        <v>97</v>
      </c>
      <c r="C243" t="str">
        <f>VLOOKUP(A243,Teams!$A$2:$C$31,2,FALSE)</f>
        <v>Cincinnati</v>
      </c>
      <c r="D243" t="str">
        <f>VLOOKUP(B243,Teams!$A$2:$C$31,2,FALSE)</f>
        <v>Chicago</v>
      </c>
      <c r="E243" t="s">
        <v>80</v>
      </c>
      <c r="F243" s="2">
        <v>39983</v>
      </c>
      <c r="G243" t="s">
        <v>89</v>
      </c>
    </row>
    <row r="244" spans="1:7">
      <c r="A244" t="s">
        <v>112</v>
      </c>
      <c r="B244" t="s">
        <v>114</v>
      </c>
      <c r="C244" t="str">
        <f>VLOOKUP(A244,Teams!$A$2:$C$31,2,FALSE)</f>
        <v>Denver</v>
      </c>
      <c r="D244" t="str">
        <f>VLOOKUP(B244,Teams!$A$2:$C$31,2,FALSE)</f>
        <v>Pittsburgh</v>
      </c>
      <c r="E244" t="s">
        <v>80</v>
      </c>
      <c r="F244" s="2">
        <v>39983</v>
      </c>
      <c r="G244" t="s">
        <v>89</v>
      </c>
    </row>
    <row r="245" spans="1:7">
      <c r="A245" t="s">
        <v>96</v>
      </c>
      <c r="B245" t="s">
        <v>107</v>
      </c>
      <c r="C245" t="str">
        <f>VLOOKUP(A245,Teams!$A$2:$C$31,2,FALSE)</f>
        <v>Detroit</v>
      </c>
      <c r="D245" t="str">
        <f>VLOOKUP(B245,Teams!$A$2:$C$31,2,FALSE)</f>
        <v>Milwaukee</v>
      </c>
      <c r="E245" t="s">
        <v>80</v>
      </c>
      <c r="F245" s="2">
        <v>39983</v>
      </c>
      <c r="G245" t="s">
        <v>89</v>
      </c>
    </row>
    <row r="246" spans="1:7">
      <c r="A246" t="s">
        <v>88</v>
      </c>
      <c r="B246" t="s">
        <v>84</v>
      </c>
      <c r="C246" t="str">
        <f>VLOOKUP(A246,Teams!$A$2:$C$31,2,FALSE)</f>
        <v>Miami</v>
      </c>
      <c r="D246" t="str">
        <f>VLOOKUP(B246,Teams!$A$2:$C$31,2,FALSE)</f>
        <v>New York</v>
      </c>
      <c r="E246" t="s">
        <v>80</v>
      </c>
      <c r="F246" s="2">
        <v>39983</v>
      </c>
      <c r="G246" t="s">
        <v>89</v>
      </c>
    </row>
    <row r="247" spans="1:7">
      <c r="A247" t="s">
        <v>94</v>
      </c>
      <c r="B247" t="s">
        <v>106</v>
      </c>
      <c r="C247" t="str">
        <f>VLOOKUP(A247,Teams!$A$2:$C$31,2,FALSE)</f>
        <v>Kansas City</v>
      </c>
      <c r="D247" t="str">
        <f>VLOOKUP(B247,Teams!$A$2:$C$31,2,FALSE)</f>
        <v>St. Louis</v>
      </c>
      <c r="E247" t="s">
        <v>80</v>
      </c>
      <c r="F247" s="2">
        <v>39983</v>
      </c>
      <c r="G247" t="s">
        <v>89</v>
      </c>
    </row>
    <row r="248" spans="1:7">
      <c r="A248" t="s">
        <v>101</v>
      </c>
      <c r="B248" t="s">
        <v>103</v>
      </c>
      <c r="C248" t="str">
        <f>VLOOKUP(A248,Teams!$A$2:$C$31,2,FALSE)</f>
        <v>Los Angeles</v>
      </c>
      <c r="D248" t="str">
        <f>VLOOKUP(B248,Teams!$A$2:$C$31,2,FALSE)</f>
        <v>Los Angeles</v>
      </c>
      <c r="E248" t="s">
        <v>80</v>
      </c>
      <c r="F248" s="2">
        <v>39983</v>
      </c>
      <c r="G248" t="s">
        <v>89</v>
      </c>
    </row>
    <row r="249" spans="1:7">
      <c r="A249" t="s">
        <v>109</v>
      </c>
      <c r="B249" t="s">
        <v>115</v>
      </c>
      <c r="C249" t="str">
        <f>VLOOKUP(A249,Teams!$A$2:$C$31,2,FALSE)</f>
        <v>Minneapolis</v>
      </c>
      <c r="D249" t="str">
        <f>VLOOKUP(B249,Teams!$A$2:$C$31,2,FALSE)</f>
        <v>Houston</v>
      </c>
      <c r="E249" t="s">
        <v>80</v>
      </c>
      <c r="F249" s="2">
        <v>39983</v>
      </c>
      <c r="G249" t="s">
        <v>89</v>
      </c>
    </row>
    <row r="250" spans="1:7">
      <c r="A250" t="s">
        <v>99</v>
      </c>
      <c r="B250" t="s">
        <v>105</v>
      </c>
      <c r="C250" t="str">
        <f>VLOOKUP(A250,Teams!$A$2:$C$31,2,FALSE)</f>
        <v>New York</v>
      </c>
      <c r="D250" t="str">
        <f>VLOOKUP(B250,Teams!$A$2:$C$31,2,FALSE)</f>
        <v>Tampa</v>
      </c>
      <c r="E250" t="s">
        <v>80</v>
      </c>
      <c r="F250" s="2">
        <v>39983</v>
      </c>
      <c r="G250" t="s">
        <v>81</v>
      </c>
    </row>
    <row r="251" spans="1:7">
      <c r="A251" t="s">
        <v>116</v>
      </c>
      <c r="B251" t="s">
        <v>95</v>
      </c>
      <c r="C251" t="str">
        <f>VLOOKUP(A251,Teams!$A$2:$C$31,2,FALSE)</f>
        <v>Philadelphia</v>
      </c>
      <c r="D251" t="str">
        <f>VLOOKUP(B251,Teams!$A$2:$C$31,2,FALSE)</f>
        <v>Baltimore</v>
      </c>
      <c r="E251" t="s">
        <v>80</v>
      </c>
      <c r="F251" s="2">
        <v>39983</v>
      </c>
      <c r="G251" t="s">
        <v>89</v>
      </c>
    </row>
    <row r="252" spans="1:7">
      <c r="A252" t="s">
        <v>111</v>
      </c>
      <c r="B252" t="s">
        <v>92</v>
      </c>
      <c r="C252" t="str">
        <f>VLOOKUP(A252,Teams!$A$2:$C$31,2,FALSE)</f>
        <v>San Diego</v>
      </c>
      <c r="D252" t="str">
        <f>VLOOKUP(B252,Teams!$A$2:$C$31,2,FALSE)</f>
        <v>San Francisco</v>
      </c>
      <c r="E252" t="s">
        <v>80</v>
      </c>
      <c r="F252" s="2">
        <v>39983</v>
      </c>
      <c r="G252" t="s">
        <v>89</v>
      </c>
    </row>
    <row r="253" spans="1:7">
      <c r="A253" t="s">
        <v>113</v>
      </c>
      <c r="B253" t="s">
        <v>79</v>
      </c>
      <c r="C253" t="str">
        <f>VLOOKUP(A253,Teams!$A$2:$C$31,2,FALSE)</f>
        <v>San Francisco</v>
      </c>
      <c r="D253" t="str">
        <f>VLOOKUP(B253,Teams!$A$2:$C$31,2,FALSE)</f>
        <v>Arlington</v>
      </c>
      <c r="E253" t="s">
        <v>80</v>
      </c>
      <c r="F253" s="2">
        <v>39983</v>
      </c>
      <c r="G253" t="s">
        <v>89</v>
      </c>
    </row>
    <row r="254" spans="1:7">
      <c r="A254" t="s">
        <v>91</v>
      </c>
      <c r="B254" t="s">
        <v>110</v>
      </c>
      <c r="C254" t="str">
        <f>VLOOKUP(A254,Teams!$A$2:$C$31,2,FALSE)</f>
        <v>Seattle</v>
      </c>
      <c r="D254" t="str">
        <f>VLOOKUP(B254,Teams!$A$2:$C$31,2,FALSE)</f>
        <v>Phoenix</v>
      </c>
      <c r="E254" t="s">
        <v>80</v>
      </c>
      <c r="F254" s="2">
        <v>39983</v>
      </c>
      <c r="G254" t="s">
        <v>89</v>
      </c>
    </row>
    <row r="255" spans="1:7">
      <c r="A255" t="s">
        <v>100</v>
      </c>
      <c r="B255" t="s">
        <v>98</v>
      </c>
      <c r="C255" t="str">
        <f>VLOOKUP(A255,Teams!$A$2:$C$31,2,FALSE)</f>
        <v>Washington</v>
      </c>
      <c r="D255" t="str">
        <f>VLOOKUP(B255,Teams!$A$2:$C$31,2,FALSE)</f>
        <v>Toronto</v>
      </c>
      <c r="E255" t="s">
        <v>80</v>
      </c>
      <c r="F255" s="2">
        <v>39983</v>
      </c>
      <c r="G255" t="s">
        <v>89</v>
      </c>
    </row>
    <row r="256" spans="1:7">
      <c r="A256" t="s">
        <v>78</v>
      </c>
      <c r="B256" t="s">
        <v>90</v>
      </c>
      <c r="C256" t="str">
        <f>VLOOKUP(A256,Teams!$A$2:$C$31,2,FALSE)</f>
        <v>Boston</v>
      </c>
      <c r="D256" t="str">
        <f>VLOOKUP(B256,Teams!$A$2:$C$31,2,FALSE)</f>
        <v>Atlanta</v>
      </c>
      <c r="E256" t="s">
        <v>82</v>
      </c>
      <c r="F256" s="2">
        <v>39984</v>
      </c>
      <c r="G256" t="s">
        <v>81</v>
      </c>
    </row>
    <row r="257" spans="1:7">
      <c r="A257" t="s">
        <v>104</v>
      </c>
      <c r="B257" t="s">
        <v>102</v>
      </c>
      <c r="C257" t="str">
        <f>VLOOKUP(A257,Teams!$A$2:$C$31,2,FALSE)</f>
        <v>Chicago</v>
      </c>
      <c r="D257" t="str">
        <f>VLOOKUP(B257,Teams!$A$2:$C$31,2,FALSE)</f>
        <v>Cleveland</v>
      </c>
      <c r="E257" t="s">
        <v>82</v>
      </c>
      <c r="F257" s="2">
        <v>39984</v>
      </c>
      <c r="G257" t="s">
        <v>89</v>
      </c>
    </row>
    <row r="258" spans="1:7">
      <c r="A258" t="s">
        <v>108</v>
      </c>
      <c r="B258" t="s">
        <v>97</v>
      </c>
      <c r="C258" t="str">
        <f>VLOOKUP(A258,Teams!$A$2:$C$31,2,FALSE)</f>
        <v>Cincinnati</v>
      </c>
      <c r="D258" t="str">
        <f>VLOOKUP(B258,Teams!$A$2:$C$31,2,FALSE)</f>
        <v>Chicago</v>
      </c>
      <c r="E258" t="s">
        <v>82</v>
      </c>
      <c r="F258" s="2">
        <v>39984</v>
      </c>
      <c r="G258" t="s">
        <v>89</v>
      </c>
    </row>
    <row r="259" spans="1:7">
      <c r="A259" t="s">
        <v>112</v>
      </c>
      <c r="B259" t="s">
        <v>114</v>
      </c>
      <c r="C259" t="str">
        <f>VLOOKUP(A259,Teams!$A$2:$C$31,2,FALSE)</f>
        <v>Denver</v>
      </c>
      <c r="D259" t="str">
        <f>VLOOKUP(B259,Teams!$A$2:$C$31,2,FALSE)</f>
        <v>Pittsburgh</v>
      </c>
      <c r="E259" t="s">
        <v>82</v>
      </c>
      <c r="F259" s="2">
        <v>39984</v>
      </c>
      <c r="G259" t="s">
        <v>89</v>
      </c>
    </row>
    <row r="260" spans="1:7">
      <c r="A260" t="s">
        <v>96</v>
      </c>
      <c r="B260" t="s">
        <v>107</v>
      </c>
      <c r="C260" t="str">
        <f>VLOOKUP(A260,Teams!$A$2:$C$31,2,FALSE)</f>
        <v>Detroit</v>
      </c>
      <c r="D260" t="str">
        <f>VLOOKUP(B260,Teams!$A$2:$C$31,2,FALSE)</f>
        <v>Milwaukee</v>
      </c>
      <c r="E260" t="s">
        <v>82</v>
      </c>
      <c r="F260" s="2">
        <v>39984</v>
      </c>
      <c r="G260" t="s">
        <v>89</v>
      </c>
    </row>
    <row r="261" spans="1:7">
      <c r="A261" t="s">
        <v>88</v>
      </c>
      <c r="B261" t="s">
        <v>84</v>
      </c>
      <c r="C261" t="str">
        <f>VLOOKUP(A261,Teams!$A$2:$C$31,2,FALSE)</f>
        <v>Miami</v>
      </c>
      <c r="D261" t="str">
        <f>VLOOKUP(B261,Teams!$A$2:$C$31,2,FALSE)</f>
        <v>New York</v>
      </c>
      <c r="E261" t="s">
        <v>82</v>
      </c>
      <c r="F261" s="2">
        <v>39984</v>
      </c>
      <c r="G261" t="s">
        <v>89</v>
      </c>
    </row>
    <row r="262" spans="1:7">
      <c r="A262" t="s">
        <v>94</v>
      </c>
      <c r="B262" t="s">
        <v>106</v>
      </c>
      <c r="C262" t="str">
        <f>VLOOKUP(A262,Teams!$A$2:$C$31,2,FALSE)</f>
        <v>Kansas City</v>
      </c>
      <c r="D262" t="str">
        <f>VLOOKUP(B262,Teams!$A$2:$C$31,2,FALSE)</f>
        <v>St. Louis</v>
      </c>
      <c r="E262" t="s">
        <v>82</v>
      </c>
      <c r="F262" s="2">
        <v>39984</v>
      </c>
      <c r="G262" t="s">
        <v>89</v>
      </c>
    </row>
    <row r="263" spans="1:7">
      <c r="A263" t="s">
        <v>101</v>
      </c>
      <c r="B263" t="s">
        <v>103</v>
      </c>
      <c r="C263" t="str">
        <f>VLOOKUP(A263,Teams!$A$2:$C$31,2,FALSE)</f>
        <v>Los Angeles</v>
      </c>
      <c r="D263" t="str">
        <f>VLOOKUP(B263,Teams!$A$2:$C$31,2,FALSE)</f>
        <v>Los Angeles</v>
      </c>
      <c r="E263" t="s">
        <v>82</v>
      </c>
      <c r="F263" s="2">
        <v>39984</v>
      </c>
      <c r="G263" t="s">
        <v>89</v>
      </c>
    </row>
    <row r="264" spans="1:7">
      <c r="A264" t="s">
        <v>109</v>
      </c>
      <c r="B264" t="s">
        <v>115</v>
      </c>
      <c r="C264" t="str">
        <f>VLOOKUP(A264,Teams!$A$2:$C$31,2,FALSE)</f>
        <v>Minneapolis</v>
      </c>
      <c r="D264" t="str">
        <f>VLOOKUP(B264,Teams!$A$2:$C$31,2,FALSE)</f>
        <v>Houston</v>
      </c>
      <c r="E264" t="s">
        <v>82</v>
      </c>
      <c r="F264" s="2">
        <v>39984</v>
      </c>
      <c r="G264" t="s">
        <v>89</v>
      </c>
    </row>
    <row r="265" spans="1:7">
      <c r="A265" t="s">
        <v>99</v>
      </c>
      <c r="B265" t="s">
        <v>105</v>
      </c>
      <c r="C265" t="str">
        <f>VLOOKUP(A265,Teams!$A$2:$C$31,2,FALSE)</f>
        <v>New York</v>
      </c>
      <c r="D265" t="str">
        <f>VLOOKUP(B265,Teams!$A$2:$C$31,2,FALSE)</f>
        <v>Tampa</v>
      </c>
      <c r="E265" t="s">
        <v>82</v>
      </c>
      <c r="F265" s="2">
        <v>39984</v>
      </c>
      <c r="G265" t="s">
        <v>81</v>
      </c>
    </row>
    <row r="266" spans="1:7">
      <c r="A266" t="s">
        <v>116</v>
      </c>
      <c r="B266" t="s">
        <v>95</v>
      </c>
      <c r="C266" t="str">
        <f>VLOOKUP(A266,Teams!$A$2:$C$31,2,FALSE)</f>
        <v>Philadelphia</v>
      </c>
      <c r="D266" t="str">
        <f>VLOOKUP(B266,Teams!$A$2:$C$31,2,FALSE)</f>
        <v>Baltimore</v>
      </c>
      <c r="E266" t="s">
        <v>82</v>
      </c>
      <c r="F266" s="2">
        <v>39984</v>
      </c>
      <c r="G266" t="s">
        <v>89</v>
      </c>
    </row>
    <row r="267" spans="1:7">
      <c r="A267" t="s">
        <v>111</v>
      </c>
      <c r="B267" t="s">
        <v>92</v>
      </c>
      <c r="C267" t="str">
        <f>VLOOKUP(A267,Teams!$A$2:$C$31,2,FALSE)</f>
        <v>San Diego</v>
      </c>
      <c r="D267" t="str">
        <f>VLOOKUP(B267,Teams!$A$2:$C$31,2,FALSE)</f>
        <v>San Francisco</v>
      </c>
      <c r="E267" t="s">
        <v>82</v>
      </c>
      <c r="F267" s="2">
        <v>39984</v>
      </c>
      <c r="G267" t="s">
        <v>89</v>
      </c>
    </row>
    <row r="268" spans="1:7">
      <c r="A268" t="s">
        <v>113</v>
      </c>
      <c r="B268" t="s">
        <v>79</v>
      </c>
      <c r="C268" t="str">
        <f>VLOOKUP(A268,Teams!$A$2:$C$31,2,FALSE)</f>
        <v>San Francisco</v>
      </c>
      <c r="D268" t="str">
        <f>VLOOKUP(B268,Teams!$A$2:$C$31,2,FALSE)</f>
        <v>Arlington</v>
      </c>
      <c r="E268" t="s">
        <v>82</v>
      </c>
      <c r="F268" s="2">
        <v>39984</v>
      </c>
      <c r="G268" t="s">
        <v>89</v>
      </c>
    </row>
    <row r="269" spans="1:7">
      <c r="A269" t="s">
        <v>91</v>
      </c>
      <c r="B269" t="s">
        <v>110</v>
      </c>
      <c r="C269" t="str">
        <f>VLOOKUP(A269,Teams!$A$2:$C$31,2,FALSE)</f>
        <v>Seattle</v>
      </c>
      <c r="D269" t="str">
        <f>VLOOKUP(B269,Teams!$A$2:$C$31,2,FALSE)</f>
        <v>Phoenix</v>
      </c>
      <c r="E269" t="s">
        <v>82</v>
      </c>
      <c r="F269" s="2">
        <v>39984</v>
      </c>
      <c r="G269" t="s">
        <v>89</v>
      </c>
    </row>
    <row r="270" spans="1:7">
      <c r="A270" t="s">
        <v>100</v>
      </c>
      <c r="B270" t="s">
        <v>98</v>
      </c>
      <c r="C270" t="str">
        <f>VLOOKUP(A270,Teams!$A$2:$C$31,2,FALSE)</f>
        <v>Washington</v>
      </c>
      <c r="D270" t="str">
        <f>VLOOKUP(B270,Teams!$A$2:$C$31,2,FALSE)</f>
        <v>Toronto</v>
      </c>
      <c r="E270" t="s">
        <v>82</v>
      </c>
      <c r="F270" s="2">
        <v>39984</v>
      </c>
      <c r="G270" t="s">
        <v>89</v>
      </c>
    </row>
    <row r="271" spans="1:7">
      <c r="A271" t="s">
        <v>78</v>
      </c>
      <c r="B271" t="s">
        <v>90</v>
      </c>
      <c r="C271" t="str">
        <f>VLOOKUP(A271,Teams!$A$2:$C$31,2,FALSE)</f>
        <v>Boston</v>
      </c>
      <c r="D271" t="str">
        <f>VLOOKUP(B271,Teams!$A$2:$C$31,2,FALSE)</f>
        <v>Atlanta</v>
      </c>
      <c r="E271" t="s">
        <v>83</v>
      </c>
      <c r="F271" s="2">
        <v>39985</v>
      </c>
      <c r="G271" t="s">
        <v>81</v>
      </c>
    </row>
    <row r="272" spans="1:7">
      <c r="A272" t="s">
        <v>104</v>
      </c>
      <c r="B272" t="s">
        <v>102</v>
      </c>
      <c r="C272" t="str">
        <f>VLOOKUP(A272,Teams!$A$2:$C$31,2,FALSE)</f>
        <v>Chicago</v>
      </c>
      <c r="D272" t="str">
        <f>VLOOKUP(B272,Teams!$A$2:$C$31,2,FALSE)</f>
        <v>Cleveland</v>
      </c>
      <c r="E272" t="s">
        <v>83</v>
      </c>
      <c r="F272" s="2">
        <v>39985</v>
      </c>
      <c r="G272" t="s">
        <v>89</v>
      </c>
    </row>
    <row r="273" spans="1:7">
      <c r="A273" t="s">
        <v>108</v>
      </c>
      <c r="B273" t="s">
        <v>97</v>
      </c>
      <c r="C273" t="str">
        <f>VLOOKUP(A273,Teams!$A$2:$C$31,2,FALSE)</f>
        <v>Cincinnati</v>
      </c>
      <c r="D273" t="str">
        <f>VLOOKUP(B273,Teams!$A$2:$C$31,2,FALSE)</f>
        <v>Chicago</v>
      </c>
      <c r="E273" t="s">
        <v>83</v>
      </c>
      <c r="F273" s="2">
        <v>39985</v>
      </c>
      <c r="G273" t="s">
        <v>89</v>
      </c>
    </row>
    <row r="274" spans="1:7">
      <c r="A274" t="s">
        <v>112</v>
      </c>
      <c r="B274" t="s">
        <v>114</v>
      </c>
      <c r="C274" t="str">
        <f>VLOOKUP(A274,Teams!$A$2:$C$31,2,FALSE)</f>
        <v>Denver</v>
      </c>
      <c r="D274" t="str">
        <f>VLOOKUP(B274,Teams!$A$2:$C$31,2,FALSE)</f>
        <v>Pittsburgh</v>
      </c>
      <c r="E274" t="s">
        <v>83</v>
      </c>
      <c r="F274" s="2">
        <v>39985</v>
      </c>
      <c r="G274" t="s">
        <v>89</v>
      </c>
    </row>
    <row r="275" spans="1:7">
      <c r="A275" t="s">
        <v>96</v>
      </c>
      <c r="B275" t="s">
        <v>107</v>
      </c>
      <c r="C275" t="str">
        <f>VLOOKUP(A275,Teams!$A$2:$C$31,2,FALSE)</f>
        <v>Detroit</v>
      </c>
      <c r="D275" t="str">
        <f>VLOOKUP(B275,Teams!$A$2:$C$31,2,FALSE)</f>
        <v>Milwaukee</v>
      </c>
      <c r="E275" t="s">
        <v>83</v>
      </c>
      <c r="F275" s="2">
        <v>39985</v>
      </c>
      <c r="G275" t="s">
        <v>89</v>
      </c>
    </row>
    <row r="276" spans="1:7">
      <c r="A276" t="s">
        <v>88</v>
      </c>
      <c r="B276" t="s">
        <v>84</v>
      </c>
      <c r="C276" t="str">
        <f>VLOOKUP(A276,Teams!$A$2:$C$31,2,FALSE)</f>
        <v>Miami</v>
      </c>
      <c r="D276" t="str">
        <f>VLOOKUP(B276,Teams!$A$2:$C$31,2,FALSE)</f>
        <v>New York</v>
      </c>
      <c r="E276" t="s">
        <v>83</v>
      </c>
      <c r="F276" s="2">
        <v>39985</v>
      </c>
      <c r="G276" t="s">
        <v>89</v>
      </c>
    </row>
    <row r="277" spans="1:7">
      <c r="A277" t="s">
        <v>94</v>
      </c>
      <c r="B277" t="s">
        <v>106</v>
      </c>
      <c r="C277" t="str">
        <f>VLOOKUP(A277,Teams!$A$2:$C$31,2,FALSE)</f>
        <v>Kansas City</v>
      </c>
      <c r="D277" t="str">
        <f>VLOOKUP(B277,Teams!$A$2:$C$31,2,FALSE)</f>
        <v>St. Louis</v>
      </c>
      <c r="E277" t="s">
        <v>83</v>
      </c>
      <c r="F277" s="2">
        <v>39985</v>
      </c>
      <c r="G277" t="s">
        <v>89</v>
      </c>
    </row>
    <row r="278" spans="1:7">
      <c r="A278" t="s">
        <v>101</v>
      </c>
      <c r="B278" t="s">
        <v>103</v>
      </c>
      <c r="C278" t="str">
        <f>VLOOKUP(A278,Teams!$A$2:$C$31,2,FALSE)</f>
        <v>Los Angeles</v>
      </c>
      <c r="D278" t="str">
        <f>VLOOKUP(B278,Teams!$A$2:$C$31,2,FALSE)</f>
        <v>Los Angeles</v>
      </c>
      <c r="E278" t="s">
        <v>83</v>
      </c>
      <c r="F278" s="2">
        <v>39985</v>
      </c>
      <c r="G278" t="s">
        <v>89</v>
      </c>
    </row>
    <row r="279" spans="1:7">
      <c r="A279" t="s">
        <v>109</v>
      </c>
      <c r="B279" t="s">
        <v>115</v>
      </c>
      <c r="C279" t="str">
        <f>VLOOKUP(A279,Teams!$A$2:$C$31,2,FALSE)</f>
        <v>Minneapolis</v>
      </c>
      <c r="D279" t="str">
        <f>VLOOKUP(B279,Teams!$A$2:$C$31,2,FALSE)</f>
        <v>Houston</v>
      </c>
      <c r="E279" t="s">
        <v>83</v>
      </c>
      <c r="F279" s="2">
        <v>39985</v>
      </c>
      <c r="G279" t="s">
        <v>89</v>
      </c>
    </row>
    <row r="280" spans="1:7">
      <c r="A280" t="s">
        <v>99</v>
      </c>
      <c r="B280" t="s">
        <v>105</v>
      </c>
      <c r="C280" t="str">
        <f>VLOOKUP(A280,Teams!$A$2:$C$31,2,FALSE)</f>
        <v>New York</v>
      </c>
      <c r="D280" t="str">
        <f>VLOOKUP(B280,Teams!$A$2:$C$31,2,FALSE)</f>
        <v>Tampa</v>
      </c>
      <c r="E280" t="s">
        <v>83</v>
      </c>
      <c r="F280" s="2">
        <v>39985</v>
      </c>
      <c r="G280" t="s">
        <v>81</v>
      </c>
    </row>
    <row r="281" spans="1:7">
      <c r="A281" t="s">
        <v>116</v>
      </c>
      <c r="B281" t="s">
        <v>95</v>
      </c>
      <c r="C281" t="str">
        <f>VLOOKUP(A281,Teams!$A$2:$C$31,2,FALSE)</f>
        <v>Philadelphia</v>
      </c>
      <c r="D281" t="str">
        <f>VLOOKUP(B281,Teams!$A$2:$C$31,2,FALSE)</f>
        <v>Baltimore</v>
      </c>
      <c r="E281" t="s">
        <v>83</v>
      </c>
      <c r="F281" s="2">
        <v>39985</v>
      </c>
      <c r="G281" t="s">
        <v>89</v>
      </c>
    </row>
    <row r="282" spans="1:7">
      <c r="A282" t="s">
        <v>111</v>
      </c>
      <c r="B282" t="s">
        <v>92</v>
      </c>
      <c r="C282" t="str">
        <f>VLOOKUP(A282,Teams!$A$2:$C$31,2,FALSE)</f>
        <v>San Diego</v>
      </c>
      <c r="D282" t="str">
        <f>VLOOKUP(B282,Teams!$A$2:$C$31,2,FALSE)</f>
        <v>San Francisco</v>
      </c>
      <c r="E282" t="s">
        <v>83</v>
      </c>
      <c r="F282" s="2">
        <v>39985</v>
      </c>
      <c r="G282" t="s">
        <v>89</v>
      </c>
    </row>
    <row r="283" spans="1:7">
      <c r="A283" t="s">
        <v>113</v>
      </c>
      <c r="B283" t="s">
        <v>79</v>
      </c>
      <c r="C283" t="str">
        <f>VLOOKUP(A283,Teams!$A$2:$C$31,2,FALSE)</f>
        <v>San Francisco</v>
      </c>
      <c r="D283" t="str">
        <f>VLOOKUP(B283,Teams!$A$2:$C$31,2,FALSE)</f>
        <v>Arlington</v>
      </c>
      <c r="E283" t="s">
        <v>83</v>
      </c>
      <c r="F283" s="2">
        <v>39985</v>
      </c>
      <c r="G283" t="s">
        <v>89</v>
      </c>
    </row>
    <row r="284" spans="1:7">
      <c r="A284" t="s">
        <v>91</v>
      </c>
      <c r="B284" t="s">
        <v>110</v>
      </c>
      <c r="C284" t="str">
        <f>VLOOKUP(A284,Teams!$A$2:$C$31,2,FALSE)</f>
        <v>Seattle</v>
      </c>
      <c r="D284" t="str">
        <f>VLOOKUP(B284,Teams!$A$2:$C$31,2,FALSE)</f>
        <v>Phoenix</v>
      </c>
      <c r="E284" t="s">
        <v>83</v>
      </c>
      <c r="F284" s="2">
        <v>39985</v>
      </c>
      <c r="G284" t="s">
        <v>89</v>
      </c>
    </row>
    <row r="285" spans="1:7">
      <c r="A285" t="s">
        <v>100</v>
      </c>
      <c r="B285" t="s">
        <v>98</v>
      </c>
      <c r="C285" t="str">
        <f>VLOOKUP(A285,Teams!$A$2:$C$31,2,FALSE)</f>
        <v>Washington</v>
      </c>
      <c r="D285" t="str">
        <f>VLOOKUP(B285,Teams!$A$2:$C$31,2,FALSE)</f>
        <v>Toronto</v>
      </c>
      <c r="E285" t="s">
        <v>83</v>
      </c>
      <c r="F285" s="2">
        <v>39985</v>
      </c>
      <c r="G285" t="s">
        <v>89</v>
      </c>
    </row>
    <row r="286" spans="1:7">
      <c r="A286" t="s">
        <v>101</v>
      </c>
      <c r="B286" t="s">
        <v>112</v>
      </c>
      <c r="C286" t="str">
        <f>VLOOKUP(A286,Teams!$A$2:$C$31,2,FALSE)</f>
        <v>Los Angeles</v>
      </c>
      <c r="D286" t="str">
        <f>VLOOKUP(B286,Teams!$A$2:$C$31,2,FALSE)</f>
        <v>Denver</v>
      </c>
      <c r="E286" t="s">
        <v>93</v>
      </c>
      <c r="F286" s="2">
        <v>39986</v>
      </c>
      <c r="G286" t="s">
        <v>89</v>
      </c>
    </row>
    <row r="287" spans="1:7">
      <c r="A287" t="s">
        <v>99</v>
      </c>
      <c r="B287" t="s">
        <v>106</v>
      </c>
      <c r="C287" t="str">
        <f>VLOOKUP(A287,Teams!$A$2:$C$31,2,FALSE)</f>
        <v>New York</v>
      </c>
      <c r="D287" t="str">
        <f>VLOOKUP(B287,Teams!$A$2:$C$31,2,FALSE)</f>
        <v>St. Louis</v>
      </c>
      <c r="E287" t="s">
        <v>93</v>
      </c>
      <c r="F287" s="2">
        <v>39986</v>
      </c>
      <c r="G287" t="s">
        <v>81</v>
      </c>
    </row>
    <row r="288" spans="1:7">
      <c r="A288" t="s">
        <v>92</v>
      </c>
      <c r="B288" t="s">
        <v>113</v>
      </c>
      <c r="C288" t="str">
        <f>VLOOKUP(A288,Teams!$A$2:$C$31,2,FALSE)</f>
        <v>San Francisco</v>
      </c>
      <c r="D288" t="str">
        <f>VLOOKUP(B288,Teams!$A$2:$C$31,2,FALSE)</f>
        <v>San Francisco</v>
      </c>
      <c r="E288" t="s">
        <v>93</v>
      </c>
      <c r="F288" s="2">
        <v>39986</v>
      </c>
      <c r="G288" t="s">
        <v>89</v>
      </c>
    </row>
    <row r="289" spans="1:7">
      <c r="A289" t="s">
        <v>110</v>
      </c>
      <c r="B289" t="s">
        <v>79</v>
      </c>
      <c r="C289" t="str">
        <f>VLOOKUP(A289,Teams!$A$2:$C$31,2,FALSE)</f>
        <v>Phoenix</v>
      </c>
      <c r="D289" t="str">
        <f>VLOOKUP(B289,Teams!$A$2:$C$31,2,FALSE)</f>
        <v>Arlington</v>
      </c>
      <c r="E289" t="s">
        <v>85</v>
      </c>
      <c r="F289" s="2">
        <v>39987</v>
      </c>
      <c r="G289" t="s">
        <v>89</v>
      </c>
    </row>
    <row r="290" spans="1:7">
      <c r="A290" t="s">
        <v>90</v>
      </c>
      <c r="B290" t="s">
        <v>84</v>
      </c>
      <c r="C290" t="str">
        <f>VLOOKUP(A290,Teams!$A$2:$C$31,2,FALSE)</f>
        <v>Atlanta</v>
      </c>
      <c r="D290" t="str">
        <f>VLOOKUP(B290,Teams!$A$2:$C$31,2,FALSE)</f>
        <v>New York</v>
      </c>
      <c r="E290" t="s">
        <v>85</v>
      </c>
      <c r="F290" s="2">
        <v>39987</v>
      </c>
      <c r="G290" t="s">
        <v>89</v>
      </c>
    </row>
    <row r="291" spans="1:7">
      <c r="A291" t="s">
        <v>97</v>
      </c>
      <c r="B291" t="s">
        <v>103</v>
      </c>
      <c r="C291" t="str">
        <f>VLOOKUP(A291,Teams!$A$2:$C$31,2,FALSE)</f>
        <v>Chicago</v>
      </c>
      <c r="D291" t="str">
        <f>VLOOKUP(B291,Teams!$A$2:$C$31,2,FALSE)</f>
        <v>Los Angeles</v>
      </c>
      <c r="E291" t="s">
        <v>85</v>
      </c>
      <c r="F291" s="2">
        <v>39987</v>
      </c>
      <c r="G291" t="s">
        <v>89</v>
      </c>
    </row>
    <row r="292" spans="1:7">
      <c r="A292" t="s">
        <v>96</v>
      </c>
      <c r="B292" t="s">
        <v>104</v>
      </c>
      <c r="C292" t="str">
        <f>VLOOKUP(A292,Teams!$A$2:$C$31,2,FALSE)</f>
        <v>Detroit</v>
      </c>
      <c r="D292" t="str">
        <f>VLOOKUP(B292,Teams!$A$2:$C$31,2,FALSE)</f>
        <v>Chicago</v>
      </c>
      <c r="E292" t="s">
        <v>85</v>
      </c>
      <c r="F292" s="2">
        <v>39987</v>
      </c>
      <c r="G292" t="s">
        <v>89</v>
      </c>
    </row>
    <row r="293" spans="1:7">
      <c r="A293" t="s">
        <v>88</v>
      </c>
      <c r="B293" t="s">
        <v>95</v>
      </c>
      <c r="C293" t="str">
        <f>VLOOKUP(A293,Teams!$A$2:$C$31,2,FALSE)</f>
        <v>Miami</v>
      </c>
      <c r="D293" t="str">
        <f>VLOOKUP(B293,Teams!$A$2:$C$31,2,FALSE)</f>
        <v>Baltimore</v>
      </c>
      <c r="E293" t="s">
        <v>85</v>
      </c>
      <c r="F293" s="2">
        <v>39987</v>
      </c>
      <c r="G293" t="s">
        <v>89</v>
      </c>
    </row>
    <row r="294" spans="1:7">
      <c r="A294" t="s">
        <v>115</v>
      </c>
      <c r="B294" t="s">
        <v>94</v>
      </c>
      <c r="C294" t="str">
        <f>VLOOKUP(A294,Teams!$A$2:$C$31,2,FALSE)</f>
        <v>Houston</v>
      </c>
      <c r="D294" t="str">
        <f>VLOOKUP(B294,Teams!$A$2:$C$31,2,FALSE)</f>
        <v>Kansas City</v>
      </c>
      <c r="E294" t="s">
        <v>85</v>
      </c>
      <c r="F294" s="2">
        <v>39987</v>
      </c>
      <c r="G294" t="s">
        <v>89</v>
      </c>
    </row>
    <row r="295" spans="1:7">
      <c r="A295" t="s">
        <v>101</v>
      </c>
      <c r="B295" t="s">
        <v>112</v>
      </c>
      <c r="C295" t="str">
        <f>VLOOKUP(A295,Teams!$A$2:$C$31,2,FALSE)</f>
        <v>Los Angeles</v>
      </c>
      <c r="D295" t="str">
        <f>VLOOKUP(B295,Teams!$A$2:$C$31,2,FALSE)</f>
        <v>Denver</v>
      </c>
      <c r="E295" t="s">
        <v>85</v>
      </c>
      <c r="F295" s="2">
        <v>39987</v>
      </c>
      <c r="G295" t="s">
        <v>89</v>
      </c>
    </row>
    <row r="296" spans="1:7">
      <c r="A296" t="s">
        <v>107</v>
      </c>
      <c r="B296" t="s">
        <v>109</v>
      </c>
      <c r="C296" t="str">
        <f>VLOOKUP(A296,Teams!$A$2:$C$31,2,FALSE)</f>
        <v>Milwaukee</v>
      </c>
      <c r="D296" t="str">
        <f>VLOOKUP(B296,Teams!$A$2:$C$31,2,FALSE)</f>
        <v>Minneapolis</v>
      </c>
      <c r="E296" t="s">
        <v>85</v>
      </c>
      <c r="F296" s="2">
        <v>39987</v>
      </c>
      <c r="G296" t="s">
        <v>89</v>
      </c>
    </row>
    <row r="297" spans="1:7">
      <c r="A297" t="s">
        <v>99</v>
      </c>
      <c r="B297" t="s">
        <v>106</v>
      </c>
      <c r="C297" t="str">
        <f>VLOOKUP(A297,Teams!$A$2:$C$31,2,FALSE)</f>
        <v>New York</v>
      </c>
      <c r="D297" t="str">
        <f>VLOOKUP(B297,Teams!$A$2:$C$31,2,FALSE)</f>
        <v>St. Louis</v>
      </c>
      <c r="E297" t="s">
        <v>85</v>
      </c>
      <c r="F297" s="2">
        <v>39987</v>
      </c>
      <c r="G297" t="s">
        <v>81</v>
      </c>
    </row>
    <row r="298" spans="1:7">
      <c r="A298" t="s">
        <v>92</v>
      </c>
      <c r="B298" t="s">
        <v>113</v>
      </c>
      <c r="C298" t="str">
        <f>VLOOKUP(A298,Teams!$A$2:$C$31,2,FALSE)</f>
        <v>San Francisco</v>
      </c>
      <c r="D298" t="str">
        <f>VLOOKUP(B298,Teams!$A$2:$C$31,2,FALSE)</f>
        <v>San Francisco</v>
      </c>
      <c r="E298" t="s">
        <v>85</v>
      </c>
      <c r="F298" s="2">
        <v>39987</v>
      </c>
      <c r="G298" t="s">
        <v>89</v>
      </c>
    </row>
    <row r="299" spans="1:7">
      <c r="A299" t="s">
        <v>114</v>
      </c>
      <c r="B299" t="s">
        <v>102</v>
      </c>
      <c r="C299" t="str">
        <f>VLOOKUP(A299,Teams!$A$2:$C$31,2,FALSE)</f>
        <v>Pittsburgh</v>
      </c>
      <c r="D299" t="str">
        <f>VLOOKUP(B299,Teams!$A$2:$C$31,2,FALSE)</f>
        <v>Cleveland</v>
      </c>
      <c r="E299" t="s">
        <v>85</v>
      </c>
      <c r="F299" s="2">
        <v>39987</v>
      </c>
      <c r="G299" t="s">
        <v>89</v>
      </c>
    </row>
    <row r="300" spans="1:7">
      <c r="A300" t="s">
        <v>91</v>
      </c>
      <c r="B300" t="s">
        <v>111</v>
      </c>
      <c r="C300" t="str">
        <f>VLOOKUP(A300,Teams!$A$2:$C$31,2,FALSE)</f>
        <v>Seattle</v>
      </c>
      <c r="D300" t="str">
        <f>VLOOKUP(B300,Teams!$A$2:$C$31,2,FALSE)</f>
        <v>San Diego</v>
      </c>
      <c r="E300" t="s">
        <v>85</v>
      </c>
      <c r="F300" s="2">
        <v>39987</v>
      </c>
      <c r="G300" t="s">
        <v>89</v>
      </c>
    </row>
    <row r="301" spans="1:7">
      <c r="A301" t="s">
        <v>105</v>
      </c>
      <c r="B301" t="s">
        <v>116</v>
      </c>
      <c r="C301" t="str">
        <f>VLOOKUP(A301,Teams!$A$2:$C$31,2,FALSE)</f>
        <v>Tampa</v>
      </c>
      <c r="D301" t="str">
        <f>VLOOKUP(B301,Teams!$A$2:$C$31,2,FALSE)</f>
        <v>Philadelphia</v>
      </c>
      <c r="E301" t="s">
        <v>85</v>
      </c>
      <c r="F301" s="2">
        <v>39987</v>
      </c>
      <c r="G301" t="s">
        <v>89</v>
      </c>
    </row>
    <row r="302" spans="1:7">
      <c r="A302" t="s">
        <v>98</v>
      </c>
      <c r="B302" t="s">
        <v>108</v>
      </c>
      <c r="C302" t="str">
        <f>VLOOKUP(A302,Teams!$A$2:$C$31,2,FALSE)</f>
        <v>Toronto</v>
      </c>
      <c r="D302" t="str">
        <f>VLOOKUP(B302,Teams!$A$2:$C$31,2,FALSE)</f>
        <v>Cincinnati</v>
      </c>
      <c r="E302" t="s">
        <v>85</v>
      </c>
      <c r="F302" s="2">
        <v>39987</v>
      </c>
      <c r="G302" t="s">
        <v>89</v>
      </c>
    </row>
    <row r="303" spans="1:7">
      <c r="A303" t="s">
        <v>100</v>
      </c>
      <c r="B303" t="s">
        <v>78</v>
      </c>
      <c r="C303" t="str">
        <f>VLOOKUP(A303,Teams!$A$2:$C$31,2,FALSE)</f>
        <v>Washington</v>
      </c>
      <c r="D303" t="str">
        <f>VLOOKUP(B303,Teams!$A$2:$C$31,2,FALSE)</f>
        <v>Boston</v>
      </c>
      <c r="E303" t="s">
        <v>85</v>
      </c>
      <c r="F303" s="2">
        <v>39987</v>
      </c>
      <c r="G303" t="s">
        <v>89</v>
      </c>
    </row>
    <row r="304" spans="1:7">
      <c r="A304" t="s">
        <v>110</v>
      </c>
      <c r="B304" t="s">
        <v>79</v>
      </c>
      <c r="C304" t="str">
        <f>VLOOKUP(A304,Teams!$A$2:$C$31,2,FALSE)</f>
        <v>Phoenix</v>
      </c>
      <c r="D304" t="str">
        <f>VLOOKUP(B304,Teams!$A$2:$C$31,2,FALSE)</f>
        <v>Arlington</v>
      </c>
      <c r="E304" t="s">
        <v>86</v>
      </c>
      <c r="F304" s="2">
        <v>39988</v>
      </c>
      <c r="G304" t="s">
        <v>89</v>
      </c>
    </row>
    <row r="305" spans="1:7">
      <c r="A305" t="s">
        <v>90</v>
      </c>
      <c r="B305" t="s">
        <v>84</v>
      </c>
      <c r="C305" t="str">
        <f>VLOOKUP(A305,Teams!$A$2:$C$31,2,FALSE)</f>
        <v>Atlanta</v>
      </c>
      <c r="D305" t="str">
        <f>VLOOKUP(B305,Teams!$A$2:$C$31,2,FALSE)</f>
        <v>New York</v>
      </c>
      <c r="E305" t="s">
        <v>86</v>
      </c>
      <c r="F305" s="2">
        <v>39988</v>
      </c>
      <c r="G305" t="s">
        <v>89</v>
      </c>
    </row>
    <row r="306" spans="1:7">
      <c r="A306" t="s">
        <v>97</v>
      </c>
      <c r="B306" t="s">
        <v>103</v>
      </c>
      <c r="C306" t="str">
        <f>VLOOKUP(A306,Teams!$A$2:$C$31,2,FALSE)</f>
        <v>Chicago</v>
      </c>
      <c r="D306" t="str">
        <f>VLOOKUP(B306,Teams!$A$2:$C$31,2,FALSE)</f>
        <v>Los Angeles</v>
      </c>
      <c r="E306" t="s">
        <v>86</v>
      </c>
      <c r="F306" s="2">
        <v>39988</v>
      </c>
      <c r="G306" t="s">
        <v>89</v>
      </c>
    </row>
    <row r="307" spans="1:7">
      <c r="A307" t="s">
        <v>96</v>
      </c>
      <c r="B307" t="s">
        <v>104</v>
      </c>
      <c r="C307" t="str">
        <f>VLOOKUP(A307,Teams!$A$2:$C$31,2,FALSE)</f>
        <v>Detroit</v>
      </c>
      <c r="D307" t="str">
        <f>VLOOKUP(B307,Teams!$A$2:$C$31,2,FALSE)</f>
        <v>Chicago</v>
      </c>
      <c r="E307" t="s">
        <v>86</v>
      </c>
      <c r="F307" s="2">
        <v>39988</v>
      </c>
      <c r="G307" t="s">
        <v>89</v>
      </c>
    </row>
    <row r="308" spans="1:7">
      <c r="A308" t="s">
        <v>88</v>
      </c>
      <c r="B308" t="s">
        <v>95</v>
      </c>
      <c r="C308" t="str">
        <f>VLOOKUP(A308,Teams!$A$2:$C$31,2,FALSE)</f>
        <v>Miami</v>
      </c>
      <c r="D308" t="str">
        <f>VLOOKUP(B308,Teams!$A$2:$C$31,2,FALSE)</f>
        <v>Baltimore</v>
      </c>
      <c r="E308" t="s">
        <v>86</v>
      </c>
      <c r="F308" s="2">
        <v>39988</v>
      </c>
      <c r="G308" t="s">
        <v>89</v>
      </c>
    </row>
    <row r="309" spans="1:7">
      <c r="A309" t="s">
        <v>115</v>
      </c>
      <c r="B309" t="s">
        <v>94</v>
      </c>
      <c r="C309" t="str">
        <f>VLOOKUP(A309,Teams!$A$2:$C$31,2,FALSE)</f>
        <v>Houston</v>
      </c>
      <c r="D309" t="str">
        <f>VLOOKUP(B309,Teams!$A$2:$C$31,2,FALSE)</f>
        <v>Kansas City</v>
      </c>
      <c r="E309" t="s">
        <v>86</v>
      </c>
      <c r="F309" s="2">
        <v>39988</v>
      </c>
      <c r="G309" t="s">
        <v>89</v>
      </c>
    </row>
    <row r="310" spans="1:7">
      <c r="A310" t="s">
        <v>101</v>
      </c>
      <c r="B310" t="s">
        <v>112</v>
      </c>
      <c r="C310" t="str">
        <f>VLOOKUP(A310,Teams!$A$2:$C$31,2,FALSE)</f>
        <v>Los Angeles</v>
      </c>
      <c r="D310" t="str">
        <f>VLOOKUP(B310,Teams!$A$2:$C$31,2,FALSE)</f>
        <v>Denver</v>
      </c>
      <c r="E310" t="s">
        <v>86</v>
      </c>
      <c r="F310" s="2">
        <v>39988</v>
      </c>
      <c r="G310" t="s">
        <v>89</v>
      </c>
    </row>
    <row r="311" spans="1:7">
      <c r="A311" t="s">
        <v>107</v>
      </c>
      <c r="B311" t="s">
        <v>109</v>
      </c>
      <c r="C311" t="str">
        <f>VLOOKUP(A311,Teams!$A$2:$C$31,2,FALSE)</f>
        <v>Milwaukee</v>
      </c>
      <c r="D311" t="str">
        <f>VLOOKUP(B311,Teams!$A$2:$C$31,2,FALSE)</f>
        <v>Minneapolis</v>
      </c>
      <c r="E311" t="s">
        <v>86</v>
      </c>
      <c r="F311" s="2">
        <v>39988</v>
      </c>
      <c r="G311" t="s">
        <v>89</v>
      </c>
    </row>
    <row r="312" spans="1:7">
      <c r="A312" t="s">
        <v>99</v>
      </c>
      <c r="B312" t="s">
        <v>106</v>
      </c>
      <c r="C312" t="str">
        <f>VLOOKUP(A312,Teams!$A$2:$C$31,2,FALSE)</f>
        <v>New York</v>
      </c>
      <c r="D312" t="str">
        <f>VLOOKUP(B312,Teams!$A$2:$C$31,2,FALSE)</f>
        <v>St. Louis</v>
      </c>
      <c r="E312" t="s">
        <v>86</v>
      </c>
      <c r="F312" s="2">
        <v>39988</v>
      </c>
      <c r="G312" t="s">
        <v>81</v>
      </c>
    </row>
    <row r="313" spans="1:7">
      <c r="A313" t="s">
        <v>92</v>
      </c>
      <c r="B313" t="s">
        <v>113</v>
      </c>
      <c r="C313" t="str">
        <f>VLOOKUP(A313,Teams!$A$2:$C$31,2,FALSE)</f>
        <v>San Francisco</v>
      </c>
      <c r="D313" t="str">
        <f>VLOOKUP(B313,Teams!$A$2:$C$31,2,FALSE)</f>
        <v>San Francisco</v>
      </c>
      <c r="E313" t="s">
        <v>86</v>
      </c>
      <c r="F313" s="2">
        <v>39988</v>
      </c>
      <c r="G313" t="s">
        <v>89</v>
      </c>
    </row>
    <row r="314" spans="1:7">
      <c r="A314" t="s">
        <v>114</v>
      </c>
      <c r="B314" t="s">
        <v>102</v>
      </c>
      <c r="C314" t="str">
        <f>VLOOKUP(A314,Teams!$A$2:$C$31,2,FALSE)</f>
        <v>Pittsburgh</v>
      </c>
      <c r="D314" t="str">
        <f>VLOOKUP(B314,Teams!$A$2:$C$31,2,FALSE)</f>
        <v>Cleveland</v>
      </c>
      <c r="E314" t="s">
        <v>86</v>
      </c>
      <c r="F314" s="2">
        <v>39988</v>
      </c>
      <c r="G314" t="s">
        <v>89</v>
      </c>
    </row>
    <row r="315" spans="1:7">
      <c r="A315" t="s">
        <v>91</v>
      </c>
      <c r="B315" t="s">
        <v>111</v>
      </c>
      <c r="C315" t="str">
        <f>VLOOKUP(A315,Teams!$A$2:$C$31,2,FALSE)</f>
        <v>Seattle</v>
      </c>
      <c r="D315" t="str">
        <f>VLOOKUP(B315,Teams!$A$2:$C$31,2,FALSE)</f>
        <v>San Diego</v>
      </c>
      <c r="E315" t="s">
        <v>86</v>
      </c>
      <c r="F315" s="2">
        <v>39988</v>
      </c>
      <c r="G315" t="s">
        <v>89</v>
      </c>
    </row>
    <row r="316" spans="1:7">
      <c r="A316" t="s">
        <v>105</v>
      </c>
      <c r="B316" t="s">
        <v>116</v>
      </c>
      <c r="C316" t="str">
        <f>VLOOKUP(A316,Teams!$A$2:$C$31,2,FALSE)</f>
        <v>Tampa</v>
      </c>
      <c r="D316" t="str">
        <f>VLOOKUP(B316,Teams!$A$2:$C$31,2,FALSE)</f>
        <v>Philadelphia</v>
      </c>
      <c r="E316" t="s">
        <v>86</v>
      </c>
      <c r="F316" s="2">
        <v>39988</v>
      </c>
      <c r="G316" t="s">
        <v>89</v>
      </c>
    </row>
    <row r="317" spans="1:7">
      <c r="A317" t="s">
        <v>98</v>
      </c>
      <c r="B317" t="s">
        <v>108</v>
      </c>
      <c r="C317" t="str">
        <f>VLOOKUP(A317,Teams!$A$2:$C$31,2,FALSE)</f>
        <v>Toronto</v>
      </c>
      <c r="D317" t="str">
        <f>VLOOKUP(B317,Teams!$A$2:$C$31,2,FALSE)</f>
        <v>Cincinnati</v>
      </c>
      <c r="E317" t="s">
        <v>86</v>
      </c>
      <c r="F317" s="2">
        <v>39988</v>
      </c>
      <c r="G317" t="s">
        <v>89</v>
      </c>
    </row>
    <row r="318" spans="1:7">
      <c r="A318" t="s">
        <v>100</v>
      </c>
      <c r="B318" t="s">
        <v>78</v>
      </c>
      <c r="C318" t="str">
        <f>VLOOKUP(A318,Teams!$A$2:$C$31,2,FALSE)</f>
        <v>Washington</v>
      </c>
      <c r="D318" t="str">
        <f>VLOOKUP(B318,Teams!$A$2:$C$31,2,FALSE)</f>
        <v>Boston</v>
      </c>
      <c r="E318" t="s">
        <v>86</v>
      </c>
      <c r="F318" s="2">
        <v>39988</v>
      </c>
      <c r="G318" t="s">
        <v>89</v>
      </c>
    </row>
    <row r="319" spans="1:7">
      <c r="A319" t="s">
        <v>110</v>
      </c>
      <c r="B319" t="s">
        <v>79</v>
      </c>
      <c r="C319" t="str">
        <f>VLOOKUP(A319,Teams!$A$2:$C$31,2,FALSE)</f>
        <v>Phoenix</v>
      </c>
      <c r="D319" t="str">
        <f>VLOOKUP(B319,Teams!$A$2:$C$31,2,FALSE)</f>
        <v>Arlington</v>
      </c>
      <c r="E319" t="s">
        <v>87</v>
      </c>
      <c r="F319" s="2">
        <v>39989</v>
      </c>
      <c r="G319" t="s">
        <v>89</v>
      </c>
    </row>
    <row r="320" spans="1:7">
      <c r="A320" t="s">
        <v>90</v>
      </c>
      <c r="B320" t="s">
        <v>84</v>
      </c>
      <c r="C320" t="str">
        <f>VLOOKUP(A320,Teams!$A$2:$C$31,2,FALSE)</f>
        <v>Atlanta</v>
      </c>
      <c r="D320" t="str">
        <f>VLOOKUP(B320,Teams!$A$2:$C$31,2,FALSE)</f>
        <v>New York</v>
      </c>
      <c r="E320" t="s">
        <v>87</v>
      </c>
      <c r="F320" s="2">
        <v>39989</v>
      </c>
      <c r="G320" t="s">
        <v>89</v>
      </c>
    </row>
    <row r="321" spans="1:7">
      <c r="A321" t="s">
        <v>97</v>
      </c>
      <c r="B321" t="s">
        <v>103</v>
      </c>
      <c r="C321" t="str">
        <f>VLOOKUP(A321,Teams!$A$2:$C$31,2,FALSE)</f>
        <v>Chicago</v>
      </c>
      <c r="D321" t="str">
        <f>VLOOKUP(B321,Teams!$A$2:$C$31,2,FALSE)</f>
        <v>Los Angeles</v>
      </c>
      <c r="E321" t="s">
        <v>87</v>
      </c>
      <c r="F321" s="2">
        <v>39989</v>
      </c>
      <c r="G321" t="s">
        <v>89</v>
      </c>
    </row>
    <row r="322" spans="1:7">
      <c r="A322" t="s">
        <v>96</v>
      </c>
      <c r="B322" t="s">
        <v>104</v>
      </c>
      <c r="C322" t="str">
        <f>VLOOKUP(A322,Teams!$A$2:$C$31,2,FALSE)</f>
        <v>Detroit</v>
      </c>
      <c r="D322" t="str">
        <f>VLOOKUP(B322,Teams!$A$2:$C$31,2,FALSE)</f>
        <v>Chicago</v>
      </c>
      <c r="E322" t="s">
        <v>87</v>
      </c>
      <c r="F322" s="2">
        <v>39989</v>
      </c>
      <c r="G322" t="s">
        <v>89</v>
      </c>
    </row>
    <row r="323" spans="1:7">
      <c r="A323" t="s">
        <v>88</v>
      </c>
      <c r="B323" t="s">
        <v>95</v>
      </c>
      <c r="C323" t="str">
        <f>VLOOKUP(A323,Teams!$A$2:$C$31,2,FALSE)</f>
        <v>Miami</v>
      </c>
      <c r="D323" t="str">
        <f>VLOOKUP(B323,Teams!$A$2:$C$31,2,FALSE)</f>
        <v>Baltimore</v>
      </c>
      <c r="E323" t="s">
        <v>87</v>
      </c>
      <c r="F323" s="2">
        <v>39989</v>
      </c>
      <c r="G323" t="s">
        <v>89</v>
      </c>
    </row>
    <row r="324" spans="1:7">
      <c r="A324" t="s">
        <v>115</v>
      </c>
      <c r="B324" t="s">
        <v>94</v>
      </c>
      <c r="C324" t="str">
        <f>VLOOKUP(A324,Teams!$A$2:$C$31,2,FALSE)</f>
        <v>Houston</v>
      </c>
      <c r="D324" t="str">
        <f>VLOOKUP(B324,Teams!$A$2:$C$31,2,FALSE)</f>
        <v>Kansas City</v>
      </c>
      <c r="E324" t="s">
        <v>87</v>
      </c>
      <c r="F324" s="2">
        <v>39989</v>
      </c>
      <c r="G324" t="s">
        <v>89</v>
      </c>
    </row>
    <row r="325" spans="1:7">
      <c r="A325" t="s">
        <v>107</v>
      </c>
      <c r="B325" t="s">
        <v>109</v>
      </c>
      <c r="C325" t="str">
        <f>VLOOKUP(A325,Teams!$A$2:$C$31,2,FALSE)</f>
        <v>Milwaukee</v>
      </c>
      <c r="D325" t="str">
        <f>VLOOKUP(B325,Teams!$A$2:$C$31,2,FALSE)</f>
        <v>Minneapolis</v>
      </c>
      <c r="E325" t="s">
        <v>87</v>
      </c>
      <c r="F325" s="2">
        <v>39989</v>
      </c>
      <c r="G325" t="s">
        <v>89</v>
      </c>
    </row>
    <row r="326" spans="1:7">
      <c r="A326" t="s">
        <v>99</v>
      </c>
      <c r="B326" t="s">
        <v>106</v>
      </c>
      <c r="C326" t="str">
        <f>VLOOKUP(A326,Teams!$A$2:$C$31,2,FALSE)</f>
        <v>New York</v>
      </c>
      <c r="D326" t="str">
        <f>VLOOKUP(B326,Teams!$A$2:$C$31,2,FALSE)</f>
        <v>St. Louis</v>
      </c>
      <c r="E326" t="s">
        <v>87</v>
      </c>
      <c r="F326" s="2">
        <v>39989</v>
      </c>
      <c r="G326" t="s">
        <v>81</v>
      </c>
    </row>
    <row r="327" spans="1:7">
      <c r="A327" t="s">
        <v>114</v>
      </c>
      <c r="B327" t="s">
        <v>102</v>
      </c>
      <c r="C327" t="str">
        <f>VLOOKUP(A327,Teams!$A$2:$C$31,2,FALSE)</f>
        <v>Pittsburgh</v>
      </c>
      <c r="D327" t="str">
        <f>VLOOKUP(B327,Teams!$A$2:$C$31,2,FALSE)</f>
        <v>Cleveland</v>
      </c>
      <c r="E327" t="s">
        <v>87</v>
      </c>
      <c r="F327" s="2">
        <v>39989</v>
      </c>
      <c r="G327" t="s">
        <v>89</v>
      </c>
    </row>
    <row r="328" spans="1:7">
      <c r="A328" t="s">
        <v>91</v>
      </c>
      <c r="B328" t="s">
        <v>111</v>
      </c>
      <c r="C328" t="str">
        <f>VLOOKUP(A328,Teams!$A$2:$C$31,2,FALSE)</f>
        <v>Seattle</v>
      </c>
      <c r="D328" t="str">
        <f>VLOOKUP(B328,Teams!$A$2:$C$31,2,FALSE)</f>
        <v>San Diego</v>
      </c>
      <c r="E328" t="s">
        <v>87</v>
      </c>
      <c r="F328" s="2">
        <v>39989</v>
      </c>
      <c r="G328" t="s">
        <v>89</v>
      </c>
    </row>
    <row r="329" spans="1:7">
      <c r="A329" t="s">
        <v>105</v>
      </c>
      <c r="B329" t="s">
        <v>116</v>
      </c>
      <c r="C329" t="str">
        <f>VLOOKUP(A329,Teams!$A$2:$C$31,2,FALSE)</f>
        <v>Tampa</v>
      </c>
      <c r="D329" t="str">
        <f>VLOOKUP(B329,Teams!$A$2:$C$31,2,FALSE)</f>
        <v>Philadelphia</v>
      </c>
      <c r="E329" t="s">
        <v>87</v>
      </c>
      <c r="F329" s="2">
        <v>39989</v>
      </c>
      <c r="G329" t="s">
        <v>89</v>
      </c>
    </row>
    <row r="330" spans="1:7">
      <c r="A330" t="s">
        <v>98</v>
      </c>
      <c r="B330" t="s">
        <v>108</v>
      </c>
      <c r="C330" t="str">
        <f>VLOOKUP(A330,Teams!$A$2:$C$31,2,FALSE)</f>
        <v>Toronto</v>
      </c>
      <c r="D330" t="str">
        <f>VLOOKUP(B330,Teams!$A$2:$C$31,2,FALSE)</f>
        <v>Cincinnati</v>
      </c>
      <c r="E330" t="s">
        <v>87</v>
      </c>
      <c r="F330" s="2">
        <v>39989</v>
      </c>
      <c r="G330" t="s">
        <v>89</v>
      </c>
    </row>
    <row r="331" spans="1:7">
      <c r="A331" t="s">
        <v>100</v>
      </c>
      <c r="B331" t="s">
        <v>78</v>
      </c>
      <c r="C331" t="str">
        <f>VLOOKUP(A331,Teams!$A$2:$C$31,2,FALSE)</f>
        <v>Washington</v>
      </c>
      <c r="D331" t="str">
        <f>VLOOKUP(B331,Teams!$A$2:$C$31,2,FALSE)</f>
        <v>Boston</v>
      </c>
      <c r="E331" t="s">
        <v>87</v>
      </c>
      <c r="F331" s="2">
        <v>39989</v>
      </c>
      <c r="G331" t="s">
        <v>89</v>
      </c>
    </row>
    <row r="332" spans="1:7">
      <c r="A332" t="s">
        <v>110</v>
      </c>
      <c r="B332" t="s">
        <v>101</v>
      </c>
      <c r="C332" t="str">
        <f>VLOOKUP(A332,Teams!$A$2:$C$31,2,FALSE)</f>
        <v>Phoenix</v>
      </c>
      <c r="D332" t="str">
        <f>VLOOKUP(B332,Teams!$A$2:$C$31,2,FALSE)</f>
        <v>Los Angeles</v>
      </c>
      <c r="E332" t="s">
        <v>80</v>
      </c>
      <c r="F332" s="2">
        <v>39990</v>
      </c>
      <c r="G332" t="s">
        <v>89</v>
      </c>
    </row>
    <row r="333" spans="1:7">
      <c r="A333" t="s">
        <v>90</v>
      </c>
      <c r="B333" t="s">
        <v>78</v>
      </c>
      <c r="C333" t="str">
        <f>VLOOKUP(A333,Teams!$A$2:$C$31,2,FALSE)</f>
        <v>Atlanta</v>
      </c>
      <c r="D333" t="str">
        <f>VLOOKUP(B333,Teams!$A$2:$C$31,2,FALSE)</f>
        <v>Boston</v>
      </c>
      <c r="E333" t="s">
        <v>80</v>
      </c>
      <c r="F333" s="2">
        <v>39990</v>
      </c>
      <c r="G333" t="s">
        <v>89</v>
      </c>
    </row>
    <row r="334" spans="1:7">
      <c r="A334" t="s">
        <v>95</v>
      </c>
      <c r="B334" t="s">
        <v>100</v>
      </c>
      <c r="C334" t="str">
        <f>VLOOKUP(A334,Teams!$A$2:$C$31,2,FALSE)</f>
        <v>Baltimore</v>
      </c>
      <c r="D334" t="str">
        <f>VLOOKUP(B334,Teams!$A$2:$C$31,2,FALSE)</f>
        <v>Washington</v>
      </c>
      <c r="E334" t="s">
        <v>80</v>
      </c>
      <c r="F334" s="2">
        <v>39990</v>
      </c>
      <c r="G334" t="s">
        <v>89</v>
      </c>
    </row>
    <row r="335" spans="1:7">
      <c r="A335" t="s">
        <v>97</v>
      </c>
      <c r="B335" t="s">
        <v>104</v>
      </c>
      <c r="C335" t="str">
        <f>VLOOKUP(A335,Teams!$A$2:$C$31,2,FALSE)</f>
        <v>Chicago</v>
      </c>
      <c r="D335" t="str">
        <f>VLOOKUP(B335,Teams!$A$2:$C$31,2,FALSE)</f>
        <v>Chicago</v>
      </c>
      <c r="E335" t="s">
        <v>80</v>
      </c>
      <c r="F335" s="2">
        <v>39990</v>
      </c>
      <c r="G335" t="s">
        <v>89</v>
      </c>
    </row>
    <row r="336" spans="1:7">
      <c r="A336" t="s">
        <v>102</v>
      </c>
      <c r="B336" t="s">
        <v>108</v>
      </c>
      <c r="C336" t="str">
        <f>VLOOKUP(A336,Teams!$A$2:$C$31,2,FALSE)</f>
        <v>Cleveland</v>
      </c>
      <c r="D336" t="str">
        <f>VLOOKUP(B336,Teams!$A$2:$C$31,2,FALSE)</f>
        <v>Cincinnati</v>
      </c>
      <c r="E336" t="s">
        <v>80</v>
      </c>
      <c r="F336" s="2">
        <v>39990</v>
      </c>
      <c r="G336" t="s">
        <v>89</v>
      </c>
    </row>
    <row r="337" spans="1:7">
      <c r="A337" t="s">
        <v>115</v>
      </c>
      <c r="B337" t="s">
        <v>96</v>
      </c>
      <c r="C337" t="str">
        <f>VLOOKUP(A337,Teams!$A$2:$C$31,2,FALSE)</f>
        <v>Houston</v>
      </c>
      <c r="D337" t="str">
        <f>VLOOKUP(B337,Teams!$A$2:$C$31,2,FALSE)</f>
        <v>Detroit</v>
      </c>
      <c r="E337" t="s">
        <v>80</v>
      </c>
      <c r="F337" s="2">
        <v>39990</v>
      </c>
      <c r="G337" t="s">
        <v>89</v>
      </c>
    </row>
    <row r="338" spans="1:7">
      <c r="A338" t="s">
        <v>103</v>
      </c>
      <c r="B338" t="s">
        <v>91</v>
      </c>
      <c r="C338" t="str">
        <f>VLOOKUP(A338,Teams!$A$2:$C$31,2,FALSE)</f>
        <v>Los Angeles</v>
      </c>
      <c r="D338" t="str">
        <f>VLOOKUP(B338,Teams!$A$2:$C$31,2,FALSE)</f>
        <v>Seattle</v>
      </c>
      <c r="E338" t="s">
        <v>80</v>
      </c>
      <c r="F338" s="2">
        <v>39990</v>
      </c>
      <c r="G338" t="s">
        <v>89</v>
      </c>
    </row>
    <row r="339" spans="1:7">
      <c r="A339" t="s">
        <v>107</v>
      </c>
      <c r="B339" t="s">
        <v>113</v>
      </c>
      <c r="C339" t="str">
        <f>VLOOKUP(A339,Teams!$A$2:$C$31,2,FALSE)</f>
        <v>Milwaukee</v>
      </c>
      <c r="D339" t="str">
        <f>VLOOKUP(B339,Teams!$A$2:$C$31,2,FALSE)</f>
        <v>San Francisco</v>
      </c>
      <c r="E339" t="s">
        <v>80</v>
      </c>
      <c r="F339" s="2">
        <v>39990</v>
      </c>
      <c r="G339" t="s">
        <v>89</v>
      </c>
    </row>
    <row r="340" spans="1:7">
      <c r="A340" t="s">
        <v>99</v>
      </c>
      <c r="B340" t="s">
        <v>84</v>
      </c>
      <c r="C340" t="str">
        <f>VLOOKUP(A340,Teams!$A$2:$C$31,2,FALSE)</f>
        <v>New York</v>
      </c>
      <c r="D340" t="str">
        <f>VLOOKUP(B340,Teams!$A$2:$C$31,2,FALSE)</f>
        <v>New York</v>
      </c>
      <c r="E340" t="s">
        <v>80</v>
      </c>
      <c r="F340" s="2">
        <v>39990</v>
      </c>
      <c r="G340" t="s">
        <v>81</v>
      </c>
    </row>
    <row r="341" spans="1:7">
      <c r="A341" t="s">
        <v>92</v>
      </c>
      <c r="B341" t="s">
        <v>112</v>
      </c>
      <c r="C341" t="str">
        <f>VLOOKUP(A341,Teams!$A$2:$C$31,2,FALSE)</f>
        <v>San Francisco</v>
      </c>
      <c r="D341" t="str">
        <f>VLOOKUP(B341,Teams!$A$2:$C$31,2,FALSE)</f>
        <v>Denver</v>
      </c>
      <c r="E341" t="s">
        <v>80</v>
      </c>
      <c r="F341" s="2">
        <v>39990</v>
      </c>
      <c r="G341" t="s">
        <v>89</v>
      </c>
    </row>
    <row r="342" spans="1:7">
      <c r="A342" t="s">
        <v>114</v>
      </c>
      <c r="B342" t="s">
        <v>94</v>
      </c>
      <c r="C342" t="str">
        <f>VLOOKUP(A342,Teams!$A$2:$C$31,2,FALSE)</f>
        <v>Pittsburgh</v>
      </c>
      <c r="D342" t="str">
        <f>VLOOKUP(B342,Teams!$A$2:$C$31,2,FALSE)</f>
        <v>Kansas City</v>
      </c>
      <c r="E342" t="s">
        <v>80</v>
      </c>
      <c r="F342" s="2">
        <v>39990</v>
      </c>
      <c r="G342" t="s">
        <v>89</v>
      </c>
    </row>
    <row r="343" spans="1:7">
      <c r="A343" t="s">
        <v>106</v>
      </c>
      <c r="B343" t="s">
        <v>109</v>
      </c>
      <c r="C343" t="str">
        <f>VLOOKUP(A343,Teams!$A$2:$C$31,2,FALSE)</f>
        <v>St. Louis</v>
      </c>
      <c r="D343" t="str">
        <f>VLOOKUP(B343,Teams!$A$2:$C$31,2,FALSE)</f>
        <v>Minneapolis</v>
      </c>
      <c r="E343" t="s">
        <v>80</v>
      </c>
      <c r="F343" s="2">
        <v>39990</v>
      </c>
      <c r="G343" t="s">
        <v>89</v>
      </c>
    </row>
    <row r="344" spans="1:7">
      <c r="A344" t="s">
        <v>105</v>
      </c>
      <c r="B344" t="s">
        <v>88</v>
      </c>
      <c r="C344" t="str">
        <f>VLOOKUP(A344,Teams!$A$2:$C$31,2,FALSE)</f>
        <v>Tampa</v>
      </c>
      <c r="D344" t="str">
        <f>VLOOKUP(B344,Teams!$A$2:$C$31,2,FALSE)</f>
        <v>Miami</v>
      </c>
      <c r="E344" t="s">
        <v>80</v>
      </c>
      <c r="F344" s="2">
        <v>39990</v>
      </c>
      <c r="G344" t="s">
        <v>89</v>
      </c>
    </row>
    <row r="345" spans="1:7">
      <c r="A345" t="s">
        <v>79</v>
      </c>
      <c r="B345" t="s">
        <v>111</v>
      </c>
      <c r="C345" t="str">
        <f>VLOOKUP(A345,Teams!$A$2:$C$31,2,FALSE)</f>
        <v>Arlington</v>
      </c>
      <c r="D345" t="str">
        <f>VLOOKUP(B345,Teams!$A$2:$C$31,2,FALSE)</f>
        <v>San Diego</v>
      </c>
      <c r="E345" t="s">
        <v>80</v>
      </c>
      <c r="F345" s="2">
        <v>39990</v>
      </c>
      <c r="G345" t="s">
        <v>89</v>
      </c>
    </row>
    <row r="346" spans="1:7">
      <c r="A346" t="s">
        <v>98</v>
      </c>
      <c r="B346" t="s">
        <v>116</v>
      </c>
      <c r="C346" t="str">
        <f>VLOOKUP(A346,Teams!$A$2:$C$31,2,FALSE)</f>
        <v>Toronto</v>
      </c>
      <c r="D346" t="str">
        <f>VLOOKUP(B346,Teams!$A$2:$C$31,2,FALSE)</f>
        <v>Philadelphia</v>
      </c>
      <c r="E346" t="s">
        <v>80</v>
      </c>
      <c r="F346" s="2">
        <v>39990</v>
      </c>
      <c r="G346" t="s">
        <v>89</v>
      </c>
    </row>
    <row r="347" spans="1:7">
      <c r="A347" t="s">
        <v>110</v>
      </c>
      <c r="B347" t="s">
        <v>101</v>
      </c>
      <c r="C347" t="str">
        <f>VLOOKUP(A347,Teams!$A$2:$C$31,2,FALSE)</f>
        <v>Phoenix</v>
      </c>
      <c r="D347" t="str">
        <f>VLOOKUP(B347,Teams!$A$2:$C$31,2,FALSE)</f>
        <v>Los Angeles</v>
      </c>
      <c r="E347" t="s">
        <v>82</v>
      </c>
      <c r="F347" s="2">
        <v>39991</v>
      </c>
      <c r="G347" t="s">
        <v>89</v>
      </c>
    </row>
    <row r="348" spans="1:7">
      <c r="A348" t="s">
        <v>90</v>
      </c>
      <c r="B348" t="s">
        <v>78</v>
      </c>
      <c r="C348" t="str">
        <f>VLOOKUP(A348,Teams!$A$2:$C$31,2,FALSE)</f>
        <v>Atlanta</v>
      </c>
      <c r="D348" t="str">
        <f>VLOOKUP(B348,Teams!$A$2:$C$31,2,FALSE)</f>
        <v>Boston</v>
      </c>
      <c r="E348" t="s">
        <v>82</v>
      </c>
      <c r="F348" s="2">
        <v>39991</v>
      </c>
      <c r="G348" t="s">
        <v>89</v>
      </c>
    </row>
    <row r="349" spans="1:7">
      <c r="A349" t="s">
        <v>95</v>
      </c>
      <c r="B349" t="s">
        <v>100</v>
      </c>
      <c r="C349" t="str">
        <f>VLOOKUP(A349,Teams!$A$2:$C$31,2,FALSE)</f>
        <v>Baltimore</v>
      </c>
      <c r="D349" t="str">
        <f>VLOOKUP(B349,Teams!$A$2:$C$31,2,FALSE)</f>
        <v>Washington</v>
      </c>
      <c r="E349" t="s">
        <v>82</v>
      </c>
      <c r="F349" s="2">
        <v>39991</v>
      </c>
      <c r="G349" t="s">
        <v>89</v>
      </c>
    </row>
    <row r="350" spans="1:7">
      <c r="A350" t="s">
        <v>97</v>
      </c>
      <c r="B350" t="s">
        <v>104</v>
      </c>
      <c r="C350" t="str">
        <f>VLOOKUP(A350,Teams!$A$2:$C$31,2,FALSE)</f>
        <v>Chicago</v>
      </c>
      <c r="D350" t="str">
        <f>VLOOKUP(B350,Teams!$A$2:$C$31,2,FALSE)</f>
        <v>Chicago</v>
      </c>
      <c r="E350" t="s">
        <v>82</v>
      </c>
      <c r="F350" s="2">
        <v>39991</v>
      </c>
      <c r="G350" t="s">
        <v>89</v>
      </c>
    </row>
    <row r="351" spans="1:7">
      <c r="A351" t="s">
        <v>102</v>
      </c>
      <c r="B351" t="s">
        <v>108</v>
      </c>
      <c r="C351" t="str">
        <f>VLOOKUP(A351,Teams!$A$2:$C$31,2,FALSE)</f>
        <v>Cleveland</v>
      </c>
      <c r="D351" t="str">
        <f>VLOOKUP(B351,Teams!$A$2:$C$31,2,FALSE)</f>
        <v>Cincinnati</v>
      </c>
      <c r="E351" t="s">
        <v>82</v>
      </c>
      <c r="F351" s="2">
        <v>39991</v>
      </c>
      <c r="G351" t="s">
        <v>89</v>
      </c>
    </row>
    <row r="352" spans="1:7">
      <c r="A352" t="s">
        <v>115</v>
      </c>
      <c r="B352" t="s">
        <v>96</v>
      </c>
      <c r="C352" t="str">
        <f>VLOOKUP(A352,Teams!$A$2:$C$31,2,FALSE)</f>
        <v>Houston</v>
      </c>
      <c r="D352" t="str">
        <f>VLOOKUP(B352,Teams!$A$2:$C$31,2,FALSE)</f>
        <v>Detroit</v>
      </c>
      <c r="E352" t="s">
        <v>82</v>
      </c>
      <c r="F352" s="2">
        <v>39991</v>
      </c>
      <c r="G352" t="s">
        <v>89</v>
      </c>
    </row>
    <row r="353" spans="1:7">
      <c r="A353" t="s">
        <v>103</v>
      </c>
      <c r="B353" t="s">
        <v>91</v>
      </c>
      <c r="C353" t="str">
        <f>VLOOKUP(A353,Teams!$A$2:$C$31,2,FALSE)</f>
        <v>Los Angeles</v>
      </c>
      <c r="D353" t="str">
        <f>VLOOKUP(B353,Teams!$A$2:$C$31,2,FALSE)</f>
        <v>Seattle</v>
      </c>
      <c r="E353" t="s">
        <v>82</v>
      </c>
      <c r="F353" s="2">
        <v>39991</v>
      </c>
      <c r="G353" t="s">
        <v>89</v>
      </c>
    </row>
    <row r="354" spans="1:7">
      <c r="A354" t="s">
        <v>107</v>
      </c>
      <c r="B354" t="s">
        <v>113</v>
      </c>
      <c r="C354" t="str">
        <f>VLOOKUP(A354,Teams!$A$2:$C$31,2,FALSE)</f>
        <v>Milwaukee</v>
      </c>
      <c r="D354" t="str">
        <f>VLOOKUP(B354,Teams!$A$2:$C$31,2,FALSE)</f>
        <v>San Francisco</v>
      </c>
      <c r="E354" t="s">
        <v>82</v>
      </c>
      <c r="F354" s="2">
        <v>39991</v>
      </c>
      <c r="G354" t="s">
        <v>89</v>
      </c>
    </row>
    <row r="355" spans="1:7">
      <c r="A355" t="s">
        <v>99</v>
      </c>
      <c r="B355" t="s">
        <v>84</v>
      </c>
      <c r="C355" t="str">
        <f>VLOOKUP(A355,Teams!$A$2:$C$31,2,FALSE)</f>
        <v>New York</v>
      </c>
      <c r="D355" t="str">
        <f>VLOOKUP(B355,Teams!$A$2:$C$31,2,FALSE)</f>
        <v>New York</v>
      </c>
      <c r="E355" t="s">
        <v>82</v>
      </c>
      <c r="F355" s="2">
        <v>39991</v>
      </c>
      <c r="G355" t="s">
        <v>81</v>
      </c>
    </row>
    <row r="356" spans="1:7">
      <c r="A356" t="s">
        <v>92</v>
      </c>
      <c r="B356" t="s">
        <v>112</v>
      </c>
      <c r="C356" t="str">
        <f>VLOOKUP(A356,Teams!$A$2:$C$31,2,FALSE)</f>
        <v>San Francisco</v>
      </c>
      <c r="D356" t="str">
        <f>VLOOKUP(B356,Teams!$A$2:$C$31,2,FALSE)</f>
        <v>Denver</v>
      </c>
      <c r="E356" t="s">
        <v>82</v>
      </c>
      <c r="F356" s="2">
        <v>39991</v>
      </c>
      <c r="G356" t="s">
        <v>89</v>
      </c>
    </row>
    <row r="357" spans="1:7">
      <c r="A357" t="s">
        <v>114</v>
      </c>
      <c r="B357" t="s">
        <v>94</v>
      </c>
      <c r="C357" t="str">
        <f>VLOOKUP(A357,Teams!$A$2:$C$31,2,FALSE)</f>
        <v>Pittsburgh</v>
      </c>
      <c r="D357" t="str">
        <f>VLOOKUP(B357,Teams!$A$2:$C$31,2,FALSE)</f>
        <v>Kansas City</v>
      </c>
      <c r="E357" t="s">
        <v>82</v>
      </c>
      <c r="F357" s="2">
        <v>39991</v>
      </c>
      <c r="G357" t="s">
        <v>89</v>
      </c>
    </row>
    <row r="358" spans="1:7">
      <c r="A358" t="s">
        <v>106</v>
      </c>
      <c r="B358" t="s">
        <v>109</v>
      </c>
      <c r="C358" t="str">
        <f>VLOOKUP(A358,Teams!$A$2:$C$31,2,FALSE)</f>
        <v>St. Louis</v>
      </c>
      <c r="D358" t="str">
        <f>VLOOKUP(B358,Teams!$A$2:$C$31,2,FALSE)</f>
        <v>Minneapolis</v>
      </c>
      <c r="E358" t="s">
        <v>82</v>
      </c>
      <c r="F358" s="2">
        <v>39991</v>
      </c>
      <c r="G358" t="s">
        <v>89</v>
      </c>
    </row>
    <row r="359" spans="1:7">
      <c r="A359" t="s">
        <v>105</v>
      </c>
      <c r="B359" t="s">
        <v>88</v>
      </c>
      <c r="C359" t="str">
        <f>VLOOKUP(A359,Teams!$A$2:$C$31,2,FALSE)</f>
        <v>Tampa</v>
      </c>
      <c r="D359" t="str">
        <f>VLOOKUP(B359,Teams!$A$2:$C$31,2,FALSE)</f>
        <v>Miami</v>
      </c>
      <c r="E359" t="s">
        <v>82</v>
      </c>
      <c r="F359" s="2">
        <v>39991</v>
      </c>
      <c r="G359" t="s">
        <v>89</v>
      </c>
    </row>
    <row r="360" spans="1:7">
      <c r="A360" t="s">
        <v>79</v>
      </c>
      <c r="B360" t="s">
        <v>111</v>
      </c>
      <c r="C360" t="str">
        <f>VLOOKUP(A360,Teams!$A$2:$C$31,2,FALSE)</f>
        <v>Arlington</v>
      </c>
      <c r="D360" t="str">
        <f>VLOOKUP(B360,Teams!$A$2:$C$31,2,FALSE)</f>
        <v>San Diego</v>
      </c>
      <c r="E360" t="s">
        <v>82</v>
      </c>
      <c r="F360" s="2">
        <v>39991</v>
      </c>
      <c r="G360" t="s">
        <v>89</v>
      </c>
    </row>
    <row r="361" spans="1:7">
      <c r="A361" t="s">
        <v>98</v>
      </c>
      <c r="B361" t="s">
        <v>116</v>
      </c>
      <c r="C361" t="str">
        <f>VLOOKUP(A361,Teams!$A$2:$C$31,2,FALSE)</f>
        <v>Toronto</v>
      </c>
      <c r="D361" t="str">
        <f>VLOOKUP(B361,Teams!$A$2:$C$31,2,FALSE)</f>
        <v>Philadelphia</v>
      </c>
      <c r="E361" t="s">
        <v>82</v>
      </c>
      <c r="F361" s="2">
        <v>39991</v>
      </c>
      <c r="G361" t="s">
        <v>89</v>
      </c>
    </row>
    <row r="362" spans="1:7">
      <c r="A362" t="s">
        <v>110</v>
      </c>
      <c r="B362" t="s">
        <v>101</v>
      </c>
      <c r="C362" t="str">
        <f>VLOOKUP(A362,Teams!$A$2:$C$31,2,FALSE)</f>
        <v>Phoenix</v>
      </c>
      <c r="D362" t="str">
        <f>VLOOKUP(B362,Teams!$A$2:$C$31,2,FALSE)</f>
        <v>Los Angeles</v>
      </c>
      <c r="E362" t="s">
        <v>83</v>
      </c>
      <c r="F362" s="2">
        <v>39992</v>
      </c>
      <c r="G362" t="s">
        <v>89</v>
      </c>
    </row>
    <row r="363" spans="1:7">
      <c r="A363" t="s">
        <v>90</v>
      </c>
      <c r="B363" t="s">
        <v>78</v>
      </c>
      <c r="C363" t="str">
        <f>VLOOKUP(A363,Teams!$A$2:$C$31,2,FALSE)</f>
        <v>Atlanta</v>
      </c>
      <c r="D363" t="str">
        <f>VLOOKUP(B363,Teams!$A$2:$C$31,2,FALSE)</f>
        <v>Boston</v>
      </c>
      <c r="E363" t="s">
        <v>83</v>
      </c>
      <c r="F363" s="2">
        <v>39992</v>
      </c>
      <c r="G363" t="s">
        <v>89</v>
      </c>
    </row>
    <row r="364" spans="1:7">
      <c r="A364" t="s">
        <v>95</v>
      </c>
      <c r="B364" t="s">
        <v>100</v>
      </c>
      <c r="C364" t="str">
        <f>VLOOKUP(A364,Teams!$A$2:$C$31,2,FALSE)</f>
        <v>Baltimore</v>
      </c>
      <c r="D364" t="str">
        <f>VLOOKUP(B364,Teams!$A$2:$C$31,2,FALSE)</f>
        <v>Washington</v>
      </c>
      <c r="E364" t="s">
        <v>83</v>
      </c>
      <c r="F364" s="2">
        <v>39992</v>
      </c>
      <c r="G364" t="s">
        <v>89</v>
      </c>
    </row>
    <row r="365" spans="1:7">
      <c r="A365" t="s">
        <v>97</v>
      </c>
      <c r="B365" t="s">
        <v>104</v>
      </c>
      <c r="C365" t="str">
        <f>VLOOKUP(A365,Teams!$A$2:$C$31,2,FALSE)</f>
        <v>Chicago</v>
      </c>
      <c r="D365" t="str">
        <f>VLOOKUP(B365,Teams!$A$2:$C$31,2,FALSE)</f>
        <v>Chicago</v>
      </c>
      <c r="E365" t="s">
        <v>83</v>
      </c>
      <c r="F365" s="2">
        <v>39992</v>
      </c>
      <c r="G365" t="s">
        <v>89</v>
      </c>
    </row>
    <row r="366" spans="1:7">
      <c r="A366" t="s">
        <v>102</v>
      </c>
      <c r="B366" t="s">
        <v>108</v>
      </c>
      <c r="C366" t="str">
        <f>VLOOKUP(A366,Teams!$A$2:$C$31,2,FALSE)</f>
        <v>Cleveland</v>
      </c>
      <c r="D366" t="str">
        <f>VLOOKUP(B366,Teams!$A$2:$C$31,2,FALSE)</f>
        <v>Cincinnati</v>
      </c>
      <c r="E366" t="s">
        <v>83</v>
      </c>
      <c r="F366" s="2">
        <v>39992</v>
      </c>
      <c r="G366" t="s">
        <v>89</v>
      </c>
    </row>
    <row r="367" spans="1:7">
      <c r="A367" t="s">
        <v>115</v>
      </c>
      <c r="B367" t="s">
        <v>96</v>
      </c>
      <c r="C367" t="str">
        <f>VLOOKUP(A367,Teams!$A$2:$C$31,2,FALSE)</f>
        <v>Houston</v>
      </c>
      <c r="D367" t="str">
        <f>VLOOKUP(B367,Teams!$A$2:$C$31,2,FALSE)</f>
        <v>Detroit</v>
      </c>
      <c r="E367" t="s">
        <v>83</v>
      </c>
      <c r="F367" s="2">
        <v>39992</v>
      </c>
      <c r="G367" t="s">
        <v>89</v>
      </c>
    </row>
    <row r="368" spans="1:7">
      <c r="A368" t="s">
        <v>103</v>
      </c>
      <c r="B368" t="s">
        <v>91</v>
      </c>
      <c r="C368" t="str">
        <f>VLOOKUP(A368,Teams!$A$2:$C$31,2,FALSE)</f>
        <v>Los Angeles</v>
      </c>
      <c r="D368" t="str">
        <f>VLOOKUP(B368,Teams!$A$2:$C$31,2,FALSE)</f>
        <v>Seattle</v>
      </c>
      <c r="E368" t="s">
        <v>83</v>
      </c>
      <c r="F368" s="2">
        <v>39992</v>
      </c>
      <c r="G368" t="s">
        <v>89</v>
      </c>
    </row>
    <row r="369" spans="1:7">
      <c r="A369" t="s">
        <v>107</v>
      </c>
      <c r="B369" t="s">
        <v>113</v>
      </c>
      <c r="C369" t="str">
        <f>VLOOKUP(A369,Teams!$A$2:$C$31,2,FALSE)</f>
        <v>Milwaukee</v>
      </c>
      <c r="D369" t="str">
        <f>VLOOKUP(B369,Teams!$A$2:$C$31,2,FALSE)</f>
        <v>San Francisco</v>
      </c>
      <c r="E369" t="s">
        <v>83</v>
      </c>
      <c r="F369" s="2">
        <v>39992</v>
      </c>
      <c r="G369" t="s">
        <v>89</v>
      </c>
    </row>
    <row r="370" spans="1:7">
      <c r="A370" t="s">
        <v>99</v>
      </c>
      <c r="B370" t="s">
        <v>84</v>
      </c>
      <c r="C370" t="str">
        <f>VLOOKUP(A370,Teams!$A$2:$C$31,2,FALSE)</f>
        <v>New York</v>
      </c>
      <c r="D370" t="str">
        <f>VLOOKUP(B370,Teams!$A$2:$C$31,2,FALSE)</f>
        <v>New York</v>
      </c>
      <c r="E370" t="s">
        <v>83</v>
      </c>
      <c r="F370" s="2">
        <v>39992</v>
      </c>
      <c r="G370" t="s">
        <v>81</v>
      </c>
    </row>
    <row r="371" spans="1:7">
      <c r="A371" t="s">
        <v>92</v>
      </c>
      <c r="B371" t="s">
        <v>112</v>
      </c>
      <c r="C371" t="str">
        <f>VLOOKUP(A371,Teams!$A$2:$C$31,2,FALSE)</f>
        <v>San Francisco</v>
      </c>
      <c r="D371" t="str">
        <f>VLOOKUP(B371,Teams!$A$2:$C$31,2,FALSE)</f>
        <v>Denver</v>
      </c>
      <c r="E371" t="s">
        <v>83</v>
      </c>
      <c r="F371" s="2">
        <v>39992</v>
      </c>
      <c r="G371" t="s">
        <v>89</v>
      </c>
    </row>
    <row r="372" spans="1:7">
      <c r="A372" t="s">
        <v>114</v>
      </c>
      <c r="B372" t="s">
        <v>94</v>
      </c>
      <c r="C372" t="str">
        <f>VLOOKUP(A372,Teams!$A$2:$C$31,2,FALSE)</f>
        <v>Pittsburgh</v>
      </c>
      <c r="D372" t="str">
        <f>VLOOKUP(B372,Teams!$A$2:$C$31,2,FALSE)</f>
        <v>Kansas City</v>
      </c>
      <c r="E372" t="s">
        <v>83</v>
      </c>
      <c r="F372" s="2">
        <v>39992</v>
      </c>
      <c r="G372" t="s">
        <v>89</v>
      </c>
    </row>
    <row r="373" spans="1:7">
      <c r="A373" t="s">
        <v>106</v>
      </c>
      <c r="B373" t="s">
        <v>109</v>
      </c>
      <c r="C373" t="str">
        <f>VLOOKUP(A373,Teams!$A$2:$C$31,2,FALSE)</f>
        <v>St. Louis</v>
      </c>
      <c r="D373" t="str">
        <f>VLOOKUP(B373,Teams!$A$2:$C$31,2,FALSE)</f>
        <v>Minneapolis</v>
      </c>
      <c r="E373" t="s">
        <v>83</v>
      </c>
      <c r="F373" s="2">
        <v>39992</v>
      </c>
      <c r="G373" t="s">
        <v>89</v>
      </c>
    </row>
    <row r="374" spans="1:7">
      <c r="A374" t="s">
        <v>105</v>
      </c>
      <c r="B374" t="s">
        <v>88</v>
      </c>
      <c r="C374" t="str">
        <f>VLOOKUP(A374,Teams!$A$2:$C$31,2,FALSE)</f>
        <v>Tampa</v>
      </c>
      <c r="D374" t="str">
        <f>VLOOKUP(B374,Teams!$A$2:$C$31,2,FALSE)</f>
        <v>Miami</v>
      </c>
      <c r="E374" t="s">
        <v>83</v>
      </c>
      <c r="F374" s="2">
        <v>39992</v>
      </c>
      <c r="G374" t="s">
        <v>89</v>
      </c>
    </row>
    <row r="375" spans="1:7">
      <c r="A375" t="s">
        <v>79</v>
      </c>
      <c r="B375" t="s">
        <v>111</v>
      </c>
      <c r="C375" t="str">
        <f>VLOOKUP(A375,Teams!$A$2:$C$31,2,FALSE)</f>
        <v>Arlington</v>
      </c>
      <c r="D375" t="str">
        <f>VLOOKUP(B375,Teams!$A$2:$C$31,2,FALSE)</f>
        <v>San Diego</v>
      </c>
      <c r="E375" t="s">
        <v>83</v>
      </c>
      <c r="F375" s="2">
        <v>39992</v>
      </c>
      <c r="G375" t="s">
        <v>89</v>
      </c>
    </row>
    <row r="376" spans="1:7">
      <c r="A376" t="s">
        <v>98</v>
      </c>
      <c r="B376" t="s">
        <v>116</v>
      </c>
      <c r="C376" t="str">
        <f>VLOOKUP(A376,Teams!$A$2:$C$31,2,FALSE)</f>
        <v>Toronto</v>
      </c>
      <c r="D376" t="str">
        <f>VLOOKUP(B376,Teams!$A$2:$C$31,2,FALSE)</f>
        <v>Philadelphia</v>
      </c>
      <c r="E376" t="s">
        <v>83</v>
      </c>
      <c r="F376" s="2">
        <v>39992</v>
      </c>
      <c r="G376" t="s">
        <v>89</v>
      </c>
    </row>
    <row r="377" spans="1:7">
      <c r="A377" t="s">
        <v>95</v>
      </c>
      <c r="B377" t="s">
        <v>78</v>
      </c>
      <c r="C377" t="str">
        <f>VLOOKUP(A377,Teams!$A$2:$C$31,2,FALSE)</f>
        <v>Baltimore</v>
      </c>
      <c r="D377" t="str">
        <f>VLOOKUP(B377,Teams!$A$2:$C$31,2,FALSE)</f>
        <v>Boston</v>
      </c>
      <c r="E377" t="s">
        <v>93</v>
      </c>
      <c r="F377" s="2">
        <v>39993</v>
      </c>
      <c r="G377" t="s">
        <v>89</v>
      </c>
    </row>
    <row r="378" spans="1:7">
      <c r="A378" t="s">
        <v>102</v>
      </c>
      <c r="B378" t="s">
        <v>97</v>
      </c>
      <c r="C378" t="str">
        <f>VLOOKUP(A378,Teams!$A$2:$C$31,2,FALSE)</f>
        <v>Cleveland</v>
      </c>
      <c r="D378" t="str">
        <f>VLOOKUP(B378,Teams!$A$2:$C$31,2,FALSE)</f>
        <v>Chicago</v>
      </c>
      <c r="E378" t="s">
        <v>93</v>
      </c>
      <c r="F378" s="2">
        <v>39993</v>
      </c>
      <c r="G378" t="s">
        <v>89</v>
      </c>
    </row>
    <row r="379" spans="1:7">
      <c r="A379" t="s">
        <v>88</v>
      </c>
      <c r="B379" t="s">
        <v>100</v>
      </c>
      <c r="C379" t="str">
        <f>VLOOKUP(A379,Teams!$A$2:$C$31,2,FALSE)</f>
        <v>Miami</v>
      </c>
      <c r="D379" t="str">
        <f>VLOOKUP(B379,Teams!$A$2:$C$31,2,FALSE)</f>
        <v>Washington</v>
      </c>
      <c r="E379" t="s">
        <v>93</v>
      </c>
      <c r="F379" s="2">
        <v>39993</v>
      </c>
      <c r="G379" t="s">
        <v>89</v>
      </c>
    </row>
    <row r="380" spans="1:7">
      <c r="A380" t="s">
        <v>94</v>
      </c>
      <c r="B380" t="s">
        <v>109</v>
      </c>
      <c r="C380" t="str">
        <f>VLOOKUP(A380,Teams!$A$2:$C$31,2,FALSE)</f>
        <v>Kansas City</v>
      </c>
      <c r="D380" t="str">
        <f>VLOOKUP(B380,Teams!$A$2:$C$31,2,FALSE)</f>
        <v>Minneapolis</v>
      </c>
      <c r="E380" t="s">
        <v>93</v>
      </c>
      <c r="F380" s="2">
        <v>39993</v>
      </c>
      <c r="G380" t="s">
        <v>89</v>
      </c>
    </row>
    <row r="381" spans="1:7">
      <c r="A381" t="s">
        <v>103</v>
      </c>
      <c r="B381" t="s">
        <v>112</v>
      </c>
      <c r="C381" t="str">
        <f>VLOOKUP(A381,Teams!$A$2:$C$31,2,FALSE)</f>
        <v>Los Angeles</v>
      </c>
      <c r="D381" t="str">
        <f>VLOOKUP(B381,Teams!$A$2:$C$31,2,FALSE)</f>
        <v>Denver</v>
      </c>
      <c r="E381" t="s">
        <v>93</v>
      </c>
      <c r="F381" s="2">
        <v>39993</v>
      </c>
      <c r="G381" t="s">
        <v>89</v>
      </c>
    </row>
    <row r="382" spans="1:7">
      <c r="A382" t="s">
        <v>107</v>
      </c>
      <c r="B382" t="s">
        <v>99</v>
      </c>
      <c r="C382" t="str">
        <f>VLOOKUP(A382,Teams!$A$2:$C$31,2,FALSE)</f>
        <v>Milwaukee</v>
      </c>
      <c r="D382" t="str">
        <f>VLOOKUP(B382,Teams!$A$2:$C$31,2,FALSE)</f>
        <v>New York</v>
      </c>
      <c r="E382" t="s">
        <v>93</v>
      </c>
      <c r="F382" s="2">
        <v>39993</v>
      </c>
      <c r="G382" t="s">
        <v>89</v>
      </c>
    </row>
    <row r="383" spans="1:7">
      <c r="A383" t="s">
        <v>92</v>
      </c>
      <c r="B383" t="s">
        <v>96</v>
      </c>
      <c r="C383" t="str">
        <f>VLOOKUP(A383,Teams!$A$2:$C$31,2,FALSE)</f>
        <v>San Francisco</v>
      </c>
      <c r="D383" t="str">
        <f>VLOOKUP(B383,Teams!$A$2:$C$31,2,FALSE)</f>
        <v>Detroit</v>
      </c>
      <c r="E383" t="s">
        <v>93</v>
      </c>
      <c r="F383" s="2">
        <v>39993</v>
      </c>
      <c r="G383" t="s">
        <v>89</v>
      </c>
    </row>
    <row r="384" spans="1:7">
      <c r="A384" t="s">
        <v>114</v>
      </c>
      <c r="B384" t="s">
        <v>104</v>
      </c>
      <c r="C384" t="str">
        <f>VLOOKUP(A384,Teams!$A$2:$C$31,2,FALSE)</f>
        <v>Pittsburgh</v>
      </c>
      <c r="D384" t="str">
        <f>VLOOKUP(B384,Teams!$A$2:$C$31,2,FALSE)</f>
        <v>Chicago</v>
      </c>
      <c r="E384" t="s">
        <v>93</v>
      </c>
      <c r="F384" s="2">
        <v>39993</v>
      </c>
      <c r="G384" t="s">
        <v>89</v>
      </c>
    </row>
    <row r="385" spans="1:7">
      <c r="A385" t="s">
        <v>111</v>
      </c>
      <c r="B385" t="s">
        <v>115</v>
      </c>
      <c r="C385" t="str">
        <f>VLOOKUP(A385,Teams!$A$2:$C$31,2,FALSE)</f>
        <v>San Diego</v>
      </c>
      <c r="D385" t="str">
        <f>VLOOKUP(B385,Teams!$A$2:$C$31,2,FALSE)</f>
        <v>Houston</v>
      </c>
      <c r="E385" t="s">
        <v>93</v>
      </c>
      <c r="F385" s="2">
        <v>39993</v>
      </c>
      <c r="G385" t="s">
        <v>89</v>
      </c>
    </row>
    <row r="386" spans="1:7">
      <c r="A386" t="s">
        <v>106</v>
      </c>
      <c r="B386" t="s">
        <v>113</v>
      </c>
      <c r="C386" t="str">
        <f>VLOOKUP(A386,Teams!$A$2:$C$31,2,FALSE)</f>
        <v>St. Louis</v>
      </c>
      <c r="D386" t="str">
        <f>VLOOKUP(B386,Teams!$A$2:$C$31,2,FALSE)</f>
        <v>San Francisco</v>
      </c>
      <c r="E386" t="s">
        <v>93</v>
      </c>
      <c r="F386" s="2">
        <v>39993</v>
      </c>
      <c r="G386" t="s">
        <v>89</v>
      </c>
    </row>
    <row r="387" spans="1:7">
      <c r="A387" t="s">
        <v>79</v>
      </c>
      <c r="B387" t="s">
        <v>101</v>
      </c>
      <c r="C387" t="str">
        <f>VLOOKUP(A387,Teams!$A$2:$C$31,2,FALSE)</f>
        <v>Arlington</v>
      </c>
      <c r="D387" t="str">
        <f>VLOOKUP(B387,Teams!$A$2:$C$31,2,FALSE)</f>
        <v>Los Angeles</v>
      </c>
      <c r="E387" t="s">
        <v>93</v>
      </c>
      <c r="F387" s="2">
        <v>39993</v>
      </c>
      <c r="G387" t="s">
        <v>89</v>
      </c>
    </row>
    <row r="388" spans="1:7">
      <c r="A388" t="s">
        <v>98</v>
      </c>
      <c r="B388" t="s">
        <v>105</v>
      </c>
      <c r="C388" t="str">
        <f>VLOOKUP(A388,Teams!$A$2:$C$31,2,FALSE)</f>
        <v>Toronto</v>
      </c>
      <c r="D388" t="str">
        <f>VLOOKUP(B388,Teams!$A$2:$C$31,2,FALSE)</f>
        <v>Tampa</v>
      </c>
      <c r="E388" t="s">
        <v>93</v>
      </c>
      <c r="F388" s="2">
        <v>39993</v>
      </c>
      <c r="G388" t="s">
        <v>89</v>
      </c>
    </row>
    <row r="389" spans="1:7">
      <c r="A389" t="s">
        <v>90</v>
      </c>
      <c r="B389" t="s">
        <v>116</v>
      </c>
      <c r="C389" t="str">
        <f>VLOOKUP(A389,Teams!$A$2:$C$31,2,FALSE)</f>
        <v>Atlanta</v>
      </c>
      <c r="D389" t="str">
        <f>VLOOKUP(B389,Teams!$A$2:$C$31,2,FALSE)</f>
        <v>Philadelphia</v>
      </c>
      <c r="E389" t="s">
        <v>85</v>
      </c>
      <c r="F389" s="2">
        <v>39994</v>
      </c>
      <c r="G389" t="s">
        <v>89</v>
      </c>
    </row>
    <row r="390" spans="1:7">
      <c r="A390" t="s">
        <v>95</v>
      </c>
      <c r="B390" t="s">
        <v>78</v>
      </c>
      <c r="C390" t="str">
        <f>VLOOKUP(A390,Teams!$A$2:$C$31,2,FALSE)</f>
        <v>Baltimore</v>
      </c>
      <c r="D390" t="str">
        <f>VLOOKUP(B390,Teams!$A$2:$C$31,2,FALSE)</f>
        <v>Boston</v>
      </c>
      <c r="E390" t="s">
        <v>85</v>
      </c>
      <c r="F390" s="2">
        <v>39994</v>
      </c>
      <c r="G390" t="s">
        <v>89</v>
      </c>
    </row>
    <row r="391" spans="1:7">
      <c r="A391" t="s">
        <v>108</v>
      </c>
      <c r="B391" t="s">
        <v>110</v>
      </c>
      <c r="C391" t="str">
        <f>VLOOKUP(A391,Teams!$A$2:$C$31,2,FALSE)</f>
        <v>Cincinnati</v>
      </c>
      <c r="D391" t="str">
        <f>VLOOKUP(B391,Teams!$A$2:$C$31,2,FALSE)</f>
        <v>Phoenix</v>
      </c>
      <c r="E391" t="s">
        <v>85</v>
      </c>
      <c r="F391" s="2">
        <v>39994</v>
      </c>
      <c r="G391" t="s">
        <v>89</v>
      </c>
    </row>
    <row r="392" spans="1:7">
      <c r="A392" t="s">
        <v>102</v>
      </c>
      <c r="B392" t="s">
        <v>97</v>
      </c>
      <c r="C392" t="str">
        <f>VLOOKUP(A392,Teams!$A$2:$C$31,2,FALSE)</f>
        <v>Cleveland</v>
      </c>
      <c r="D392" t="str">
        <f>VLOOKUP(B392,Teams!$A$2:$C$31,2,FALSE)</f>
        <v>Chicago</v>
      </c>
      <c r="E392" t="s">
        <v>85</v>
      </c>
      <c r="F392" s="2">
        <v>39994</v>
      </c>
      <c r="G392" t="s">
        <v>89</v>
      </c>
    </row>
    <row r="393" spans="1:7">
      <c r="A393" t="s">
        <v>88</v>
      </c>
      <c r="B393" t="s">
        <v>100</v>
      </c>
      <c r="C393" t="str">
        <f>VLOOKUP(A393,Teams!$A$2:$C$31,2,FALSE)</f>
        <v>Miami</v>
      </c>
      <c r="D393" t="str">
        <f>VLOOKUP(B393,Teams!$A$2:$C$31,2,FALSE)</f>
        <v>Washington</v>
      </c>
      <c r="E393" t="s">
        <v>85</v>
      </c>
      <c r="F393" s="2">
        <v>39994</v>
      </c>
      <c r="G393" t="s">
        <v>89</v>
      </c>
    </row>
    <row r="394" spans="1:7">
      <c r="A394" t="s">
        <v>94</v>
      </c>
      <c r="B394" t="s">
        <v>109</v>
      </c>
      <c r="C394" t="str">
        <f>VLOOKUP(A394,Teams!$A$2:$C$31,2,FALSE)</f>
        <v>Kansas City</v>
      </c>
      <c r="D394" t="str">
        <f>VLOOKUP(B394,Teams!$A$2:$C$31,2,FALSE)</f>
        <v>Minneapolis</v>
      </c>
      <c r="E394" t="s">
        <v>85</v>
      </c>
      <c r="F394" s="2">
        <v>39994</v>
      </c>
      <c r="G394" t="s">
        <v>89</v>
      </c>
    </row>
    <row r="395" spans="1:7">
      <c r="A395" t="s">
        <v>103</v>
      </c>
      <c r="B395" t="s">
        <v>112</v>
      </c>
      <c r="C395" t="str">
        <f>VLOOKUP(A395,Teams!$A$2:$C$31,2,FALSE)</f>
        <v>Los Angeles</v>
      </c>
      <c r="D395" t="str">
        <f>VLOOKUP(B395,Teams!$A$2:$C$31,2,FALSE)</f>
        <v>Denver</v>
      </c>
      <c r="E395" t="s">
        <v>85</v>
      </c>
      <c r="F395" s="2">
        <v>39994</v>
      </c>
      <c r="G395" t="s">
        <v>89</v>
      </c>
    </row>
    <row r="396" spans="1:7">
      <c r="A396" t="s">
        <v>107</v>
      </c>
      <c r="B396" t="s">
        <v>99</v>
      </c>
      <c r="C396" t="str">
        <f>VLOOKUP(A396,Teams!$A$2:$C$31,2,FALSE)</f>
        <v>Milwaukee</v>
      </c>
      <c r="D396" t="str">
        <f>VLOOKUP(B396,Teams!$A$2:$C$31,2,FALSE)</f>
        <v>New York</v>
      </c>
      <c r="E396" t="s">
        <v>85</v>
      </c>
      <c r="F396" s="2">
        <v>39994</v>
      </c>
      <c r="G396" t="s">
        <v>89</v>
      </c>
    </row>
    <row r="397" spans="1:7">
      <c r="A397" t="s">
        <v>84</v>
      </c>
      <c r="B397" t="s">
        <v>91</v>
      </c>
      <c r="C397" t="str">
        <f>VLOOKUP(A397,Teams!$A$2:$C$31,2,FALSE)</f>
        <v>New York</v>
      </c>
      <c r="D397" t="str">
        <f>VLOOKUP(B397,Teams!$A$2:$C$31,2,FALSE)</f>
        <v>Seattle</v>
      </c>
      <c r="E397" t="s">
        <v>85</v>
      </c>
      <c r="F397" s="2">
        <v>39994</v>
      </c>
      <c r="G397" t="s">
        <v>89</v>
      </c>
    </row>
    <row r="398" spans="1:7">
      <c r="A398" t="s">
        <v>92</v>
      </c>
      <c r="B398" t="s">
        <v>96</v>
      </c>
      <c r="C398" t="str">
        <f>VLOOKUP(A398,Teams!$A$2:$C$31,2,FALSE)</f>
        <v>San Francisco</v>
      </c>
      <c r="D398" t="str">
        <f>VLOOKUP(B398,Teams!$A$2:$C$31,2,FALSE)</f>
        <v>Detroit</v>
      </c>
      <c r="E398" t="s">
        <v>85</v>
      </c>
      <c r="F398" s="2">
        <v>39994</v>
      </c>
      <c r="G398" t="s">
        <v>89</v>
      </c>
    </row>
    <row r="399" spans="1:7">
      <c r="A399" t="s">
        <v>114</v>
      </c>
      <c r="B399" t="s">
        <v>104</v>
      </c>
      <c r="C399" t="str">
        <f>VLOOKUP(A399,Teams!$A$2:$C$31,2,FALSE)</f>
        <v>Pittsburgh</v>
      </c>
      <c r="D399" t="str">
        <f>VLOOKUP(B399,Teams!$A$2:$C$31,2,FALSE)</f>
        <v>Chicago</v>
      </c>
      <c r="E399" t="s">
        <v>85</v>
      </c>
      <c r="F399" s="2">
        <v>39994</v>
      </c>
      <c r="G399" t="s">
        <v>89</v>
      </c>
    </row>
    <row r="400" spans="1:7">
      <c r="A400" t="s">
        <v>111</v>
      </c>
      <c r="B400" t="s">
        <v>115</v>
      </c>
      <c r="C400" t="str">
        <f>VLOOKUP(A400,Teams!$A$2:$C$31,2,FALSE)</f>
        <v>San Diego</v>
      </c>
      <c r="D400" t="str">
        <f>VLOOKUP(B400,Teams!$A$2:$C$31,2,FALSE)</f>
        <v>Houston</v>
      </c>
      <c r="E400" t="s">
        <v>85</v>
      </c>
      <c r="F400" s="2">
        <v>39994</v>
      </c>
      <c r="G400" t="s">
        <v>89</v>
      </c>
    </row>
    <row r="401" spans="1:7">
      <c r="A401" t="s">
        <v>106</v>
      </c>
      <c r="B401" t="s">
        <v>113</v>
      </c>
      <c r="C401" t="str">
        <f>VLOOKUP(A401,Teams!$A$2:$C$31,2,FALSE)</f>
        <v>St. Louis</v>
      </c>
      <c r="D401" t="str">
        <f>VLOOKUP(B401,Teams!$A$2:$C$31,2,FALSE)</f>
        <v>San Francisco</v>
      </c>
      <c r="E401" t="s">
        <v>85</v>
      </c>
      <c r="F401" s="2">
        <v>39994</v>
      </c>
      <c r="G401" t="s">
        <v>89</v>
      </c>
    </row>
    <row r="402" spans="1:7">
      <c r="A402" t="s">
        <v>79</v>
      </c>
      <c r="B402" t="s">
        <v>101</v>
      </c>
      <c r="C402" t="str">
        <f>VLOOKUP(A402,Teams!$A$2:$C$31,2,FALSE)</f>
        <v>Arlington</v>
      </c>
      <c r="D402" t="str">
        <f>VLOOKUP(B402,Teams!$A$2:$C$31,2,FALSE)</f>
        <v>Los Angeles</v>
      </c>
      <c r="E402" t="s">
        <v>85</v>
      </c>
      <c r="F402" s="2">
        <v>39994</v>
      </c>
      <c r="G402" t="s">
        <v>89</v>
      </c>
    </row>
    <row r="403" spans="1:7">
      <c r="A403" t="s">
        <v>98</v>
      </c>
      <c r="B403" t="s">
        <v>105</v>
      </c>
      <c r="C403" t="str">
        <f>VLOOKUP(A403,Teams!$A$2:$C$31,2,FALSE)</f>
        <v>Toronto</v>
      </c>
      <c r="D403" t="str">
        <f>VLOOKUP(B403,Teams!$A$2:$C$31,2,FALSE)</f>
        <v>Tampa</v>
      </c>
      <c r="E403" t="s">
        <v>85</v>
      </c>
      <c r="F403" s="2">
        <v>39994</v>
      </c>
      <c r="G403" t="s">
        <v>89</v>
      </c>
    </row>
    <row r="404" spans="1:7">
      <c r="A404" t="s">
        <v>90</v>
      </c>
      <c r="B404" t="s">
        <v>116</v>
      </c>
      <c r="C404" t="str">
        <f>VLOOKUP(A404,Teams!$A$2:$C$31,2,FALSE)</f>
        <v>Atlanta</v>
      </c>
      <c r="D404" t="str">
        <f>VLOOKUP(B404,Teams!$A$2:$C$31,2,FALSE)</f>
        <v>Philadelphia</v>
      </c>
      <c r="E404" t="s">
        <v>86</v>
      </c>
      <c r="F404" s="2">
        <v>39995</v>
      </c>
      <c r="G404" t="s">
        <v>89</v>
      </c>
    </row>
    <row r="405" spans="1:7">
      <c r="A405" t="s">
        <v>95</v>
      </c>
      <c r="B405" t="s">
        <v>78</v>
      </c>
      <c r="C405" t="str">
        <f>VLOOKUP(A405,Teams!$A$2:$C$31,2,FALSE)</f>
        <v>Baltimore</v>
      </c>
      <c r="D405" t="str">
        <f>VLOOKUP(B405,Teams!$A$2:$C$31,2,FALSE)</f>
        <v>Boston</v>
      </c>
      <c r="E405" t="s">
        <v>86</v>
      </c>
      <c r="F405" s="2">
        <v>39995</v>
      </c>
      <c r="G405" t="s">
        <v>89</v>
      </c>
    </row>
    <row r="406" spans="1:7">
      <c r="A406" t="s">
        <v>108</v>
      </c>
      <c r="B406" t="s">
        <v>110</v>
      </c>
      <c r="C406" t="str">
        <f>VLOOKUP(A406,Teams!$A$2:$C$31,2,FALSE)</f>
        <v>Cincinnati</v>
      </c>
      <c r="D406" t="str">
        <f>VLOOKUP(B406,Teams!$A$2:$C$31,2,FALSE)</f>
        <v>Phoenix</v>
      </c>
      <c r="E406" t="s">
        <v>86</v>
      </c>
      <c r="F406" s="2">
        <v>39995</v>
      </c>
      <c r="G406" t="s">
        <v>89</v>
      </c>
    </row>
    <row r="407" spans="1:7">
      <c r="A407" t="s">
        <v>102</v>
      </c>
      <c r="B407" t="s">
        <v>97</v>
      </c>
      <c r="C407" t="str">
        <f>VLOOKUP(A407,Teams!$A$2:$C$31,2,FALSE)</f>
        <v>Cleveland</v>
      </c>
      <c r="D407" t="str">
        <f>VLOOKUP(B407,Teams!$A$2:$C$31,2,FALSE)</f>
        <v>Chicago</v>
      </c>
      <c r="E407" t="s">
        <v>86</v>
      </c>
      <c r="F407" s="2">
        <v>39995</v>
      </c>
      <c r="G407" t="s">
        <v>89</v>
      </c>
    </row>
    <row r="408" spans="1:7">
      <c r="A408" t="s">
        <v>88</v>
      </c>
      <c r="B408" t="s">
        <v>100</v>
      </c>
      <c r="C408" t="str">
        <f>VLOOKUP(A408,Teams!$A$2:$C$31,2,FALSE)</f>
        <v>Miami</v>
      </c>
      <c r="D408" t="str">
        <f>VLOOKUP(B408,Teams!$A$2:$C$31,2,FALSE)</f>
        <v>Washington</v>
      </c>
      <c r="E408" t="s">
        <v>86</v>
      </c>
      <c r="F408" s="2">
        <v>39995</v>
      </c>
      <c r="G408" t="s">
        <v>89</v>
      </c>
    </row>
    <row r="409" spans="1:7">
      <c r="A409" t="s">
        <v>94</v>
      </c>
      <c r="B409" t="s">
        <v>109</v>
      </c>
      <c r="C409" t="str">
        <f>VLOOKUP(A409,Teams!$A$2:$C$31,2,FALSE)</f>
        <v>Kansas City</v>
      </c>
      <c r="D409" t="str">
        <f>VLOOKUP(B409,Teams!$A$2:$C$31,2,FALSE)</f>
        <v>Minneapolis</v>
      </c>
      <c r="E409" t="s">
        <v>86</v>
      </c>
      <c r="F409" s="2">
        <v>39995</v>
      </c>
      <c r="G409" t="s">
        <v>89</v>
      </c>
    </row>
    <row r="410" spans="1:7">
      <c r="A410" t="s">
        <v>103</v>
      </c>
      <c r="B410" t="s">
        <v>112</v>
      </c>
      <c r="C410" t="str">
        <f>VLOOKUP(A410,Teams!$A$2:$C$31,2,FALSE)</f>
        <v>Los Angeles</v>
      </c>
      <c r="D410" t="str">
        <f>VLOOKUP(B410,Teams!$A$2:$C$31,2,FALSE)</f>
        <v>Denver</v>
      </c>
      <c r="E410" t="s">
        <v>86</v>
      </c>
      <c r="F410" s="2">
        <v>39995</v>
      </c>
      <c r="G410" t="s">
        <v>89</v>
      </c>
    </row>
    <row r="411" spans="1:7">
      <c r="A411" t="s">
        <v>107</v>
      </c>
      <c r="B411" t="s">
        <v>99</v>
      </c>
      <c r="C411" t="str">
        <f>VLOOKUP(A411,Teams!$A$2:$C$31,2,FALSE)</f>
        <v>Milwaukee</v>
      </c>
      <c r="D411" t="str">
        <f>VLOOKUP(B411,Teams!$A$2:$C$31,2,FALSE)</f>
        <v>New York</v>
      </c>
      <c r="E411" t="s">
        <v>86</v>
      </c>
      <c r="F411" s="2">
        <v>39995</v>
      </c>
      <c r="G411" t="s">
        <v>89</v>
      </c>
    </row>
    <row r="412" spans="1:7">
      <c r="A412" t="s">
        <v>84</v>
      </c>
      <c r="B412" t="s">
        <v>91</v>
      </c>
      <c r="C412" t="str">
        <f>VLOOKUP(A412,Teams!$A$2:$C$31,2,FALSE)</f>
        <v>New York</v>
      </c>
      <c r="D412" t="str">
        <f>VLOOKUP(B412,Teams!$A$2:$C$31,2,FALSE)</f>
        <v>Seattle</v>
      </c>
      <c r="E412" t="s">
        <v>86</v>
      </c>
      <c r="F412" s="2">
        <v>39995</v>
      </c>
      <c r="G412" t="s">
        <v>89</v>
      </c>
    </row>
    <row r="413" spans="1:7">
      <c r="A413" t="s">
        <v>92</v>
      </c>
      <c r="B413" t="s">
        <v>96</v>
      </c>
      <c r="C413" t="str">
        <f>VLOOKUP(A413,Teams!$A$2:$C$31,2,FALSE)</f>
        <v>San Francisco</v>
      </c>
      <c r="D413" t="str">
        <f>VLOOKUP(B413,Teams!$A$2:$C$31,2,FALSE)</f>
        <v>Detroit</v>
      </c>
      <c r="E413" t="s">
        <v>86</v>
      </c>
      <c r="F413" s="2">
        <v>39995</v>
      </c>
      <c r="G413" t="s">
        <v>89</v>
      </c>
    </row>
    <row r="414" spans="1:7">
      <c r="A414" t="s">
        <v>114</v>
      </c>
      <c r="B414" t="s">
        <v>104</v>
      </c>
      <c r="C414" t="str">
        <f>VLOOKUP(A414,Teams!$A$2:$C$31,2,FALSE)</f>
        <v>Pittsburgh</v>
      </c>
      <c r="D414" t="str">
        <f>VLOOKUP(B414,Teams!$A$2:$C$31,2,FALSE)</f>
        <v>Chicago</v>
      </c>
      <c r="E414" t="s">
        <v>86</v>
      </c>
      <c r="F414" s="2">
        <v>39995</v>
      </c>
      <c r="G414" t="s">
        <v>89</v>
      </c>
    </row>
    <row r="415" spans="1:7">
      <c r="A415" t="s">
        <v>111</v>
      </c>
      <c r="B415" t="s">
        <v>115</v>
      </c>
      <c r="C415" t="str">
        <f>VLOOKUP(A415,Teams!$A$2:$C$31,2,FALSE)</f>
        <v>San Diego</v>
      </c>
      <c r="D415" t="str">
        <f>VLOOKUP(B415,Teams!$A$2:$C$31,2,FALSE)</f>
        <v>Houston</v>
      </c>
      <c r="E415" t="s">
        <v>86</v>
      </c>
      <c r="F415" s="2">
        <v>39995</v>
      </c>
      <c r="G415" t="s">
        <v>89</v>
      </c>
    </row>
    <row r="416" spans="1:7">
      <c r="A416" t="s">
        <v>106</v>
      </c>
      <c r="B416" t="s">
        <v>113</v>
      </c>
      <c r="C416" t="str">
        <f>VLOOKUP(A416,Teams!$A$2:$C$31,2,FALSE)</f>
        <v>St. Louis</v>
      </c>
      <c r="D416" t="str">
        <f>VLOOKUP(B416,Teams!$A$2:$C$31,2,FALSE)</f>
        <v>San Francisco</v>
      </c>
      <c r="E416" t="s">
        <v>86</v>
      </c>
      <c r="F416" s="2">
        <v>39995</v>
      </c>
      <c r="G416" t="s">
        <v>89</v>
      </c>
    </row>
    <row r="417" spans="1:7">
      <c r="A417" t="s">
        <v>79</v>
      </c>
      <c r="B417" t="s">
        <v>101</v>
      </c>
      <c r="C417" t="str">
        <f>VLOOKUP(A417,Teams!$A$2:$C$31,2,FALSE)</f>
        <v>Arlington</v>
      </c>
      <c r="D417" t="str">
        <f>VLOOKUP(B417,Teams!$A$2:$C$31,2,FALSE)</f>
        <v>Los Angeles</v>
      </c>
      <c r="E417" t="s">
        <v>86</v>
      </c>
      <c r="F417" s="2">
        <v>39995</v>
      </c>
      <c r="G417" t="s">
        <v>89</v>
      </c>
    </row>
    <row r="418" spans="1:7">
      <c r="A418" t="s">
        <v>98</v>
      </c>
      <c r="B418" t="s">
        <v>105</v>
      </c>
      <c r="C418" t="str">
        <f>VLOOKUP(A418,Teams!$A$2:$C$31,2,FALSE)</f>
        <v>Toronto</v>
      </c>
      <c r="D418" t="str">
        <f>VLOOKUP(B418,Teams!$A$2:$C$31,2,FALSE)</f>
        <v>Tampa</v>
      </c>
      <c r="E418" t="s">
        <v>86</v>
      </c>
      <c r="F418" s="2">
        <v>39995</v>
      </c>
      <c r="G418" t="s">
        <v>89</v>
      </c>
    </row>
    <row r="419" spans="1:7">
      <c r="A419" t="s">
        <v>90</v>
      </c>
      <c r="B419" t="s">
        <v>116</v>
      </c>
      <c r="C419" t="str">
        <f>VLOOKUP(A419,Teams!$A$2:$C$31,2,FALSE)</f>
        <v>Atlanta</v>
      </c>
      <c r="D419" t="str">
        <f>VLOOKUP(B419,Teams!$A$2:$C$31,2,FALSE)</f>
        <v>Philadelphia</v>
      </c>
      <c r="E419" t="s">
        <v>87</v>
      </c>
      <c r="F419" s="2">
        <v>39996</v>
      </c>
      <c r="G419" t="s">
        <v>89</v>
      </c>
    </row>
    <row r="420" spans="1:7">
      <c r="A420" t="s">
        <v>104</v>
      </c>
      <c r="B420" t="s">
        <v>107</v>
      </c>
      <c r="C420" t="str">
        <f>VLOOKUP(A420,Teams!$A$2:$C$31,2,FALSE)</f>
        <v>Chicago</v>
      </c>
      <c r="D420" t="str">
        <f>VLOOKUP(B420,Teams!$A$2:$C$31,2,FALSE)</f>
        <v>Milwaukee</v>
      </c>
      <c r="E420" t="s">
        <v>87</v>
      </c>
      <c r="F420" s="2">
        <v>39996</v>
      </c>
      <c r="G420" t="s">
        <v>89</v>
      </c>
    </row>
    <row r="421" spans="1:7">
      <c r="A421" t="s">
        <v>108</v>
      </c>
      <c r="B421" t="s">
        <v>110</v>
      </c>
      <c r="C421" t="str">
        <f>VLOOKUP(A421,Teams!$A$2:$C$31,2,FALSE)</f>
        <v>Cincinnati</v>
      </c>
      <c r="D421" t="str">
        <f>VLOOKUP(B421,Teams!$A$2:$C$31,2,FALSE)</f>
        <v>Phoenix</v>
      </c>
      <c r="E421" t="s">
        <v>87</v>
      </c>
      <c r="F421" s="2">
        <v>39996</v>
      </c>
      <c r="G421" t="s">
        <v>89</v>
      </c>
    </row>
    <row r="422" spans="1:7">
      <c r="A422" t="s">
        <v>94</v>
      </c>
      <c r="B422" t="s">
        <v>97</v>
      </c>
      <c r="C422" t="str">
        <f>VLOOKUP(A422,Teams!$A$2:$C$31,2,FALSE)</f>
        <v>Kansas City</v>
      </c>
      <c r="D422" t="str">
        <f>VLOOKUP(B422,Teams!$A$2:$C$31,2,FALSE)</f>
        <v>Chicago</v>
      </c>
      <c r="E422" t="s">
        <v>87</v>
      </c>
      <c r="F422" s="2">
        <v>39996</v>
      </c>
      <c r="G422" t="s">
        <v>89</v>
      </c>
    </row>
    <row r="423" spans="1:7">
      <c r="A423" t="s">
        <v>101</v>
      </c>
      <c r="B423" t="s">
        <v>95</v>
      </c>
      <c r="C423" t="str">
        <f>VLOOKUP(A423,Teams!$A$2:$C$31,2,FALSE)</f>
        <v>Los Angeles</v>
      </c>
      <c r="D423" t="str">
        <f>VLOOKUP(B423,Teams!$A$2:$C$31,2,FALSE)</f>
        <v>Baltimore</v>
      </c>
      <c r="E423" t="s">
        <v>87</v>
      </c>
      <c r="F423" s="2">
        <v>39996</v>
      </c>
      <c r="G423" t="s">
        <v>89</v>
      </c>
    </row>
    <row r="424" spans="1:7">
      <c r="A424" t="s">
        <v>84</v>
      </c>
      <c r="B424" t="s">
        <v>91</v>
      </c>
      <c r="C424" t="str">
        <f>VLOOKUP(A424,Teams!$A$2:$C$31,2,FALSE)</f>
        <v>New York</v>
      </c>
      <c r="D424" t="str">
        <f>VLOOKUP(B424,Teams!$A$2:$C$31,2,FALSE)</f>
        <v>Seattle</v>
      </c>
      <c r="E424" t="s">
        <v>87</v>
      </c>
      <c r="F424" s="2">
        <v>39996</v>
      </c>
      <c r="G424" t="s">
        <v>89</v>
      </c>
    </row>
    <row r="425" spans="1:7">
      <c r="A425" t="s">
        <v>111</v>
      </c>
      <c r="B425" t="s">
        <v>115</v>
      </c>
      <c r="C425" t="str">
        <f>VLOOKUP(A425,Teams!$A$2:$C$31,2,FALSE)</f>
        <v>San Diego</v>
      </c>
      <c r="D425" t="str">
        <f>VLOOKUP(B425,Teams!$A$2:$C$31,2,FALSE)</f>
        <v>Houston</v>
      </c>
      <c r="E425" t="s">
        <v>87</v>
      </c>
      <c r="F425" s="2">
        <v>39996</v>
      </c>
      <c r="G425" t="s">
        <v>89</v>
      </c>
    </row>
    <row r="426" spans="1:7">
      <c r="A426" t="s">
        <v>106</v>
      </c>
      <c r="B426" t="s">
        <v>113</v>
      </c>
      <c r="C426" t="str">
        <f>VLOOKUP(A426,Teams!$A$2:$C$31,2,FALSE)</f>
        <v>St. Louis</v>
      </c>
      <c r="D426" t="str">
        <f>VLOOKUP(B426,Teams!$A$2:$C$31,2,FALSE)</f>
        <v>San Francisco</v>
      </c>
      <c r="E426" t="s">
        <v>87</v>
      </c>
      <c r="F426" s="2">
        <v>39996</v>
      </c>
      <c r="G426" t="s">
        <v>89</v>
      </c>
    </row>
    <row r="427" spans="1:7">
      <c r="A427" t="s">
        <v>78</v>
      </c>
      <c r="B427" t="s">
        <v>91</v>
      </c>
      <c r="C427" t="str">
        <f>VLOOKUP(A427,Teams!$A$2:$C$31,2,FALSE)</f>
        <v>Boston</v>
      </c>
      <c r="D427" t="str">
        <f>VLOOKUP(B427,Teams!$A$2:$C$31,2,FALSE)</f>
        <v>Seattle</v>
      </c>
      <c r="E427" t="s">
        <v>80</v>
      </c>
      <c r="F427" s="2">
        <v>39997</v>
      </c>
      <c r="G427" t="s">
        <v>81</v>
      </c>
    </row>
    <row r="428" spans="1:7">
      <c r="A428" t="s">
        <v>104</v>
      </c>
      <c r="B428" t="s">
        <v>107</v>
      </c>
      <c r="C428" t="str">
        <f>VLOOKUP(A428,Teams!$A$2:$C$31,2,FALSE)</f>
        <v>Chicago</v>
      </c>
      <c r="D428" t="str">
        <f>VLOOKUP(B428,Teams!$A$2:$C$31,2,FALSE)</f>
        <v>Milwaukee</v>
      </c>
      <c r="E428" t="s">
        <v>80</v>
      </c>
      <c r="F428" s="2">
        <v>39997</v>
      </c>
      <c r="G428" t="s">
        <v>89</v>
      </c>
    </row>
    <row r="429" spans="1:7">
      <c r="A429" t="s">
        <v>108</v>
      </c>
      <c r="B429" t="s">
        <v>106</v>
      </c>
      <c r="C429" t="str">
        <f>VLOOKUP(A429,Teams!$A$2:$C$31,2,FALSE)</f>
        <v>Cincinnati</v>
      </c>
      <c r="D429" t="str">
        <f>VLOOKUP(B429,Teams!$A$2:$C$31,2,FALSE)</f>
        <v>St. Louis</v>
      </c>
      <c r="E429" t="s">
        <v>80</v>
      </c>
      <c r="F429" s="2">
        <v>39997</v>
      </c>
      <c r="G429" t="s">
        <v>89</v>
      </c>
    </row>
    <row r="430" spans="1:7">
      <c r="A430" t="s">
        <v>102</v>
      </c>
      <c r="B430" t="s">
        <v>92</v>
      </c>
      <c r="C430" t="str">
        <f>VLOOKUP(A430,Teams!$A$2:$C$31,2,FALSE)</f>
        <v>Cleveland</v>
      </c>
      <c r="D430" t="str">
        <f>VLOOKUP(B430,Teams!$A$2:$C$31,2,FALSE)</f>
        <v>San Francisco</v>
      </c>
      <c r="E430" t="s">
        <v>80</v>
      </c>
      <c r="F430" s="2">
        <v>39997</v>
      </c>
      <c r="G430" t="s">
        <v>89</v>
      </c>
    </row>
    <row r="431" spans="1:7">
      <c r="A431" t="s">
        <v>112</v>
      </c>
      <c r="B431" t="s">
        <v>110</v>
      </c>
      <c r="C431" t="str">
        <f>VLOOKUP(A431,Teams!$A$2:$C$31,2,FALSE)</f>
        <v>Denver</v>
      </c>
      <c r="D431" t="str">
        <f>VLOOKUP(B431,Teams!$A$2:$C$31,2,FALSE)</f>
        <v>Phoenix</v>
      </c>
      <c r="E431" t="s">
        <v>80</v>
      </c>
      <c r="F431" s="2">
        <v>39997</v>
      </c>
      <c r="G431" t="s">
        <v>89</v>
      </c>
    </row>
    <row r="432" spans="1:7">
      <c r="A432" t="s">
        <v>88</v>
      </c>
      <c r="B432" t="s">
        <v>114</v>
      </c>
      <c r="C432" t="str">
        <f>VLOOKUP(A432,Teams!$A$2:$C$31,2,FALSE)</f>
        <v>Miami</v>
      </c>
      <c r="D432" t="str">
        <f>VLOOKUP(B432,Teams!$A$2:$C$31,2,FALSE)</f>
        <v>Pittsburgh</v>
      </c>
      <c r="E432" t="s">
        <v>80</v>
      </c>
      <c r="F432" s="2">
        <v>39997</v>
      </c>
      <c r="G432" t="s">
        <v>89</v>
      </c>
    </row>
    <row r="433" spans="1:7">
      <c r="A433" t="s">
        <v>94</v>
      </c>
      <c r="B433" t="s">
        <v>97</v>
      </c>
      <c r="C433" t="str">
        <f>VLOOKUP(A433,Teams!$A$2:$C$31,2,FALSE)</f>
        <v>Kansas City</v>
      </c>
      <c r="D433" t="str">
        <f>VLOOKUP(B433,Teams!$A$2:$C$31,2,FALSE)</f>
        <v>Chicago</v>
      </c>
      <c r="E433" t="s">
        <v>80</v>
      </c>
      <c r="F433" s="2">
        <v>39997</v>
      </c>
      <c r="G433" t="s">
        <v>89</v>
      </c>
    </row>
    <row r="434" spans="1:7">
      <c r="A434" t="s">
        <v>101</v>
      </c>
      <c r="B434" t="s">
        <v>95</v>
      </c>
      <c r="C434" t="str">
        <f>VLOOKUP(A434,Teams!$A$2:$C$31,2,FALSE)</f>
        <v>Los Angeles</v>
      </c>
      <c r="D434" t="str">
        <f>VLOOKUP(B434,Teams!$A$2:$C$31,2,FALSE)</f>
        <v>Baltimore</v>
      </c>
      <c r="E434" t="s">
        <v>80</v>
      </c>
      <c r="F434" s="2">
        <v>39997</v>
      </c>
      <c r="G434" t="s">
        <v>89</v>
      </c>
    </row>
    <row r="435" spans="1:7">
      <c r="A435" t="s">
        <v>109</v>
      </c>
      <c r="B435" t="s">
        <v>96</v>
      </c>
      <c r="C435" t="str">
        <f>VLOOKUP(A435,Teams!$A$2:$C$31,2,FALSE)</f>
        <v>Minneapolis</v>
      </c>
      <c r="D435" t="str">
        <f>VLOOKUP(B435,Teams!$A$2:$C$31,2,FALSE)</f>
        <v>Detroit</v>
      </c>
      <c r="E435" t="s">
        <v>80</v>
      </c>
      <c r="F435" s="2">
        <v>39997</v>
      </c>
      <c r="G435" t="s">
        <v>89</v>
      </c>
    </row>
    <row r="436" spans="1:7">
      <c r="A436" t="s">
        <v>84</v>
      </c>
      <c r="B436" t="s">
        <v>98</v>
      </c>
      <c r="C436" t="str">
        <f>VLOOKUP(A436,Teams!$A$2:$C$31,2,FALSE)</f>
        <v>New York</v>
      </c>
      <c r="D436" t="str">
        <f>VLOOKUP(B436,Teams!$A$2:$C$31,2,FALSE)</f>
        <v>Toronto</v>
      </c>
      <c r="E436" t="s">
        <v>80</v>
      </c>
      <c r="F436" s="2">
        <v>39997</v>
      </c>
      <c r="G436" t="s">
        <v>89</v>
      </c>
    </row>
    <row r="437" spans="1:7">
      <c r="A437" t="s">
        <v>116</v>
      </c>
      <c r="B437" t="s">
        <v>99</v>
      </c>
      <c r="C437" t="str">
        <f>VLOOKUP(A437,Teams!$A$2:$C$31,2,FALSE)</f>
        <v>Philadelphia</v>
      </c>
      <c r="D437" t="str">
        <f>VLOOKUP(B437,Teams!$A$2:$C$31,2,FALSE)</f>
        <v>New York</v>
      </c>
      <c r="E437" t="s">
        <v>80</v>
      </c>
      <c r="F437" s="2">
        <v>39997</v>
      </c>
      <c r="G437" t="s">
        <v>89</v>
      </c>
    </row>
    <row r="438" spans="1:7">
      <c r="A438" t="s">
        <v>111</v>
      </c>
      <c r="B438" t="s">
        <v>103</v>
      </c>
      <c r="C438" t="str">
        <f>VLOOKUP(A438,Teams!$A$2:$C$31,2,FALSE)</f>
        <v>San Diego</v>
      </c>
      <c r="D438" t="str">
        <f>VLOOKUP(B438,Teams!$A$2:$C$31,2,FALSE)</f>
        <v>Los Angeles</v>
      </c>
      <c r="E438" t="s">
        <v>80</v>
      </c>
      <c r="F438" s="2">
        <v>39997</v>
      </c>
      <c r="G438" t="s">
        <v>89</v>
      </c>
    </row>
    <row r="439" spans="1:7">
      <c r="A439" t="s">
        <v>113</v>
      </c>
      <c r="B439" t="s">
        <v>115</v>
      </c>
      <c r="C439" t="str">
        <f>VLOOKUP(A439,Teams!$A$2:$C$31,2,FALSE)</f>
        <v>San Francisco</v>
      </c>
      <c r="D439" t="str">
        <f>VLOOKUP(B439,Teams!$A$2:$C$31,2,FALSE)</f>
        <v>Houston</v>
      </c>
      <c r="E439" t="s">
        <v>80</v>
      </c>
      <c r="F439" s="2">
        <v>39997</v>
      </c>
      <c r="G439" t="s">
        <v>89</v>
      </c>
    </row>
    <row r="440" spans="1:7">
      <c r="A440" t="s">
        <v>79</v>
      </c>
      <c r="B440" t="s">
        <v>105</v>
      </c>
      <c r="C440" t="str">
        <f>VLOOKUP(A440,Teams!$A$2:$C$31,2,FALSE)</f>
        <v>Arlington</v>
      </c>
      <c r="D440" t="str">
        <f>VLOOKUP(B440,Teams!$A$2:$C$31,2,FALSE)</f>
        <v>Tampa</v>
      </c>
      <c r="E440" t="s">
        <v>80</v>
      </c>
      <c r="F440" s="2">
        <v>39997</v>
      </c>
      <c r="G440" t="s">
        <v>89</v>
      </c>
    </row>
    <row r="441" spans="1:7">
      <c r="A441" t="s">
        <v>100</v>
      </c>
      <c r="B441" t="s">
        <v>90</v>
      </c>
      <c r="C441" t="str">
        <f>VLOOKUP(A441,Teams!$A$2:$C$31,2,FALSE)</f>
        <v>Washington</v>
      </c>
      <c r="D441" t="str">
        <f>VLOOKUP(B441,Teams!$A$2:$C$31,2,FALSE)</f>
        <v>Atlanta</v>
      </c>
      <c r="E441" t="s">
        <v>80</v>
      </c>
      <c r="F441" s="2">
        <v>39997</v>
      </c>
      <c r="G441" t="s">
        <v>89</v>
      </c>
    </row>
    <row r="442" spans="1:7">
      <c r="A442" t="s">
        <v>78</v>
      </c>
      <c r="B442" t="s">
        <v>91</v>
      </c>
      <c r="C442" t="str">
        <f>VLOOKUP(A442,Teams!$A$2:$C$31,2,FALSE)</f>
        <v>Boston</v>
      </c>
      <c r="D442" t="str">
        <f>VLOOKUP(B442,Teams!$A$2:$C$31,2,FALSE)</f>
        <v>Seattle</v>
      </c>
      <c r="E442" t="s">
        <v>82</v>
      </c>
      <c r="F442" s="2">
        <v>39998</v>
      </c>
      <c r="G442" t="s">
        <v>81</v>
      </c>
    </row>
    <row r="443" spans="1:7">
      <c r="A443" t="s">
        <v>104</v>
      </c>
      <c r="B443" t="s">
        <v>107</v>
      </c>
      <c r="C443" t="str">
        <f>VLOOKUP(A443,Teams!$A$2:$C$31,2,FALSE)</f>
        <v>Chicago</v>
      </c>
      <c r="D443" t="str">
        <f>VLOOKUP(B443,Teams!$A$2:$C$31,2,FALSE)</f>
        <v>Milwaukee</v>
      </c>
      <c r="E443" t="s">
        <v>82</v>
      </c>
      <c r="F443" s="2">
        <v>39998</v>
      </c>
      <c r="G443" t="s">
        <v>89</v>
      </c>
    </row>
    <row r="444" spans="1:7">
      <c r="A444" t="s">
        <v>108</v>
      </c>
      <c r="B444" t="s">
        <v>106</v>
      </c>
      <c r="C444" t="str">
        <f>VLOOKUP(A444,Teams!$A$2:$C$31,2,FALSE)</f>
        <v>Cincinnati</v>
      </c>
      <c r="D444" t="str">
        <f>VLOOKUP(B444,Teams!$A$2:$C$31,2,FALSE)</f>
        <v>St. Louis</v>
      </c>
      <c r="E444" t="s">
        <v>82</v>
      </c>
      <c r="F444" s="2">
        <v>39998</v>
      </c>
      <c r="G444" t="s">
        <v>89</v>
      </c>
    </row>
    <row r="445" spans="1:7">
      <c r="A445" t="s">
        <v>102</v>
      </c>
      <c r="B445" t="s">
        <v>92</v>
      </c>
      <c r="C445" t="str">
        <f>VLOOKUP(A445,Teams!$A$2:$C$31,2,FALSE)</f>
        <v>Cleveland</v>
      </c>
      <c r="D445" t="str">
        <f>VLOOKUP(B445,Teams!$A$2:$C$31,2,FALSE)</f>
        <v>San Francisco</v>
      </c>
      <c r="E445" t="s">
        <v>82</v>
      </c>
      <c r="F445" s="2">
        <v>39998</v>
      </c>
      <c r="G445" t="s">
        <v>89</v>
      </c>
    </row>
    <row r="446" spans="1:7">
      <c r="A446" t="s">
        <v>112</v>
      </c>
      <c r="B446" t="s">
        <v>110</v>
      </c>
      <c r="C446" t="str">
        <f>VLOOKUP(A446,Teams!$A$2:$C$31,2,FALSE)</f>
        <v>Denver</v>
      </c>
      <c r="D446" t="str">
        <f>VLOOKUP(B446,Teams!$A$2:$C$31,2,FALSE)</f>
        <v>Phoenix</v>
      </c>
      <c r="E446" t="s">
        <v>82</v>
      </c>
      <c r="F446" s="2">
        <v>39998</v>
      </c>
      <c r="G446" t="s">
        <v>89</v>
      </c>
    </row>
    <row r="447" spans="1:7">
      <c r="A447" t="s">
        <v>88</v>
      </c>
      <c r="B447" t="s">
        <v>114</v>
      </c>
      <c r="C447" t="str">
        <f>VLOOKUP(A447,Teams!$A$2:$C$31,2,FALSE)</f>
        <v>Miami</v>
      </c>
      <c r="D447" t="str">
        <f>VLOOKUP(B447,Teams!$A$2:$C$31,2,FALSE)</f>
        <v>Pittsburgh</v>
      </c>
      <c r="E447" t="s">
        <v>82</v>
      </c>
      <c r="F447" s="2">
        <v>39998</v>
      </c>
      <c r="G447" t="s">
        <v>89</v>
      </c>
    </row>
    <row r="448" spans="1:7">
      <c r="A448" t="s">
        <v>94</v>
      </c>
      <c r="B448" t="s">
        <v>97</v>
      </c>
      <c r="C448" t="str">
        <f>VLOOKUP(A448,Teams!$A$2:$C$31,2,FALSE)</f>
        <v>Kansas City</v>
      </c>
      <c r="D448" t="str">
        <f>VLOOKUP(B448,Teams!$A$2:$C$31,2,FALSE)</f>
        <v>Chicago</v>
      </c>
      <c r="E448" t="s">
        <v>82</v>
      </c>
      <c r="F448" s="2">
        <v>39998</v>
      </c>
      <c r="G448" t="s">
        <v>89</v>
      </c>
    </row>
    <row r="449" spans="1:7">
      <c r="A449" t="s">
        <v>101</v>
      </c>
      <c r="B449" t="s">
        <v>95</v>
      </c>
      <c r="C449" t="str">
        <f>VLOOKUP(A449,Teams!$A$2:$C$31,2,FALSE)</f>
        <v>Los Angeles</v>
      </c>
      <c r="D449" t="str">
        <f>VLOOKUP(B449,Teams!$A$2:$C$31,2,FALSE)</f>
        <v>Baltimore</v>
      </c>
      <c r="E449" t="s">
        <v>82</v>
      </c>
      <c r="F449" s="2">
        <v>39998</v>
      </c>
      <c r="G449" t="s">
        <v>89</v>
      </c>
    </row>
    <row r="450" spans="1:7">
      <c r="A450" t="s">
        <v>109</v>
      </c>
      <c r="B450" t="s">
        <v>96</v>
      </c>
      <c r="C450" t="str">
        <f>VLOOKUP(A450,Teams!$A$2:$C$31,2,FALSE)</f>
        <v>Minneapolis</v>
      </c>
      <c r="D450" t="str">
        <f>VLOOKUP(B450,Teams!$A$2:$C$31,2,FALSE)</f>
        <v>Detroit</v>
      </c>
      <c r="E450" t="s">
        <v>82</v>
      </c>
      <c r="F450" s="2">
        <v>39998</v>
      </c>
      <c r="G450" t="s">
        <v>89</v>
      </c>
    </row>
    <row r="451" spans="1:7">
      <c r="A451" t="s">
        <v>84</v>
      </c>
      <c r="B451" t="s">
        <v>98</v>
      </c>
      <c r="C451" t="str">
        <f>VLOOKUP(A451,Teams!$A$2:$C$31,2,FALSE)</f>
        <v>New York</v>
      </c>
      <c r="D451" t="str">
        <f>VLOOKUP(B451,Teams!$A$2:$C$31,2,FALSE)</f>
        <v>Toronto</v>
      </c>
      <c r="E451" t="s">
        <v>82</v>
      </c>
      <c r="F451" s="2">
        <v>39998</v>
      </c>
      <c r="G451" t="s">
        <v>89</v>
      </c>
    </row>
    <row r="452" spans="1:7">
      <c r="A452" t="s">
        <v>116</v>
      </c>
      <c r="B452" t="s">
        <v>99</v>
      </c>
      <c r="C452" t="str">
        <f>VLOOKUP(A452,Teams!$A$2:$C$31,2,FALSE)</f>
        <v>Philadelphia</v>
      </c>
      <c r="D452" t="str">
        <f>VLOOKUP(B452,Teams!$A$2:$C$31,2,FALSE)</f>
        <v>New York</v>
      </c>
      <c r="E452" t="s">
        <v>82</v>
      </c>
      <c r="F452" s="2">
        <v>39998</v>
      </c>
      <c r="G452" t="s">
        <v>89</v>
      </c>
    </row>
    <row r="453" spans="1:7">
      <c r="A453" t="s">
        <v>111</v>
      </c>
      <c r="B453" t="s">
        <v>103</v>
      </c>
      <c r="C453" t="str">
        <f>VLOOKUP(A453,Teams!$A$2:$C$31,2,FALSE)</f>
        <v>San Diego</v>
      </c>
      <c r="D453" t="str">
        <f>VLOOKUP(B453,Teams!$A$2:$C$31,2,FALSE)</f>
        <v>Los Angeles</v>
      </c>
      <c r="E453" t="s">
        <v>82</v>
      </c>
      <c r="F453" s="2">
        <v>39998</v>
      </c>
      <c r="G453" t="s">
        <v>89</v>
      </c>
    </row>
    <row r="454" spans="1:7">
      <c r="A454" t="s">
        <v>113</v>
      </c>
      <c r="B454" t="s">
        <v>115</v>
      </c>
      <c r="C454" t="str">
        <f>VLOOKUP(A454,Teams!$A$2:$C$31,2,FALSE)</f>
        <v>San Francisco</v>
      </c>
      <c r="D454" t="str">
        <f>VLOOKUP(B454,Teams!$A$2:$C$31,2,FALSE)</f>
        <v>Houston</v>
      </c>
      <c r="E454" t="s">
        <v>82</v>
      </c>
      <c r="F454" s="2">
        <v>39998</v>
      </c>
      <c r="G454" t="s">
        <v>89</v>
      </c>
    </row>
    <row r="455" spans="1:7">
      <c r="A455" t="s">
        <v>79</v>
      </c>
      <c r="B455" t="s">
        <v>105</v>
      </c>
      <c r="C455" t="str">
        <f>VLOOKUP(A455,Teams!$A$2:$C$31,2,FALSE)</f>
        <v>Arlington</v>
      </c>
      <c r="D455" t="str">
        <f>VLOOKUP(B455,Teams!$A$2:$C$31,2,FALSE)</f>
        <v>Tampa</v>
      </c>
      <c r="E455" t="s">
        <v>82</v>
      </c>
      <c r="F455" s="2">
        <v>39998</v>
      </c>
      <c r="G455" t="s">
        <v>89</v>
      </c>
    </row>
    <row r="456" spans="1:7">
      <c r="A456" t="s">
        <v>100</v>
      </c>
      <c r="B456" t="s">
        <v>90</v>
      </c>
      <c r="C456" t="str">
        <f>VLOOKUP(A456,Teams!$A$2:$C$31,2,FALSE)</f>
        <v>Washington</v>
      </c>
      <c r="D456" t="str">
        <f>VLOOKUP(B456,Teams!$A$2:$C$31,2,FALSE)</f>
        <v>Atlanta</v>
      </c>
      <c r="E456" t="s">
        <v>82</v>
      </c>
      <c r="F456" s="2">
        <v>39998</v>
      </c>
      <c r="G456" t="s">
        <v>89</v>
      </c>
    </row>
    <row r="457" spans="1:7">
      <c r="A457" t="s">
        <v>78</v>
      </c>
      <c r="B457" t="s">
        <v>91</v>
      </c>
      <c r="C457" t="str">
        <f>VLOOKUP(A457,Teams!$A$2:$C$31,2,FALSE)</f>
        <v>Boston</v>
      </c>
      <c r="D457" t="str">
        <f>VLOOKUP(B457,Teams!$A$2:$C$31,2,FALSE)</f>
        <v>Seattle</v>
      </c>
      <c r="E457" t="s">
        <v>83</v>
      </c>
      <c r="F457" s="2">
        <v>39999</v>
      </c>
      <c r="G457" t="s">
        <v>81</v>
      </c>
    </row>
    <row r="458" spans="1:7">
      <c r="A458" t="s">
        <v>104</v>
      </c>
      <c r="B458" t="s">
        <v>107</v>
      </c>
      <c r="C458" t="str">
        <f>VLOOKUP(A458,Teams!$A$2:$C$31,2,FALSE)</f>
        <v>Chicago</v>
      </c>
      <c r="D458" t="str">
        <f>VLOOKUP(B458,Teams!$A$2:$C$31,2,FALSE)</f>
        <v>Milwaukee</v>
      </c>
      <c r="E458" t="s">
        <v>83</v>
      </c>
      <c r="F458" s="2">
        <v>39999</v>
      </c>
      <c r="G458" t="s">
        <v>89</v>
      </c>
    </row>
    <row r="459" spans="1:7">
      <c r="A459" t="s">
        <v>108</v>
      </c>
      <c r="B459" t="s">
        <v>106</v>
      </c>
      <c r="C459" t="str">
        <f>VLOOKUP(A459,Teams!$A$2:$C$31,2,FALSE)</f>
        <v>Cincinnati</v>
      </c>
      <c r="D459" t="str">
        <f>VLOOKUP(B459,Teams!$A$2:$C$31,2,FALSE)</f>
        <v>St. Louis</v>
      </c>
      <c r="E459" t="s">
        <v>83</v>
      </c>
      <c r="F459" s="2">
        <v>39999</v>
      </c>
      <c r="G459" t="s">
        <v>89</v>
      </c>
    </row>
    <row r="460" spans="1:7">
      <c r="A460" t="s">
        <v>102</v>
      </c>
      <c r="B460" t="s">
        <v>92</v>
      </c>
      <c r="C460" t="str">
        <f>VLOOKUP(A460,Teams!$A$2:$C$31,2,FALSE)</f>
        <v>Cleveland</v>
      </c>
      <c r="D460" t="str">
        <f>VLOOKUP(B460,Teams!$A$2:$C$31,2,FALSE)</f>
        <v>San Francisco</v>
      </c>
      <c r="E460" t="s">
        <v>83</v>
      </c>
      <c r="F460" s="2">
        <v>39999</v>
      </c>
      <c r="G460" t="s">
        <v>89</v>
      </c>
    </row>
    <row r="461" spans="1:7">
      <c r="A461" t="s">
        <v>112</v>
      </c>
      <c r="B461" t="s">
        <v>110</v>
      </c>
      <c r="C461" t="str">
        <f>VLOOKUP(A461,Teams!$A$2:$C$31,2,FALSE)</f>
        <v>Denver</v>
      </c>
      <c r="D461" t="str">
        <f>VLOOKUP(B461,Teams!$A$2:$C$31,2,FALSE)</f>
        <v>Phoenix</v>
      </c>
      <c r="E461" t="s">
        <v>83</v>
      </c>
      <c r="F461" s="2">
        <v>39999</v>
      </c>
      <c r="G461" t="s">
        <v>89</v>
      </c>
    </row>
    <row r="462" spans="1:7">
      <c r="A462" t="s">
        <v>88</v>
      </c>
      <c r="B462" t="s">
        <v>114</v>
      </c>
      <c r="C462" t="str">
        <f>VLOOKUP(A462,Teams!$A$2:$C$31,2,FALSE)</f>
        <v>Miami</v>
      </c>
      <c r="D462" t="str">
        <f>VLOOKUP(B462,Teams!$A$2:$C$31,2,FALSE)</f>
        <v>Pittsburgh</v>
      </c>
      <c r="E462" t="s">
        <v>83</v>
      </c>
      <c r="F462" s="2">
        <v>39999</v>
      </c>
      <c r="G462" t="s">
        <v>89</v>
      </c>
    </row>
    <row r="463" spans="1:7">
      <c r="A463" t="s">
        <v>94</v>
      </c>
      <c r="B463" t="s">
        <v>97</v>
      </c>
      <c r="C463" t="str">
        <f>VLOOKUP(A463,Teams!$A$2:$C$31,2,FALSE)</f>
        <v>Kansas City</v>
      </c>
      <c r="D463" t="str">
        <f>VLOOKUP(B463,Teams!$A$2:$C$31,2,FALSE)</f>
        <v>Chicago</v>
      </c>
      <c r="E463" t="s">
        <v>83</v>
      </c>
      <c r="F463" s="2">
        <v>39999</v>
      </c>
      <c r="G463" t="s">
        <v>89</v>
      </c>
    </row>
    <row r="464" spans="1:7">
      <c r="A464" t="s">
        <v>101</v>
      </c>
      <c r="B464" t="s">
        <v>95</v>
      </c>
      <c r="C464" t="str">
        <f>VLOOKUP(A464,Teams!$A$2:$C$31,2,FALSE)</f>
        <v>Los Angeles</v>
      </c>
      <c r="D464" t="str">
        <f>VLOOKUP(B464,Teams!$A$2:$C$31,2,FALSE)</f>
        <v>Baltimore</v>
      </c>
      <c r="E464" t="s">
        <v>83</v>
      </c>
      <c r="F464" s="2">
        <v>39999</v>
      </c>
      <c r="G464" t="s">
        <v>89</v>
      </c>
    </row>
    <row r="465" spans="1:7">
      <c r="A465" t="s">
        <v>109</v>
      </c>
      <c r="B465" t="s">
        <v>96</v>
      </c>
      <c r="C465" t="str">
        <f>VLOOKUP(A465,Teams!$A$2:$C$31,2,FALSE)</f>
        <v>Minneapolis</v>
      </c>
      <c r="D465" t="str">
        <f>VLOOKUP(B465,Teams!$A$2:$C$31,2,FALSE)</f>
        <v>Detroit</v>
      </c>
      <c r="E465" t="s">
        <v>83</v>
      </c>
      <c r="F465" s="2">
        <v>39999</v>
      </c>
      <c r="G465" t="s">
        <v>89</v>
      </c>
    </row>
    <row r="466" spans="1:7">
      <c r="A466" t="s">
        <v>84</v>
      </c>
      <c r="B466" t="s">
        <v>98</v>
      </c>
      <c r="C466" t="str">
        <f>VLOOKUP(A466,Teams!$A$2:$C$31,2,FALSE)</f>
        <v>New York</v>
      </c>
      <c r="D466" t="str">
        <f>VLOOKUP(B466,Teams!$A$2:$C$31,2,FALSE)</f>
        <v>Toronto</v>
      </c>
      <c r="E466" t="s">
        <v>83</v>
      </c>
      <c r="F466" s="2">
        <v>39999</v>
      </c>
      <c r="G466" t="s">
        <v>89</v>
      </c>
    </row>
    <row r="467" spans="1:7">
      <c r="A467" t="s">
        <v>116</v>
      </c>
      <c r="B467" t="s">
        <v>99</v>
      </c>
      <c r="C467" t="str">
        <f>VLOOKUP(A467,Teams!$A$2:$C$31,2,FALSE)</f>
        <v>Philadelphia</v>
      </c>
      <c r="D467" t="str">
        <f>VLOOKUP(B467,Teams!$A$2:$C$31,2,FALSE)</f>
        <v>New York</v>
      </c>
      <c r="E467" t="s">
        <v>83</v>
      </c>
      <c r="F467" s="2">
        <v>39999</v>
      </c>
      <c r="G467" t="s">
        <v>89</v>
      </c>
    </row>
    <row r="468" spans="1:7">
      <c r="A468" t="s">
        <v>111</v>
      </c>
      <c r="B468" t="s">
        <v>103</v>
      </c>
      <c r="C468" t="str">
        <f>VLOOKUP(A468,Teams!$A$2:$C$31,2,FALSE)</f>
        <v>San Diego</v>
      </c>
      <c r="D468" t="str">
        <f>VLOOKUP(B468,Teams!$A$2:$C$31,2,FALSE)</f>
        <v>Los Angeles</v>
      </c>
      <c r="E468" t="s">
        <v>83</v>
      </c>
      <c r="F468" s="2">
        <v>39999</v>
      </c>
      <c r="G468" t="s">
        <v>89</v>
      </c>
    </row>
    <row r="469" spans="1:7">
      <c r="A469" t="s">
        <v>113</v>
      </c>
      <c r="B469" t="s">
        <v>115</v>
      </c>
      <c r="C469" t="str">
        <f>VLOOKUP(A469,Teams!$A$2:$C$31,2,FALSE)</f>
        <v>San Francisco</v>
      </c>
      <c r="D469" t="str">
        <f>VLOOKUP(B469,Teams!$A$2:$C$31,2,FALSE)</f>
        <v>Houston</v>
      </c>
      <c r="E469" t="s">
        <v>83</v>
      </c>
      <c r="F469" s="2">
        <v>39999</v>
      </c>
      <c r="G469" t="s">
        <v>89</v>
      </c>
    </row>
    <row r="470" spans="1:7">
      <c r="A470" t="s">
        <v>79</v>
      </c>
      <c r="B470" t="s">
        <v>105</v>
      </c>
      <c r="C470" t="str">
        <f>VLOOKUP(A470,Teams!$A$2:$C$31,2,FALSE)</f>
        <v>Arlington</v>
      </c>
      <c r="D470" t="str">
        <f>VLOOKUP(B470,Teams!$A$2:$C$31,2,FALSE)</f>
        <v>Tampa</v>
      </c>
      <c r="E470" t="s">
        <v>83</v>
      </c>
      <c r="F470" s="2">
        <v>39999</v>
      </c>
      <c r="G470" t="s">
        <v>89</v>
      </c>
    </row>
    <row r="471" spans="1:7">
      <c r="A471" t="s">
        <v>100</v>
      </c>
      <c r="B471" t="s">
        <v>90</v>
      </c>
      <c r="C471" t="str">
        <f>VLOOKUP(A471,Teams!$A$2:$C$31,2,FALSE)</f>
        <v>Washington</v>
      </c>
      <c r="D471" t="str">
        <f>VLOOKUP(B471,Teams!$A$2:$C$31,2,FALSE)</f>
        <v>Atlanta</v>
      </c>
      <c r="E471" t="s">
        <v>83</v>
      </c>
      <c r="F471" s="2">
        <v>39999</v>
      </c>
      <c r="G471" t="s">
        <v>89</v>
      </c>
    </row>
    <row r="472" spans="1:7">
      <c r="A472" t="s">
        <v>110</v>
      </c>
      <c r="B472" t="s">
        <v>111</v>
      </c>
      <c r="C472" t="str">
        <f>VLOOKUP(A472,Teams!$A$2:$C$31,2,FALSE)</f>
        <v>Phoenix</v>
      </c>
      <c r="D472" t="str">
        <f>VLOOKUP(B472,Teams!$A$2:$C$31,2,FALSE)</f>
        <v>San Diego</v>
      </c>
      <c r="E472" t="s">
        <v>93</v>
      </c>
      <c r="F472" s="2">
        <v>40000</v>
      </c>
      <c r="G472" t="s">
        <v>89</v>
      </c>
    </row>
    <row r="473" spans="1:7">
      <c r="A473" t="s">
        <v>78</v>
      </c>
      <c r="B473" t="s">
        <v>92</v>
      </c>
      <c r="C473" t="str">
        <f>VLOOKUP(A473,Teams!$A$2:$C$31,2,FALSE)</f>
        <v>Boston</v>
      </c>
      <c r="D473" t="str">
        <f>VLOOKUP(B473,Teams!$A$2:$C$31,2,FALSE)</f>
        <v>San Francisco</v>
      </c>
      <c r="E473" t="s">
        <v>93</v>
      </c>
      <c r="F473" s="2">
        <v>40000</v>
      </c>
      <c r="G473" t="s">
        <v>89</v>
      </c>
    </row>
    <row r="474" spans="1:7">
      <c r="A474" t="s">
        <v>104</v>
      </c>
      <c r="B474" t="s">
        <v>90</v>
      </c>
      <c r="C474" t="str">
        <f>VLOOKUP(A474,Teams!$A$2:$C$31,2,FALSE)</f>
        <v>Chicago</v>
      </c>
      <c r="D474" t="str">
        <f>VLOOKUP(B474,Teams!$A$2:$C$31,2,FALSE)</f>
        <v>Atlanta</v>
      </c>
      <c r="E474" t="s">
        <v>93</v>
      </c>
      <c r="F474" s="2">
        <v>40000</v>
      </c>
      <c r="G474" t="s">
        <v>89</v>
      </c>
    </row>
    <row r="475" spans="1:7">
      <c r="A475" t="s">
        <v>112</v>
      </c>
      <c r="B475" t="s">
        <v>100</v>
      </c>
      <c r="C475" t="str">
        <f>VLOOKUP(A475,Teams!$A$2:$C$31,2,FALSE)</f>
        <v>Denver</v>
      </c>
      <c r="D475" t="str">
        <f>VLOOKUP(B475,Teams!$A$2:$C$31,2,FALSE)</f>
        <v>Washington</v>
      </c>
      <c r="E475" t="s">
        <v>93</v>
      </c>
      <c r="F475" s="2">
        <v>40000</v>
      </c>
      <c r="G475" t="s">
        <v>89</v>
      </c>
    </row>
    <row r="476" spans="1:7">
      <c r="A476" t="s">
        <v>96</v>
      </c>
      <c r="B476" t="s">
        <v>94</v>
      </c>
      <c r="C476" t="str">
        <f>VLOOKUP(A476,Teams!$A$2:$C$31,2,FALSE)</f>
        <v>Detroit</v>
      </c>
      <c r="D476" t="str">
        <f>VLOOKUP(B476,Teams!$A$2:$C$31,2,FALSE)</f>
        <v>Kansas City</v>
      </c>
      <c r="E476" t="s">
        <v>93</v>
      </c>
      <c r="F476" s="2">
        <v>40000</v>
      </c>
      <c r="G476" t="s">
        <v>89</v>
      </c>
    </row>
    <row r="477" spans="1:7">
      <c r="A477" t="s">
        <v>115</v>
      </c>
      <c r="B477" t="s">
        <v>114</v>
      </c>
      <c r="C477" t="str">
        <f>VLOOKUP(A477,Teams!$A$2:$C$31,2,FALSE)</f>
        <v>Houston</v>
      </c>
      <c r="D477" t="str">
        <f>VLOOKUP(B477,Teams!$A$2:$C$31,2,FALSE)</f>
        <v>Pittsburgh</v>
      </c>
      <c r="E477" t="s">
        <v>93</v>
      </c>
      <c r="F477" s="2">
        <v>40000</v>
      </c>
      <c r="G477" t="s">
        <v>89</v>
      </c>
    </row>
    <row r="478" spans="1:7">
      <c r="A478" t="s">
        <v>101</v>
      </c>
      <c r="B478" t="s">
        <v>79</v>
      </c>
      <c r="C478" t="str">
        <f>VLOOKUP(A478,Teams!$A$2:$C$31,2,FALSE)</f>
        <v>Los Angeles</v>
      </c>
      <c r="D478" t="str">
        <f>VLOOKUP(B478,Teams!$A$2:$C$31,2,FALSE)</f>
        <v>Arlington</v>
      </c>
      <c r="E478" t="s">
        <v>93</v>
      </c>
      <c r="F478" s="2">
        <v>40000</v>
      </c>
      <c r="G478" t="s">
        <v>89</v>
      </c>
    </row>
    <row r="479" spans="1:7">
      <c r="A479" t="s">
        <v>84</v>
      </c>
      <c r="B479" t="s">
        <v>98</v>
      </c>
      <c r="C479" t="str">
        <f>VLOOKUP(A479,Teams!$A$2:$C$31,2,FALSE)</f>
        <v>New York</v>
      </c>
      <c r="D479" t="str">
        <f>VLOOKUP(B479,Teams!$A$2:$C$31,2,FALSE)</f>
        <v>Toronto</v>
      </c>
      <c r="E479" t="s">
        <v>93</v>
      </c>
      <c r="F479" s="2">
        <v>40000</v>
      </c>
      <c r="G479" t="s">
        <v>89</v>
      </c>
    </row>
    <row r="480" spans="1:7">
      <c r="A480" t="s">
        <v>116</v>
      </c>
      <c r="B480" t="s">
        <v>108</v>
      </c>
      <c r="C480" t="str">
        <f>VLOOKUP(A480,Teams!$A$2:$C$31,2,FALSE)</f>
        <v>Philadelphia</v>
      </c>
      <c r="D480" t="str">
        <f>VLOOKUP(B480,Teams!$A$2:$C$31,2,FALSE)</f>
        <v>Cincinnati</v>
      </c>
      <c r="E480" t="s">
        <v>93</v>
      </c>
      <c r="F480" s="2">
        <v>40000</v>
      </c>
      <c r="G480" t="s">
        <v>89</v>
      </c>
    </row>
    <row r="481" spans="1:7">
      <c r="A481" t="s">
        <v>113</v>
      </c>
      <c r="B481" t="s">
        <v>88</v>
      </c>
      <c r="C481" t="str">
        <f>VLOOKUP(A481,Teams!$A$2:$C$31,2,FALSE)</f>
        <v>San Francisco</v>
      </c>
      <c r="D481" t="str">
        <f>VLOOKUP(B481,Teams!$A$2:$C$31,2,FALSE)</f>
        <v>Miami</v>
      </c>
      <c r="E481" t="s">
        <v>93</v>
      </c>
      <c r="F481" s="2">
        <v>40000</v>
      </c>
      <c r="G481" t="s">
        <v>89</v>
      </c>
    </row>
    <row r="482" spans="1:7">
      <c r="A482" t="s">
        <v>91</v>
      </c>
      <c r="B482" t="s">
        <v>95</v>
      </c>
      <c r="C482" t="str">
        <f>VLOOKUP(A482,Teams!$A$2:$C$31,2,FALSE)</f>
        <v>Seattle</v>
      </c>
      <c r="D482" t="str">
        <f>VLOOKUP(B482,Teams!$A$2:$C$31,2,FALSE)</f>
        <v>Baltimore</v>
      </c>
      <c r="E482" t="s">
        <v>93</v>
      </c>
      <c r="F482" s="2">
        <v>40000</v>
      </c>
      <c r="G482" t="s">
        <v>89</v>
      </c>
    </row>
    <row r="483" spans="1:7">
      <c r="A483" t="s">
        <v>110</v>
      </c>
      <c r="B483" t="s">
        <v>111</v>
      </c>
      <c r="C483" t="str">
        <f>VLOOKUP(A483,Teams!$A$2:$C$31,2,FALSE)</f>
        <v>Phoenix</v>
      </c>
      <c r="D483" t="str">
        <f>VLOOKUP(B483,Teams!$A$2:$C$31,2,FALSE)</f>
        <v>San Diego</v>
      </c>
      <c r="E483" t="s">
        <v>85</v>
      </c>
      <c r="F483" s="2">
        <v>40001</v>
      </c>
      <c r="G483" t="s">
        <v>89</v>
      </c>
    </row>
    <row r="484" spans="1:7">
      <c r="A484" t="s">
        <v>78</v>
      </c>
      <c r="B484" t="s">
        <v>92</v>
      </c>
      <c r="C484" t="str">
        <f>VLOOKUP(A484,Teams!$A$2:$C$31,2,FALSE)</f>
        <v>Boston</v>
      </c>
      <c r="D484" t="str">
        <f>VLOOKUP(B484,Teams!$A$2:$C$31,2,FALSE)</f>
        <v>San Francisco</v>
      </c>
      <c r="E484" t="s">
        <v>85</v>
      </c>
      <c r="F484" s="2">
        <v>40001</v>
      </c>
      <c r="G484" t="s">
        <v>89</v>
      </c>
    </row>
    <row r="485" spans="1:7">
      <c r="A485" t="s">
        <v>104</v>
      </c>
      <c r="B485" t="s">
        <v>90</v>
      </c>
      <c r="C485" t="str">
        <f>VLOOKUP(A485,Teams!$A$2:$C$31,2,FALSE)</f>
        <v>Chicago</v>
      </c>
      <c r="D485" t="str">
        <f>VLOOKUP(B485,Teams!$A$2:$C$31,2,FALSE)</f>
        <v>Atlanta</v>
      </c>
      <c r="E485" t="s">
        <v>85</v>
      </c>
      <c r="F485" s="2">
        <v>40001</v>
      </c>
      <c r="G485" t="s">
        <v>89</v>
      </c>
    </row>
    <row r="486" spans="1:7">
      <c r="A486" t="s">
        <v>97</v>
      </c>
      <c r="B486" t="s">
        <v>102</v>
      </c>
      <c r="C486" t="str">
        <f>VLOOKUP(A486,Teams!$A$2:$C$31,2,FALSE)</f>
        <v>Chicago</v>
      </c>
      <c r="D486" t="str">
        <f>VLOOKUP(B486,Teams!$A$2:$C$31,2,FALSE)</f>
        <v>Cleveland</v>
      </c>
      <c r="E486" t="s">
        <v>85</v>
      </c>
      <c r="F486" s="2">
        <v>40001</v>
      </c>
      <c r="G486" t="s">
        <v>89</v>
      </c>
    </row>
    <row r="487" spans="1:7">
      <c r="A487" t="s">
        <v>112</v>
      </c>
      <c r="B487" t="s">
        <v>100</v>
      </c>
      <c r="C487" t="str">
        <f>VLOOKUP(A487,Teams!$A$2:$C$31,2,FALSE)</f>
        <v>Denver</v>
      </c>
      <c r="D487" t="str">
        <f>VLOOKUP(B487,Teams!$A$2:$C$31,2,FALSE)</f>
        <v>Washington</v>
      </c>
      <c r="E487" t="s">
        <v>85</v>
      </c>
      <c r="F487" s="2">
        <v>40001</v>
      </c>
      <c r="G487" t="s">
        <v>89</v>
      </c>
    </row>
    <row r="488" spans="1:7">
      <c r="A488" t="s">
        <v>96</v>
      </c>
      <c r="B488" t="s">
        <v>94</v>
      </c>
      <c r="C488" t="str">
        <f>VLOOKUP(A488,Teams!$A$2:$C$31,2,FALSE)</f>
        <v>Detroit</v>
      </c>
      <c r="D488" t="str">
        <f>VLOOKUP(B488,Teams!$A$2:$C$31,2,FALSE)</f>
        <v>Kansas City</v>
      </c>
      <c r="E488" t="s">
        <v>85</v>
      </c>
      <c r="F488" s="2">
        <v>40001</v>
      </c>
      <c r="G488" t="s">
        <v>89</v>
      </c>
    </row>
    <row r="489" spans="1:7">
      <c r="A489" t="s">
        <v>115</v>
      </c>
      <c r="B489" t="s">
        <v>114</v>
      </c>
      <c r="C489" t="str">
        <f>VLOOKUP(A489,Teams!$A$2:$C$31,2,FALSE)</f>
        <v>Houston</v>
      </c>
      <c r="D489" t="str">
        <f>VLOOKUP(B489,Teams!$A$2:$C$31,2,FALSE)</f>
        <v>Pittsburgh</v>
      </c>
      <c r="E489" t="s">
        <v>85</v>
      </c>
      <c r="F489" s="2">
        <v>40001</v>
      </c>
      <c r="G489" t="s">
        <v>89</v>
      </c>
    </row>
    <row r="490" spans="1:7">
      <c r="A490" t="s">
        <v>101</v>
      </c>
      <c r="B490" t="s">
        <v>79</v>
      </c>
      <c r="C490" t="str">
        <f>VLOOKUP(A490,Teams!$A$2:$C$31,2,FALSE)</f>
        <v>Los Angeles</v>
      </c>
      <c r="D490" t="str">
        <f>VLOOKUP(B490,Teams!$A$2:$C$31,2,FALSE)</f>
        <v>Arlington</v>
      </c>
      <c r="E490" t="s">
        <v>85</v>
      </c>
      <c r="F490" s="2">
        <v>40001</v>
      </c>
      <c r="G490" t="s">
        <v>89</v>
      </c>
    </row>
    <row r="491" spans="1:7">
      <c r="A491" t="s">
        <v>107</v>
      </c>
      <c r="B491" t="s">
        <v>106</v>
      </c>
      <c r="C491" t="str">
        <f>VLOOKUP(A491,Teams!$A$2:$C$31,2,FALSE)</f>
        <v>Milwaukee</v>
      </c>
      <c r="D491" t="str">
        <f>VLOOKUP(B491,Teams!$A$2:$C$31,2,FALSE)</f>
        <v>St. Louis</v>
      </c>
      <c r="E491" t="s">
        <v>85</v>
      </c>
      <c r="F491" s="2">
        <v>40001</v>
      </c>
      <c r="G491" t="s">
        <v>89</v>
      </c>
    </row>
    <row r="492" spans="1:7">
      <c r="A492" t="s">
        <v>109</v>
      </c>
      <c r="B492" t="s">
        <v>84</v>
      </c>
      <c r="C492" t="str">
        <f>VLOOKUP(A492,Teams!$A$2:$C$31,2,FALSE)</f>
        <v>Minneapolis</v>
      </c>
      <c r="D492" t="str">
        <f>VLOOKUP(B492,Teams!$A$2:$C$31,2,FALSE)</f>
        <v>New York</v>
      </c>
      <c r="E492" t="s">
        <v>85</v>
      </c>
      <c r="F492" s="2">
        <v>40001</v>
      </c>
      <c r="G492" t="s">
        <v>89</v>
      </c>
    </row>
    <row r="493" spans="1:7">
      <c r="A493" t="s">
        <v>99</v>
      </c>
      <c r="B493" t="s">
        <v>103</v>
      </c>
      <c r="C493" t="str">
        <f>VLOOKUP(A493,Teams!$A$2:$C$31,2,FALSE)</f>
        <v>New York</v>
      </c>
      <c r="D493" t="str">
        <f>VLOOKUP(B493,Teams!$A$2:$C$31,2,FALSE)</f>
        <v>Los Angeles</v>
      </c>
      <c r="E493" t="s">
        <v>85</v>
      </c>
      <c r="F493" s="2">
        <v>40001</v>
      </c>
      <c r="G493" t="s">
        <v>81</v>
      </c>
    </row>
    <row r="494" spans="1:7">
      <c r="A494" t="s">
        <v>116</v>
      </c>
      <c r="B494" t="s">
        <v>108</v>
      </c>
      <c r="C494" t="str">
        <f>VLOOKUP(A494,Teams!$A$2:$C$31,2,FALSE)</f>
        <v>Philadelphia</v>
      </c>
      <c r="D494" t="str">
        <f>VLOOKUP(B494,Teams!$A$2:$C$31,2,FALSE)</f>
        <v>Cincinnati</v>
      </c>
      <c r="E494" t="s">
        <v>85</v>
      </c>
      <c r="F494" s="2">
        <v>40001</v>
      </c>
      <c r="G494" t="s">
        <v>89</v>
      </c>
    </row>
    <row r="495" spans="1:7">
      <c r="A495" t="s">
        <v>113</v>
      </c>
      <c r="B495" t="s">
        <v>88</v>
      </c>
      <c r="C495" t="str">
        <f>VLOOKUP(A495,Teams!$A$2:$C$31,2,FALSE)</f>
        <v>San Francisco</v>
      </c>
      <c r="D495" t="str">
        <f>VLOOKUP(B495,Teams!$A$2:$C$31,2,FALSE)</f>
        <v>Miami</v>
      </c>
      <c r="E495" t="s">
        <v>85</v>
      </c>
      <c r="F495" s="2">
        <v>40001</v>
      </c>
      <c r="G495" t="s">
        <v>89</v>
      </c>
    </row>
    <row r="496" spans="1:7">
      <c r="A496" t="s">
        <v>91</v>
      </c>
      <c r="B496" t="s">
        <v>95</v>
      </c>
      <c r="C496" t="str">
        <f>VLOOKUP(A496,Teams!$A$2:$C$31,2,FALSE)</f>
        <v>Seattle</v>
      </c>
      <c r="D496" t="str">
        <f>VLOOKUP(B496,Teams!$A$2:$C$31,2,FALSE)</f>
        <v>Baltimore</v>
      </c>
      <c r="E496" t="s">
        <v>85</v>
      </c>
      <c r="F496" s="2">
        <v>40001</v>
      </c>
      <c r="G496" t="s">
        <v>89</v>
      </c>
    </row>
    <row r="497" spans="1:7">
      <c r="A497" t="s">
        <v>105</v>
      </c>
      <c r="B497" t="s">
        <v>98</v>
      </c>
      <c r="C497" t="str">
        <f>VLOOKUP(A497,Teams!$A$2:$C$31,2,FALSE)</f>
        <v>Tampa</v>
      </c>
      <c r="D497" t="str">
        <f>VLOOKUP(B497,Teams!$A$2:$C$31,2,FALSE)</f>
        <v>Toronto</v>
      </c>
      <c r="E497" t="s">
        <v>85</v>
      </c>
      <c r="F497" s="2">
        <v>40001</v>
      </c>
      <c r="G497" t="s">
        <v>89</v>
      </c>
    </row>
    <row r="498" spans="1:7">
      <c r="A498" t="s">
        <v>110</v>
      </c>
      <c r="B498" t="s">
        <v>111</v>
      </c>
      <c r="C498" t="str">
        <f>VLOOKUP(A498,Teams!$A$2:$C$31,2,FALSE)</f>
        <v>Phoenix</v>
      </c>
      <c r="D498" t="str">
        <f>VLOOKUP(B498,Teams!$A$2:$C$31,2,FALSE)</f>
        <v>San Diego</v>
      </c>
      <c r="E498" t="s">
        <v>86</v>
      </c>
      <c r="F498" s="2">
        <v>40002</v>
      </c>
      <c r="G498" t="s">
        <v>89</v>
      </c>
    </row>
    <row r="499" spans="1:7">
      <c r="A499" t="s">
        <v>78</v>
      </c>
      <c r="B499" t="s">
        <v>92</v>
      </c>
      <c r="C499" t="str">
        <f>VLOOKUP(A499,Teams!$A$2:$C$31,2,FALSE)</f>
        <v>Boston</v>
      </c>
      <c r="D499" t="str">
        <f>VLOOKUP(B499,Teams!$A$2:$C$31,2,FALSE)</f>
        <v>San Francisco</v>
      </c>
      <c r="E499" t="s">
        <v>86</v>
      </c>
      <c r="F499" s="2">
        <v>40002</v>
      </c>
      <c r="G499" t="s">
        <v>89</v>
      </c>
    </row>
    <row r="500" spans="1:7">
      <c r="A500" t="s">
        <v>104</v>
      </c>
      <c r="B500" t="s">
        <v>90</v>
      </c>
      <c r="C500" t="str">
        <f>VLOOKUP(A500,Teams!$A$2:$C$31,2,FALSE)</f>
        <v>Chicago</v>
      </c>
      <c r="D500" t="str">
        <f>VLOOKUP(B500,Teams!$A$2:$C$31,2,FALSE)</f>
        <v>Atlanta</v>
      </c>
      <c r="E500" t="s">
        <v>86</v>
      </c>
      <c r="F500" s="2">
        <v>40002</v>
      </c>
      <c r="G500" t="s">
        <v>89</v>
      </c>
    </row>
    <row r="501" spans="1:7">
      <c r="A501" t="s">
        <v>97</v>
      </c>
      <c r="B501" t="s">
        <v>102</v>
      </c>
      <c r="C501" t="str">
        <f>VLOOKUP(A501,Teams!$A$2:$C$31,2,FALSE)</f>
        <v>Chicago</v>
      </c>
      <c r="D501" t="str">
        <f>VLOOKUP(B501,Teams!$A$2:$C$31,2,FALSE)</f>
        <v>Cleveland</v>
      </c>
      <c r="E501" t="s">
        <v>86</v>
      </c>
      <c r="F501" s="2">
        <v>40002</v>
      </c>
      <c r="G501" t="s">
        <v>89</v>
      </c>
    </row>
    <row r="502" spans="1:7">
      <c r="A502" t="s">
        <v>112</v>
      </c>
      <c r="B502" t="s">
        <v>100</v>
      </c>
      <c r="C502" t="str">
        <f>VLOOKUP(A502,Teams!$A$2:$C$31,2,FALSE)</f>
        <v>Denver</v>
      </c>
      <c r="D502" t="str">
        <f>VLOOKUP(B502,Teams!$A$2:$C$31,2,FALSE)</f>
        <v>Washington</v>
      </c>
      <c r="E502" t="s">
        <v>86</v>
      </c>
      <c r="F502" s="2">
        <v>40002</v>
      </c>
      <c r="G502" t="s">
        <v>89</v>
      </c>
    </row>
    <row r="503" spans="1:7">
      <c r="A503" t="s">
        <v>96</v>
      </c>
      <c r="B503" t="s">
        <v>94</v>
      </c>
      <c r="C503" t="str">
        <f>VLOOKUP(A503,Teams!$A$2:$C$31,2,FALSE)</f>
        <v>Detroit</v>
      </c>
      <c r="D503" t="str">
        <f>VLOOKUP(B503,Teams!$A$2:$C$31,2,FALSE)</f>
        <v>Kansas City</v>
      </c>
      <c r="E503" t="s">
        <v>86</v>
      </c>
      <c r="F503" s="2">
        <v>40002</v>
      </c>
      <c r="G503" t="s">
        <v>89</v>
      </c>
    </row>
    <row r="504" spans="1:7">
      <c r="A504" t="s">
        <v>115</v>
      </c>
      <c r="B504" t="s">
        <v>114</v>
      </c>
      <c r="C504" t="str">
        <f>VLOOKUP(A504,Teams!$A$2:$C$31,2,FALSE)</f>
        <v>Houston</v>
      </c>
      <c r="D504" t="str">
        <f>VLOOKUP(B504,Teams!$A$2:$C$31,2,FALSE)</f>
        <v>Pittsburgh</v>
      </c>
      <c r="E504" t="s">
        <v>86</v>
      </c>
      <c r="F504" s="2">
        <v>40002</v>
      </c>
      <c r="G504" t="s">
        <v>89</v>
      </c>
    </row>
    <row r="505" spans="1:7">
      <c r="A505" t="s">
        <v>101</v>
      </c>
      <c r="B505" t="s">
        <v>79</v>
      </c>
      <c r="C505" t="str">
        <f>VLOOKUP(A505,Teams!$A$2:$C$31,2,FALSE)</f>
        <v>Los Angeles</v>
      </c>
      <c r="D505" t="str">
        <f>VLOOKUP(B505,Teams!$A$2:$C$31,2,FALSE)</f>
        <v>Arlington</v>
      </c>
      <c r="E505" t="s">
        <v>86</v>
      </c>
      <c r="F505" s="2">
        <v>40002</v>
      </c>
      <c r="G505" t="s">
        <v>89</v>
      </c>
    </row>
    <row r="506" spans="1:7">
      <c r="A506" t="s">
        <v>107</v>
      </c>
      <c r="B506" t="s">
        <v>106</v>
      </c>
      <c r="C506" t="str">
        <f>VLOOKUP(A506,Teams!$A$2:$C$31,2,FALSE)</f>
        <v>Milwaukee</v>
      </c>
      <c r="D506" t="str">
        <f>VLOOKUP(B506,Teams!$A$2:$C$31,2,FALSE)</f>
        <v>St. Louis</v>
      </c>
      <c r="E506" t="s">
        <v>86</v>
      </c>
      <c r="F506" s="2">
        <v>40002</v>
      </c>
      <c r="G506" t="s">
        <v>89</v>
      </c>
    </row>
    <row r="507" spans="1:7">
      <c r="A507" t="s">
        <v>109</v>
      </c>
      <c r="B507" t="s">
        <v>84</v>
      </c>
      <c r="C507" t="str">
        <f>VLOOKUP(A507,Teams!$A$2:$C$31,2,FALSE)</f>
        <v>Minneapolis</v>
      </c>
      <c r="D507" t="str">
        <f>VLOOKUP(B507,Teams!$A$2:$C$31,2,FALSE)</f>
        <v>New York</v>
      </c>
      <c r="E507" t="s">
        <v>86</v>
      </c>
      <c r="F507" s="2">
        <v>40002</v>
      </c>
      <c r="G507" t="s">
        <v>89</v>
      </c>
    </row>
    <row r="508" spans="1:7">
      <c r="A508" t="s">
        <v>99</v>
      </c>
      <c r="B508" t="s">
        <v>103</v>
      </c>
      <c r="C508" t="str">
        <f>VLOOKUP(A508,Teams!$A$2:$C$31,2,FALSE)</f>
        <v>New York</v>
      </c>
      <c r="D508" t="str">
        <f>VLOOKUP(B508,Teams!$A$2:$C$31,2,FALSE)</f>
        <v>Los Angeles</v>
      </c>
      <c r="E508" t="s">
        <v>86</v>
      </c>
      <c r="F508" s="2">
        <v>40002</v>
      </c>
      <c r="G508" t="s">
        <v>81</v>
      </c>
    </row>
    <row r="509" spans="1:7">
      <c r="A509" t="s">
        <v>116</v>
      </c>
      <c r="B509" t="s">
        <v>108</v>
      </c>
      <c r="C509" t="str">
        <f>VLOOKUP(A509,Teams!$A$2:$C$31,2,FALSE)</f>
        <v>Philadelphia</v>
      </c>
      <c r="D509" t="str">
        <f>VLOOKUP(B509,Teams!$A$2:$C$31,2,FALSE)</f>
        <v>Cincinnati</v>
      </c>
      <c r="E509" t="s">
        <v>86</v>
      </c>
      <c r="F509" s="2">
        <v>40002</v>
      </c>
      <c r="G509" t="s">
        <v>89</v>
      </c>
    </row>
    <row r="510" spans="1:7">
      <c r="A510" t="s">
        <v>113</v>
      </c>
      <c r="B510" t="s">
        <v>88</v>
      </c>
      <c r="C510" t="str">
        <f>VLOOKUP(A510,Teams!$A$2:$C$31,2,FALSE)</f>
        <v>San Francisco</v>
      </c>
      <c r="D510" t="str">
        <f>VLOOKUP(B510,Teams!$A$2:$C$31,2,FALSE)</f>
        <v>Miami</v>
      </c>
      <c r="E510" t="s">
        <v>86</v>
      </c>
      <c r="F510" s="2">
        <v>40002</v>
      </c>
      <c r="G510" t="s">
        <v>89</v>
      </c>
    </row>
    <row r="511" spans="1:7">
      <c r="A511" t="s">
        <v>91</v>
      </c>
      <c r="B511" t="s">
        <v>95</v>
      </c>
      <c r="C511" t="str">
        <f>VLOOKUP(A511,Teams!$A$2:$C$31,2,FALSE)</f>
        <v>Seattle</v>
      </c>
      <c r="D511" t="str">
        <f>VLOOKUP(B511,Teams!$A$2:$C$31,2,FALSE)</f>
        <v>Baltimore</v>
      </c>
      <c r="E511" t="s">
        <v>86</v>
      </c>
      <c r="F511" s="2">
        <v>40002</v>
      </c>
      <c r="G511" t="s">
        <v>89</v>
      </c>
    </row>
    <row r="512" spans="1:7">
      <c r="A512" t="s">
        <v>105</v>
      </c>
      <c r="B512" t="s">
        <v>98</v>
      </c>
      <c r="C512" t="str">
        <f>VLOOKUP(A512,Teams!$A$2:$C$31,2,FALSE)</f>
        <v>Tampa</v>
      </c>
      <c r="D512" t="str">
        <f>VLOOKUP(B512,Teams!$A$2:$C$31,2,FALSE)</f>
        <v>Toronto</v>
      </c>
      <c r="E512" t="s">
        <v>86</v>
      </c>
      <c r="F512" s="2">
        <v>40002</v>
      </c>
      <c r="G512" t="s">
        <v>89</v>
      </c>
    </row>
    <row r="513" spans="1:7">
      <c r="A513" t="s">
        <v>110</v>
      </c>
      <c r="B513" t="s">
        <v>88</v>
      </c>
      <c r="C513" t="str">
        <f>VLOOKUP(A513,Teams!$A$2:$C$31,2,FALSE)</f>
        <v>Phoenix</v>
      </c>
      <c r="D513" t="str">
        <f>VLOOKUP(B513,Teams!$A$2:$C$31,2,FALSE)</f>
        <v>Miami</v>
      </c>
      <c r="E513" t="s">
        <v>87</v>
      </c>
      <c r="F513" s="2">
        <v>40003</v>
      </c>
      <c r="G513" t="s">
        <v>89</v>
      </c>
    </row>
    <row r="514" spans="1:7">
      <c r="A514" t="s">
        <v>78</v>
      </c>
      <c r="B514" t="s">
        <v>94</v>
      </c>
      <c r="C514" t="str">
        <f>VLOOKUP(A514,Teams!$A$2:$C$31,2,FALSE)</f>
        <v>Boston</v>
      </c>
      <c r="D514" t="str">
        <f>VLOOKUP(B514,Teams!$A$2:$C$31,2,FALSE)</f>
        <v>Kansas City</v>
      </c>
      <c r="E514" t="s">
        <v>87</v>
      </c>
      <c r="F514" s="2">
        <v>40003</v>
      </c>
      <c r="G514" t="s">
        <v>89</v>
      </c>
    </row>
    <row r="515" spans="1:7">
      <c r="A515" t="s">
        <v>97</v>
      </c>
      <c r="B515" t="s">
        <v>102</v>
      </c>
      <c r="C515" t="str">
        <f>VLOOKUP(A515,Teams!$A$2:$C$31,2,FALSE)</f>
        <v>Chicago</v>
      </c>
      <c r="D515" t="str">
        <f>VLOOKUP(B515,Teams!$A$2:$C$31,2,FALSE)</f>
        <v>Cleveland</v>
      </c>
      <c r="E515" t="s">
        <v>87</v>
      </c>
      <c r="F515" s="2">
        <v>40003</v>
      </c>
      <c r="G515" t="s">
        <v>89</v>
      </c>
    </row>
    <row r="516" spans="1:7">
      <c r="A516" t="s">
        <v>112</v>
      </c>
      <c r="B516" t="s">
        <v>90</v>
      </c>
      <c r="C516" t="str">
        <f>VLOOKUP(A516,Teams!$A$2:$C$31,2,FALSE)</f>
        <v>Denver</v>
      </c>
      <c r="D516" t="str">
        <f>VLOOKUP(B516,Teams!$A$2:$C$31,2,FALSE)</f>
        <v>Atlanta</v>
      </c>
      <c r="E516" t="s">
        <v>87</v>
      </c>
      <c r="F516" s="2">
        <v>40003</v>
      </c>
      <c r="G516" t="s">
        <v>89</v>
      </c>
    </row>
    <row r="517" spans="1:7">
      <c r="A517" t="s">
        <v>115</v>
      </c>
      <c r="B517" t="s">
        <v>100</v>
      </c>
      <c r="C517" t="str">
        <f>VLOOKUP(A517,Teams!$A$2:$C$31,2,FALSE)</f>
        <v>Houston</v>
      </c>
      <c r="D517" t="str">
        <f>VLOOKUP(B517,Teams!$A$2:$C$31,2,FALSE)</f>
        <v>Washington</v>
      </c>
      <c r="E517" t="s">
        <v>87</v>
      </c>
      <c r="F517" s="2">
        <v>40003</v>
      </c>
      <c r="G517" t="s">
        <v>89</v>
      </c>
    </row>
    <row r="518" spans="1:7">
      <c r="A518" t="s">
        <v>107</v>
      </c>
      <c r="B518" t="s">
        <v>106</v>
      </c>
      <c r="C518" t="str">
        <f>VLOOKUP(A518,Teams!$A$2:$C$31,2,FALSE)</f>
        <v>Milwaukee</v>
      </c>
      <c r="D518" t="str">
        <f>VLOOKUP(B518,Teams!$A$2:$C$31,2,FALSE)</f>
        <v>St. Louis</v>
      </c>
      <c r="E518" t="s">
        <v>87</v>
      </c>
      <c r="F518" s="2">
        <v>40003</v>
      </c>
      <c r="G518" t="s">
        <v>89</v>
      </c>
    </row>
    <row r="519" spans="1:7">
      <c r="A519" t="s">
        <v>109</v>
      </c>
      <c r="B519" t="s">
        <v>84</v>
      </c>
      <c r="C519" t="str">
        <f>VLOOKUP(A519,Teams!$A$2:$C$31,2,FALSE)</f>
        <v>Minneapolis</v>
      </c>
      <c r="D519" t="str">
        <f>VLOOKUP(B519,Teams!$A$2:$C$31,2,FALSE)</f>
        <v>New York</v>
      </c>
      <c r="E519" t="s">
        <v>87</v>
      </c>
      <c r="F519" s="2">
        <v>40003</v>
      </c>
      <c r="G519" t="s">
        <v>89</v>
      </c>
    </row>
    <row r="520" spans="1:7">
      <c r="A520" t="s">
        <v>99</v>
      </c>
      <c r="B520" t="s">
        <v>103</v>
      </c>
      <c r="C520" t="str">
        <f>VLOOKUP(A520,Teams!$A$2:$C$31,2,FALSE)</f>
        <v>New York</v>
      </c>
      <c r="D520" t="str">
        <f>VLOOKUP(B520,Teams!$A$2:$C$31,2,FALSE)</f>
        <v>Los Angeles</v>
      </c>
      <c r="E520" t="s">
        <v>87</v>
      </c>
      <c r="F520" s="2">
        <v>40003</v>
      </c>
      <c r="G520" t="s">
        <v>81</v>
      </c>
    </row>
    <row r="521" spans="1:7">
      <c r="A521" t="s">
        <v>116</v>
      </c>
      <c r="B521" t="s">
        <v>108</v>
      </c>
      <c r="C521" t="str">
        <f>VLOOKUP(A521,Teams!$A$2:$C$31,2,FALSE)</f>
        <v>Philadelphia</v>
      </c>
      <c r="D521" t="str">
        <f>VLOOKUP(B521,Teams!$A$2:$C$31,2,FALSE)</f>
        <v>Cincinnati</v>
      </c>
      <c r="E521" t="s">
        <v>87</v>
      </c>
      <c r="F521" s="2">
        <v>40003</v>
      </c>
      <c r="G521" t="s">
        <v>89</v>
      </c>
    </row>
    <row r="522" spans="1:7">
      <c r="A522" t="s">
        <v>113</v>
      </c>
      <c r="B522" t="s">
        <v>111</v>
      </c>
      <c r="C522" t="str">
        <f>VLOOKUP(A522,Teams!$A$2:$C$31,2,FALSE)</f>
        <v>San Francisco</v>
      </c>
      <c r="D522" t="str">
        <f>VLOOKUP(B522,Teams!$A$2:$C$31,2,FALSE)</f>
        <v>San Diego</v>
      </c>
      <c r="E522" t="s">
        <v>87</v>
      </c>
      <c r="F522" s="2">
        <v>40003</v>
      </c>
      <c r="G522" t="s">
        <v>89</v>
      </c>
    </row>
    <row r="523" spans="1:7">
      <c r="A523" t="s">
        <v>91</v>
      </c>
      <c r="B523" t="s">
        <v>79</v>
      </c>
      <c r="C523" t="str">
        <f>VLOOKUP(A523,Teams!$A$2:$C$31,2,FALSE)</f>
        <v>Seattle</v>
      </c>
      <c r="D523" t="str">
        <f>VLOOKUP(B523,Teams!$A$2:$C$31,2,FALSE)</f>
        <v>Arlington</v>
      </c>
      <c r="E523" t="s">
        <v>87</v>
      </c>
      <c r="F523" s="2">
        <v>40003</v>
      </c>
      <c r="G523" t="s">
        <v>89</v>
      </c>
    </row>
    <row r="524" spans="1:7">
      <c r="A524" t="s">
        <v>105</v>
      </c>
      <c r="B524" t="s">
        <v>98</v>
      </c>
      <c r="C524" t="str">
        <f>VLOOKUP(A524,Teams!$A$2:$C$31,2,FALSE)</f>
        <v>Tampa</v>
      </c>
      <c r="D524" t="str">
        <f>VLOOKUP(B524,Teams!$A$2:$C$31,2,FALSE)</f>
        <v>Toronto</v>
      </c>
      <c r="E524" t="s">
        <v>87</v>
      </c>
      <c r="F524" s="2">
        <v>40003</v>
      </c>
      <c r="G524" t="s">
        <v>89</v>
      </c>
    </row>
    <row r="525" spans="1:7">
      <c r="A525" t="s">
        <v>110</v>
      </c>
      <c r="B525" t="s">
        <v>88</v>
      </c>
      <c r="C525" t="str">
        <f>VLOOKUP(A525,Teams!$A$2:$C$31,2,FALSE)</f>
        <v>Phoenix</v>
      </c>
      <c r="D525" t="str">
        <f>VLOOKUP(B525,Teams!$A$2:$C$31,2,FALSE)</f>
        <v>Miami</v>
      </c>
      <c r="E525" t="s">
        <v>80</v>
      </c>
      <c r="F525" s="2">
        <v>40004</v>
      </c>
      <c r="G525" t="s">
        <v>89</v>
      </c>
    </row>
    <row r="526" spans="1:7">
      <c r="A526" t="s">
        <v>95</v>
      </c>
      <c r="B526" t="s">
        <v>98</v>
      </c>
      <c r="C526" t="str">
        <f>VLOOKUP(A526,Teams!$A$2:$C$31,2,FALSE)</f>
        <v>Baltimore</v>
      </c>
      <c r="D526" t="str">
        <f>VLOOKUP(B526,Teams!$A$2:$C$31,2,FALSE)</f>
        <v>Toronto</v>
      </c>
      <c r="E526" t="s">
        <v>80</v>
      </c>
      <c r="F526" s="2">
        <v>40004</v>
      </c>
      <c r="G526" t="s">
        <v>89</v>
      </c>
    </row>
    <row r="527" spans="1:7">
      <c r="A527" t="s">
        <v>78</v>
      </c>
      <c r="B527" t="s">
        <v>94</v>
      </c>
      <c r="C527" t="str">
        <f>VLOOKUP(A527,Teams!$A$2:$C$31,2,FALSE)</f>
        <v>Boston</v>
      </c>
      <c r="D527" t="str">
        <f>VLOOKUP(B527,Teams!$A$2:$C$31,2,FALSE)</f>
        <v>Kansas City</v>
      </c>
      <c r="E527" t="s">
        <v>80</v>
      </c>
      <c r="F527" s="2">
        <v>40004</v>
      </c>
      <c r="G527" t="s">
        <v>81</v>
      </c>
    </row>
    <row r="528" spans="1:7">
      <c r="A528" t="s">
        <v>104</v>
      </c>
      <c r="B528" t="s">
        <v>106</v>
      </c>
      <c r="C528" t="str">
        <f>VLOOKUP(A528,Teams!$A$2:$C$31,2,FALSE)</f>
        <v>Chicago</v>
      </c>
      <c r="D528" t="str">
        <f>VLOOKUP(B528,Teams!$A$2:$C$31,2,FALSE)</f>
        <v>St. Louis</v>
      </c>
      <c r="E528" t="s">
        <v>80</v>
      </c>
      <c r="F528" s="2">
        <v>40004</v>
      </c>
      <c r="G528" t="s">
        <v>89</v>
      </c>
    </row>
    <row r="529" spans="1:7">
      <c r="A529" t="s">
        <v>112</v>
      </c>
      <c r="B529" t="s">
        <v>90</v>
      </c>
      <c r="C529" t="str">
        <f>VLOOKUP(A529,Teams!$A$2:$C$31,2,FALSE)</f>
        <v>Denver</v>
      </c>
      <c r="D529" t="str">
        <f>VLOOKUP(B529,Teams!$A$2:$C$31,2,FALSE)</f>
        <v>Atlanta</v>
      </c>
      <c r="E529" t="s">
        <v>80</v>
      </c>
      <c r="F529" s="2">
        <v>40004</v>
      </c>
      <c r="G529" t="s">
        <v>89</v>
      </c>
    </row>
    <row r="530" spans="1:7">
      <c r="A530" t="s">
        <v>96</v>
      </c>
      <c r="B530" t="s">
        <v>102</v>
      </c>
      <c r="C530" t="str">
        <f>VLOOKUP(A530,Teams!$A$2:$C$31,2,FALSE)</f>
        <v>Detroit</v>
      </c>
      <c r="D530" t="str">
        <f>VLOOKUP(B530,Teams!$A$2:$C$31,2,FALSE)</f>
        <v>Cleveland</v>
      </c>
      <c r="E530" t="s">
        <v>80</v>
      </c>
      <c r="F530" s="2">
        <v>40004</v>
      </c>
      <c r="G530" t="s">
        <v>89</v>
      </c>
    </row>
    <row r="531" spans="1:7">
      <c r="A531" t="s">
        <v>115</v>
      </c>
      <c r="B531" t="s">
        <v>100</v>
      </c>
      <c r="C531" t="str">
        <f>VLOOKUP(A531,Teams!$A$2:$C$31,2,FALSE)</f>
        <v>Houston</v>
      </c>
      <c r="D531" t="str">
        <f>VLOOKUP(B531,Teams!$A$2:$C$31,2,FALSE)</f>
        <v>Washington</v>
      </c>
      <c r="E531" t="s">
        <v>80</v>
      </c>
      <c r="F531" s="2">
        <v>40004</v>
      </c>
      <c r="G531" t="s">
        <v>89</v>
      </c>
    </row>
    <row r="532" spans="1:7">
      <c r="A532" t="s">
        <v>101</v>
      </c>
      <c r="B532" t="s">
        <v>84</v>
      </c>
      <c r="C532" t="str">
        <f>VLOOKUP(A532,Teams!$A$2:$C$31,2,FALSE)</f>
        <v>Los Angeles</v>
      </c>
      <c r="D532" t="str">
        <f>VLOOKUP(B532,Teams!$A$2:$C$31,2,FALSE)</f>
        <v>New York</v>
      </c>
      <c r="E532" t="s">
        <v>80</v>
      </c>
      <c r="F532" s="2">
        <v>40004</v>
      </c>
      <c r="G532" t="s">
        <v>89</v>
      </c>
    </row>
    <row r="533" spans="1:7">
      <c r="A533" t="s">
        <v>107</v>
      </c>
      <c r="B533" t="s">
        <v>103</v>
      </c>
      <c r="C533" t="str">
        <f>VLOOKUP(A533,Teams!$A$2:$C$31,2,FALSE)</f>
        <v>Milwaukee</v>
      </c>
      <c r="D533" t="str">
        <f>VLOOKUP(B533,Teams!$A$2:$C$31,2,FALSE)</f>
        <v>Los Angeles</v>
      </c>
      <c r="E533" t="s">
        <v>80</v>
      </c>
      <c r="F533" s="2">
        <v>40004</v>
      </c>
      <c r="G533" t="s">
        <v>89</v>
      </c>
    </row>
    <row r="534" spans="1:7">
      <c r="A534" t="s">
        <v>109</v>
      </c>
      <c r="B534" t="s">
        <v>97</v>
      </c>
      <c r="C534" t="str">
        <f>VLOOKUP(A534,Teams!$A$2:$C$31,2,FALSE)</f>
        <v>Minneapolis</v>
      </c>
      <c r="D534" t="str">
        <f>VLOOKUP(B534,Teams!$A$2:$C$31,2,FALSE)</f>
        <v>Chicago</v>
      </c>
      <c r="E534" t="s">
        <v>80</v>
      </c>
      <c r="F534" s="2">
        <v>40004</v>
      </c>
      <c r="G534" t="s">
        <v>89</v>
      </c>
    </row>
    <row r="535" spans="1:7">
      <c r="A535" t="s">
        <v>99</v>
      </c>
      <c r="B535" t="s">
        <v>108</v>
      </c>
      <c r="C535" t="str">
        <f>VLOOKUP(A535,Teams!$A$2:$C$31,2,FALSE)</f>
        <v>New York</v>
      </c>
      <c r="D535" t="str">
        <f>VLOOKUP(B535,Teams!$A$2:$C$31,2,FALSE)</f>
        <v>Cincinnati</v>
      </c>
      <c r="E535" t="s">
        <v>80</v>
      </c>
      <c r="F535" s="2">
        <v>40004</v>
      </c>
      <c r="G535" t="s">
        <v>81</v>
      </c>
    </row>
    <row r="536" spans="1:7">
      <c r="A536" t="s">
        <v>116</v>
      </c>
      <c r="B536" t="s">
        <v>114</v>
      </c>
      <c r="C536" t="str">
        <f>VLOOKUP(A536,Teams!$A$2:$C$31,2,FALSE)</f>
        <v>Philadelphia</v>
      </c>
      <c r="D536" t="str">
        <f>VLOOKUP(B536,Teams!$A$2:$C$31,2,FALSE)</f>
        <v>Pittsburgh</v>
      </c>
      <c r="E536" t="s">
        <v>80</v>
      </c>
      <c r="F536" s="2">
        <v>40004</v>
      </c>
      <c r="G536" t="s">
        <v>89</v>
      </c>
    </row>
    <row r="537" spans="1:7">
      <c r="A537" t="s">
        <v>113</v>
      </c>
      <c r="B537" t="s">
        <v>111</v>
      </c>
      <c r="C537" t="str">
        <f>VLOOKUP(A537,Teams!$A$2:$C$31,2,FALSE)</f>
        <v>San Francisco</v>
      </c>
      <c r="D537" t="str">
        <f>VLOOKUP(B537,Teams!$A$2:$C$31,2,FALSE)</f>
        <v>San Diego</v>
      </c>
      <c r="E537" t="s">
        <v>80</v>
      </c>
      <c r="F537" s="2">
        <v>40004</v>
      </c>
      <c r="G537" t="s">
        <v>89</v>
      </c>
    </row>
    <row r="538" spans="1:7">
      <c r="A538" t="s">
        <v>91</v>
      </c>
      <c r="B538" t="s">
        <v>79</v>
      </c>
      <c r="C538" t="str">
        <f>VLOOKUP(A538,Teams!$A$2:$C$31,2,FALSE)</f>
        <v>Seattle</v>
      </c>
      <c r="D538" t="str">
        <f>VLOOKUP(B538,Teams!$A$2:$C$31,2,FALSE)</f>
        <v>Arlington</v>
      </c>
      <c r="E538" t="s">
        <v>80</v>
      </c>
      <c r="F538" s="2">
        <v>40004</v>
      </c>
      <c r="G538" t="s">
        <v>89</v>
      </c>
    </row>
    <row r="539" spans="1:7">
      <c r="A539" t="s">
        <v>105</v>
      </c>
      <c r="B539" t="s">
        <v>92</v>
      </c>
      <c r="C539" t="str">
        <f>VLOOKUP(A539,Teams!$A$2:$C$31,2,FALSE)</f>
        <v>Tampa</v>
      </c>
      <c r="D539" t="str">
        <f>VLOOKUP(B539,Teams!$A$2:$C$31,2,FALSE)</f>
        <v>San Francisco</v>
      </c>
      <c r="E539" t="s">
        <v>80</v>
      </c>
      <c r="F539" s="2">
        <v>40004</v>
      </c>
      <c r="G539" t="s">
        <v>89</v>
      </c>
    </row>
    <row r="540" spans="1:7">
      <c r="A540" t="s">
        <v>110</v>
      </c>
      <c r="B540" t="s">
        <v>88</v>
      </c>
      <c r="C540" t="str">
        <f>VLOOKUP(A540,Teams!$A$2:$C$31,2,FALSE)</f>
        <v>Phoenix</v>
      </c>
      <c r="D540" t="str">
        <f>VLOOKUP(B540,Teams!$A$2:$C$31,2,FALSE)</f>
        <v>Miami</v>
      </c>
      <c r="E540" t="s">
        <v>82</v>
      </c>
      <c r="F540" s="2">
        <v>40005</v>
      </c>
      <c r="G540" t="s">
        <v>89</v>
      </c>
    </row>
    <row r="541" spans="1:7">
      <c r="A541" t="s">
        <v>95</v>
      </c>
      <c r="B541" t="s">
        <v>98</v>
      </c>
      <c r="C541" t="str">
        <f>VLOOKUP(A541,Teams!$A$2:$C$31,2,FALSE)</f>
        <v>Baltimore</v>
      </c>
      <c r="D541" t="str">
        <f>VLOOKUP(B541,Teams!$A$2:$C$31,2,FALSE)</f>
        <v>Toronto</v>
      </c>
      <c r="E541" t="s">
        <v>82</v>
      </c>
      <c r="F541" s="2">
        <v>40005</v>
      </c>
      <c r="G541" t="s">
        <v>89</v>
      </c>
    </row>
    <row r="542" spans="1:7">
      <c r="A542" t="s">
        <v>78</v>
      </c>
      <c r="B542" t="s">
        <v>94</v>
      </c>
      <c r="C542" t="str">
        <f>VLOOKUP(A542,Teams!$A$2:$C$31,2,FALSE)</f>
        <v>Boston</v>
      </c>
      <c r="D542" t="str">
        <f>VLOOKUP(B542,Teams!$A$2:$C$31,2,FALSE)</f>
        <v>Kansas City</v>
      </c>
      <c r="E542" t="s">
        <v>82</v>
      </c>
      <c r="F542" s="2">
        <v>40005</v>
      </c>
      <c r="G542" t="s">
        <v>81</v>
      </c>
    </row>
    <row r="543" spans="1:7">
      <c r="A543" t="s">
        <v>104</v>
      </c>
      <c r="B543" t="s">
        <v>106</v>
      </c>
      <c r="C543" t="str">
        <f>VLOOKUP(A543,Teams!$A$2:$C$31,2,FALSE)</f>
        <v>Chicago</v>
      </c>
      <c r="D543" t="str">
        <f>VLOOKUP(B543,Teams!$A$2:$C$31,2,FALSE)</f>
        <v>St. Louis</v>
      </c>
      <c r="E543" t="s">
        <v>82</v>
      </c>
      <c r="F543" s="2">
        <v>40005</v>
      </c>
      <c r="G543" t="s">
        <v>89</v>
      </c>
    </row>
    <row r="544" spans="1:7">
      <c r="A544" t="s">
        <v>112</v>
      </c>
      <c r="B544" t="s">
        <v>90</v>
      </c>
      <c r="C544" t="str">
        <f>VLOOKUP(A544,Teams!$A$2:$C$31,2,FALSE)</f>
        <v>Denver</v>
      </c>
      <c r="D544" t="str">
        <f>VLOOKUP(B544,Teams!$A$2:$C$31,2,FALSE)</f>
        <v>Atlanta</v>
      </c>
      <c r="E544" t="s">
        <v>82</v>
      </c>
      <c r="F544" s="2">
        <v>40005</v>
      </c>
      <c r="G544" t="s">
        <v>89</v>
      </c>
    </row>
    <row r="545" spans="1:7">
      <c r="A545" t="s">
        <v>96</v>
      </c>
      <c r="B545" t="s">
        <v>102</v>
      </c>
      <c r="C545" t="str">
        <f>VLOOKUP(A545,Teams!$A$2:$C$31,2,FALSE)</f>
        <v>Detroit</v>
      </c>
      <c r="D545" t="str">
        <f>VLOOKUP(B545,Teams!$A$2:$C$31,2,FALSE)</f>
        <v>Cleveland</v>
      </c>
      <c r="E545" t="s">
        <v>82</v>
      </c>
      <c r="F545" s="2">
        <v>40005</v>
      </c>
      <c r="G545" t="s">
        <v>89</v>
      </c>
    </row>
    <row r="546" spans="1:7">
      <c r="A546" t="s">
        <v>115</v>
      </c>
      <c r="B546" t="s">
        <v>100</v>
      </c>
      <c r="C546" t="str">
        <f>VLOOKUP(A546,Teams!$A$2:$C$31,2,FALSE)</f>
        <v>Houston</v>
      </c>
      <c r="D546" t="str">
        <f>VLOOKUP(B546,Teams!$A$2:$C$31,2,FALSE)</f>
        <v>Washington</v>
      </c>
      <c r="E546" t="s">
        <v>82</v>
      </c>
      <c r="F546" s="2">
        <v>40005</v>
      </c>
      <c r="G546" t="s">
        <v>89</v>
      </c>
    </row>
    <row r="547" spans="1:7">
      <c r="A547" t="s">
        <v>101</v>
      </c>
      <c r="B547" t="s">
        <v>84</v>
      </c>
      <c r="C547" t="str">
        <f>VLOOKUP(A547,Teams!$A$2:$C$31,2,FALSE)</f>
        <v>Los Angeles</v>
      </c>
      <c r="D547" t="str">
        <f>VLOOKUP(B547,Teams!$A$2:$C$31,2,FALSE)</f>
        <v>New York</v>
      </c>
      <c r="E547" t="s">
        <v>82</v>
      </c>
      <c r="F547" s="2">
        <v>40005</v>
      </c>
      <c r="G547" t="s">
        <v>89</v>
      </c>
    </row>
    <row r="548" spans="1:7">
      <c r="A548" t="s">
        <v>107</v>
      </c>
      <c r="B548" t="s">
        <v>103</v>
      </c>
      <c r="C548" t="str">
        <f>VLOOKUP(A548,Teams!$A$2:$C$31,2,FALSE)</f>
        <v>Milwaukee</v>
      </c>
      <c r="D548" t="str">
        <f>VLOOKUP(B548,Teams!$A$2:$C$31,2,FALSE)</f>
        <v>Los Angeles</v>
      </c>
      <c r="E548" t="s">
        <v>82</v>
      </c>
      <c r="F548" s="2">
        <v>40005</v>
      </c>
      <c r="G548" t="s">
        <v>89</v>
      </c>
    </row>
    <row r="549" spans="1:7">
      <c r="A549" t="s">
        <v>109</v>
      </c>
      <c r="B549" t="s">
        <v>97</v>
      </c>
      <c r="C549" t="str">
        <f>VLOOKUP(A549,Teams!$A$2:$C$31,2,FALSE)</f>
        <v>Minneapolis</v>
      </c>
      <c r="D549" t="str">
        <f>VLOOKUP(B549,Teams!$A$2:$C$31,2,FALSE)</f>
        <v>Chicago</v>
      </c>
      <c r="E549" t="s">
        <v>82</v>
      </c>
      <c r="F549" s="2">
        <v>40005</v>
      </c>
      <c r="G549" t="s">
        <v>89</v>
      </c>
    </row>
    <row r="550" spans="1:7">
      <c r="A550" t="s">
        <v>99</v>
      </c>
      <c r="B550" t="s">
        <v>108</v>
      </c>
      <c r="C550" t="str">
        <f>VLOOKUP(A550,Teams!$A$2:$C$31,2,FALSE)</f>
        <v>New York</v>
      </c>
      <c r="D550" t="str">
        <f>VLOOKUP(B550,Teams!$A$2:$C$31,2,FALSE)</f>
        <v>Cincinnati</v>
      </c>
      <c r="E550" t="s">
        <v>82</v>
      </c>
      <c r="F550" s="2">
        <v>40005</v>
      </c>
      <c r="G550" t="s">
        <v>81</v>
      </c>
    </row>
    <row r="551" spans="1:7">
      <c r="A551" t="s">
        <v>116</v>
      </c>
      <c r="B551" t="s">
        <v>114</v>
      </c>
      <c r="C551" t="str">
        <f>VLOOKUP(A551,Teams!$A$2:$C$31,2,FALSE)</f>
        <v>Philadelphia</v>
      </c>
      <c r="D551" t="str">
        <f>VLOOKUP(B551,Teams!$A$2:$C$31,2,FALSE)</f>
        <v>Pittsburgh</v>
      </c>
      <c r="E551" t="s">
        <v>82</v>
      </c>
      <c r="F551" s="2">
        <v>40005</v>
      </c>
      <c r="G551" t="s">
        <v>89</v>
      </c>
    </row>
    <row r="552" spans="1:7">
      <c r="A552" t="s">
        <v>113</v>
      </c>
      <c r="B552" t="s">
        <v>111</v>
      </c>
      <c r="C552" t="str">
        <f>VLOOKUP(A552,Teams!$A$2:$C$31,2,FALSE)</f>
        <v>San Francisco</v>
      </c>
      <c r="D552" t="str">
        <f>VLOOKUP(B552,Teams!$A$2:$C$31,2,FALSE)</f>
        <v>San Diego</v>
      </c>
      <c r="E552" t="s">
        <v>82</v>
      </c>
      <c r="F552" s="2">
        <v>40005</v>
      </c>
      <c r="G552" t="s">
        <v>89</v>
      </c>
    </row>
    <row r="553" spans="1:7">
      <c r="A553" t="s">
        <v>91</v>
      </c>
      <c r="B553" t="s">
        <v>79</v>
      </c>
      <c r="C553" t="str">
        <f>VLOOKUP(A553,Teams!$A$2:$C$31,2,FALSE)</f>
        <v>Seattle</v>
      </c>
      <c r="D553" t="str">
        <f>VLOOKUP(B553,Teams!$A$2:$C$31,2,FALSE)</f>
        <v>Arlington</v>
      </c>
      <c r="E553" t="s">
        <v>82</v>
      </c>
      <c r="F553" s="2">
        <v>40005</v>
      </c>
      <c r="G553" t="s">
        <v>89</v>
      </c>
    </row>
    <row r="554" spans="1:7">
      <c r="A554" t="s">
        <v>105</v>
      </c>
      <c r="B554" t="s">
        <v>92</v>
      </c>
      <c r="C554" t="str">
        <f>VLOOKUP(A554,Teams!$A$2:$C$31,2,FALSE)</f>
        <v>Tampa</v>
      </c>
      <c r="D554" t="str">
        <f>VLOOKUP(B554,Teams!$A$2:$C$31,2,FALSE)</f>
        <v>San Francisco</v>
      </c>
      <c r="E554" t="s">
        <v>82</v>
      </c>
      <c r="F554" s="2">
        <v>40005</v>
      </c>
      <c r="G554" t="s">
        <v>89</v>
      </c>
    </row>
    <row r="555" spans="1:7">
      <c r="A555" t="s">
        <v>110</v>
      </c>
      <c r="B555" t="s">
        <v>88</v>
      </c>
      <c r="C555" t="str">
        <f>VLOOKUP(A555,Teams!$A$2:$C$31,2,FALSE)</f>
        <v>Phoenix</v>
      </c>
      <c r="D555" t="str">
        <f>VLOOKUP(B555,Teams!$A$2:$C$31,2,FALSE)</f>
        <v>Miami</v>
      </c>
      <c r="E555" t="s">
        <v>83</v>
      </c>
      <c r="F555" s="2">
        <v>40006</v>
      </c>
      <c r="G555" t="s">
        <v>89</v>
      </c>
    </row>
    <row r="556" spans="1:7">
      <c r="A556" t="s">
        <v>95</v>
      </c>
      <c r="B556" t="s">
        <v>98</v>
      </c>
      <c r="C556" t="str">
        <f>VLOOKUP(A556,Teams!$A$2:$C$31,2,FALSE)</f>
        <v>Baltimore</v>
      </c>
      <c r="D556" t="str">
        <f>VLOOKUP(B556,Teams!$A$2:$C$31,2,FALSE)</f>
        <v>Toronto</v>
      </c>
      <c r="E556" t="s">
        <v>83</v>
      </c>
      <c r="F556" s="2">
        <v>40006</v>
      </c>
      <c r="G556" t="s">
        <v>89</v>
      </c>
    </row>
    <row r="557" spans="1:7">
      <c r="A557" t="s">
        <v>78</v>
      </c>
      <c r="B557" t="s">
        <v>94</v>
      </c>
      <c r="C557" t="str">
        <f>VLOOKUP(A557,Teams!$A$2:$C$31,2,FALSE)</f>
        <v>Boston</v>
      </c>
      <c r="D557" t="str">
        <f>VLOOKUP(B557,Teams!$A$2:$C$31,2,FALSE)</f>
        <v>Kansas City</v>
      </c>
      <c r="E557" t="s">
        <v>83</v>
      </c>
      <c r="F557" s="2">
        <v>40006</v>
      </c>
      <c r="G557" t="s">
        <v>81</v>
      </c>
    </row>
    <row r="558" spans="1:7">
      <c r="A558" t="s">
        <v>104</v>
      </c>
      <c r="B558" t="s">
        <v>106</v>
      </c>
      <c r="C558" t="str">
        <f>VLOOKUP(A558,Teams!$A$2:$C$31,2,FALSE)</f>
        <v>Chicago</v>
      </c>
      <c r="D558" t="str">
        <f>VLOOKUP(B558,Teams!$A$2:$C$31,2,FALSE)</f>
        <v>St. Louis</v>
      </c>
      <c r="E558" t="s">
        <v>83</v>
      </c>
      <c r="F558" s="2">
        <v>40006</v>
      </c>
      <c r="G558" t="s">
        <v>89</v>
      </c>
    </row>
    <row r="559" spans="1:7">
      <c r="A559" t="s">
        <v>112</v>
      </c>
      <c r="B559" t="s">
        <v>90</v>
      </c>
      <c r="C559" t="str">
        <f>VLOOKUP(A559,Teams!$A$2:$C$31,2,FALSE)</f>
        <v>Denver</v>
      </c>
      <c r="D559" t="str">
        <f>VLOOKUP(B559,Teams!$A$2:$C$31,2,FALSE)</f>
        <v>Atlanta</v>
      </c>
      <c r="E559" t="s">
        <v>83</v>
      </c>
      <c r="F559" s="2">
        <v>40006</v>
      </c>
      <c r="G559" t="s">
        <v>89</v>
      </c>
    </row>
    <row r="560" spans="1:7">
      <c r="A560" t="s">
        <v>96</v>
      </c>
      <c r="B560" t="s">
        <v>102</v>
      </c>
      <c r="C560" t="str">
        <f>VLOOKUP(A560,Teams!$A$2:$C$31,2,FALSE)</f>
        <v>Detroit</v>
      </c>
      <c r="D560" t="str">
        <f>VLOOKUP(B560,Teams!$A$2:$C$31,2,FALSE)</f>
        <v>Cleveland</v>
      </c>
      <c r="E560" t="s">
        <v>83</v>
      </c>
      <c r="F560" s="2">
        <v>40006</v>
      </c>
      <c r="G560" t="s">
        <v>89</v>
      </c>
    </row>
    <row r="561" spans="1:7">
      <c r="A561" t="s">
        <v>115</v>
      </c>
      <c r="B561" t="s">
        <v>100</v>
      </c>
      <c r="C561" t="str">
        <f>VLOOKUP(A561,Teams!$A$2:$C$31,2,FALSE)</f>
        <v>Houston</v>
      </c>
      <c r="D561" t="str">
        <f>VLOOKUP(B561,Teams!$A$2:$C$31,2,FALSE)</f>
        <v>Washington</v>
      </c>
      <c r="E561" t="s">
        <v>83</v>
      </c>
      <c r="F561" s="2">
        <v>40006</v>
      </c>
      <c r="G561" t="s">
        <v>89</v>
      </c>
    </row>
    <row r="562" spans="1:7">
      <c r="A562" t="s">
        <v>101</v>
      </c>
      <c r="B562" t="s">
        <v>84</v>
      </c>
      <c r="C562" t="str">
        <f>VLOOKUP(A562,Teams!$A$2:$C$31,2,FALSE)</f>
        <v>Los Angeles</v>
      </c>
      <c r="D562" t="str">
        <f>VLOOKUP(B562,Teams!$A$2:$C$31,2,FALSE)</f>
        <v>New York</v>
      </c>
      <c r="E562" t="s">
        <v>83</v>
      </c>
      <c r="F562" s="2">
        <v>40006</v>
      </c>
      <c r="G562" t="s">
        <v>89</v>
      </c>
    </row>
    <row r="563" spans="1:7">
      <c r="A563" t="s">
        <v>107</v>
      </c>
      <c r="B563" t="s">
        <v>103</v>
      </c>
      <c r="C563" t="str">
        <f>VLOOKUP(A563,Teams!$A$2:$C$31,2,FALSE)</f>
        <v>Milwaukee</v>
      </c>
      <c r="D563" t="str">
        <f>VLOOKUP(B563,Teams!$A$2:$C$31,2,FALSE)</f>
        <v>Los Angeles</v>
      </c>
      <c r="E563" t="s">
        <v>83</v>
      </c>
      <c r="F563" s="2">
        <v>40006</v>
      </c>
      <c r="G563" t="s">
        <v>89</v>
      </c>
    </row>
    <row r="564" spans="1:7">
      <c r="A564" t="s">
        <v>109</v>
      </c>
      <c r="B564" t="s">
        <v>97</v>
      </c>
      <c r="C564" t="str">
        <f>VLOOKUP(A564,Teams!$A$2:$C$31,2,FALSE)</f>
        <v>Minneapolis</v>
      </c>
      <c r="D564" t="str">
        <f>VLOOKUP(B564,Teams!$A$2:$C$31,2,FALSE)</f>
        <v>Chicago</v>
      </c>
      <c r="E564" t="s">
        <v>83</v>
      </c>
      <c r="F564" s="2">
        <v>40006</v>
      </c>
      <c r="G564" t="s">
        <v>89</v>
      </c>
    </row>
    <row r="565" spans="1:7">
      <c r="A565" t="s">
        <v>99</v>
      </c>
      <c r="B565" t="s">
        <v>108</v>
      </c>
      <c r="C565" t="str">
        <f>VLOOKUP(A565,Teams!$A$2:$C$31,2,FALSE)</f>
        <v>New York</v>
      </c>
      <c r="D565" t="str">
        <f>VLOOKUP(B565,Teams!$A$2:$C$31,2,FALSE)</f>
        <v>Cincinnati</v>
      </c>
      <c r="E565" t="s">
        <v>83</v>
      </c>
      <c r="F565" s="2">
        <v>40006</v>
      </c>
      <c r="G565" t="s">
        <v>81</v>
      </c>
    </row>
    <row r="566" spans="1:7">
      <c r="A566" t="s">
        <v>116</v>
      </c>
      <c r="B566" t="s">
        <v>114</v>
      </c>
      <c r="C566" t="str">
        <f>VLOOKUP(A566,Teams!$A$2:$C$31,2,FALSE)</f>
        <v>Philadelphia</v>
      </c>
      <c r="D566" t="str">
        <f>VLOOKUP(B566,Teams!$A$2:$C$31,2,FALSE)</f>
        <v>Pittsburgh</v>
      </c>
      <c r="E566" t="s">
        <v>83</v>
      </c>
      <c r="F566" s="2">
        <v>40006</v>
      </c>
      <c r="G566" t="s">
        <v>89</v>
      </c>
    </row>
    <row r="567" spans="1:7">
      <c r="A567" t="s">
        <v>113</v>
      </c>
      <c r="B567" t="s">
        <v>111</v>
      </c>
      <c r="C567" t="str">
        <f>VLOOKUP(A567,Teams!$A$2:$C$31,2,FALSE)</f>
        <v>San Francisco</v>
      </c>
      <c r="D567" t="str">
        <f>VLOOKUP(B567,Teams!$A$2:$C$31,2,FALSE)</f>
        <v>San Diego</v>
      </c>
      <c r="E567" t="s">
        <v>83</v>
      </c>
      <c r="F567" s="2">
        <v>40006</v>
      </c>
      <c r="G567" t="s">
        <v>89</v>
      </c>
    </row>
    <row r="568" spans="1:7">
      <c r="A568" t="s">
        <v>91</v>
      </c>
      <c r="B568" t="s">
        <v>79</v>
      </c>
      <c r="C568" t="str">
        <f>VLOOKUP(A568,Teams!$A$2:$C$31,2,FALSE)</f>
        <v>Seattle</v>
      </c>
      <c r="D568" t="str">
        <f>VLOOKUP(B568,Teams!$A$2:$C$31,2,FALSE)</f>
        <v>Arlington</v>
      </c>
      <c r="E568" t="s">
        <v>83</v>
      </c>
      <c r="F568" s="2">
        <v>40006</v>
      </c>
      <c r="G568" t="s">
        <v>89</v>
      </c>
    </row>
    <row r="569" spans="1:7">
      <c r="A569" t="s">
        <v>105</v>
      </c>
      <c r="B569" t="s">
        <v>92</v>
      </c>
      <c r="C569" t="str">
        <f>VLOOKUP(A569,Teams!$A$2:$C$31,2,FALSE)</f>
        <v>Tampa</v>
      </c>
      <c r="D569" t="str">
        <f>VLOOKUP(B569,Teams!$A$2:$C$31,2,FALSE)</f>
        <v>San Francisco</v>
      </c>
      <c r="E569" t="s">
        <v>83</v>
      </c>
      <c r="F569" s="2">
        <v>40006</v>
      </c>
      <c r="G569" t="s">
        <v>89</v>
      </c>
    </row>
    <row r="570" spans="1:7">
      <c r="A570" t="s">
        <v>90</v>
      </c>
      <c r="B570" t="s">
        <v>99</v>
      </c>
      <c r="C570" t="str">
        <f>VLOOKUP(A570,Teams!$A$2:$C$31,2,FALSE)</f>
        <v>Atlanta</v>
      </c>
      <c r="D570" t="str">
        <f>VLOOKUP(B570,Teams!$A$2:$C$31,2,FALSE)</f>
        <v>New York</v>
      </c>
      <c r="E570" t="s">
        <v>87</v>
      </c>
      <c r="F570" s="2">
        <v>40010</v>
      </c>
      <c r="G570" t="s">
        <v>89</v>
      </c>
    </row>
    <row r="571" spans="1:7">
      <c r="A571" t="s">
        <v>108</v>
      </c>
      <c r="B571" t="s">
        <v>107</v>
      </c>
      <c r="C571" t="str">
        <f>VLOOKUP(A571,Teams!$A$2:$C$31,2,FALSE)</f>
        <v>Cincinnati</v>
      </c>
      <c r="D571" t="str">
        <f>VLOOKUP(B571,Teams!$A$2:$C$31,2,FALSE)</f>
        <v>Milwaukee</v>
      </c>
      <c r="E571" t="s">
        <v>87</v>
      </c>
      <c r="F571" s="2">
        <v>40010</v>
      </c>
      <c r="G571" t="s">
        <v>89</v>
      </c>
    </row>
    <row r="572" spans="1:7">
      <c r="A572" t="s">
        <v>102</v>
      </c>
      <c r="B572" t="s">
        <v>91</v>
      </c>
      <c r="C572" t="str">
        <f>VLOOKUP(A572,Teams!$A$2:$C$31,2,FALSE)</f>
        <v>Cleveland</v>
      </c>
      <c r="D572" t="str">
        <f>VLOOKUP(B572,Teams!$A$2:$C$31,2,FALSE)</f>
        <v>Seattle</v>
      </c>
      <c r="E572" t="s">
        <v>87</v>
      </c>
      <c r="F572" s="2">
        <v>40010</v>
      </c>
      <c r="G572" t="s">
        <v>89</v>
      </c>
    </row>
    <row r="573" spans="1:7">
      <c r="A573" t="s">
        <v>103</v>
      </c>
      <c r="B573" t="s">
        <v>115</v>
      </c>
      <c r="C573" t="str">
        <f>VLOOKUP(A573,Teams!$A$2:$C$31,2,FALSE)</f>
        <v>Los Angeles</v>
      </c>
      <c r="D573" t="str">
        <f>VLOOKUP(B573,Teams!$A$2:$C$31,2,FALSE)</f>
        <v>Houston</v>
      </c>
      <c r="E573" t="s">
        <v>87</v>
      </c>
      <c r="F573" s="2">
        <v>40010</v>
      </c>
      <c r="G573" t="s">
        <v>89</v>
      </c>
    </row>
    <row r="574" spans="1:7">
      <c r="A574" t="s">
        <v>92</v>
      </c>
      <c r="B574" t="s">
        <v>101</v>
      </c>
      <c r="C574" t="str">
        <f>VLOOKUP(A574,Teams!$A$2:$C$31,2,FALSE)</f>
        <v>San Francisco</v>
      </c>
      <c r="D574" t="str">
        <f>VLOOKUP(B574,Teams!$A$2:$C$31,2,FALSE)</f>
        <v>Los Angeles</v>
      </c>
      <c r="E574" t="s">
        <v>87</v>
      </c>
      <c r="F574" s="2">
        <v>40010</v>
      </c>
      <c r="G574" t="s">
        <v>89</v>
      </c>
    </row>
    <row r="575" spans="1:7">
      <c r="A575" t="s">
        <v>111</v>
      </c>
      <c r="B575" t="s">
        <v>112</v>
      </c>
      <c r="C575" t="str">
        <f>VLOOKUP(A575,Teams!$A$2:$C$31,2,FALSE)</f>
        <v>San Diego</v>
      </c>
      <c r="D575" t="str">
        <f>VLOOKUP(B575,Teams!$A$2:$C$31,2,FALSE)</f>
        <v>Denver</v>
      </c>
      <c r="E575" t="s">
        <v>87</v>
      </c>
      <c r="F575" s="2">
        <v>40010</v>
      </c>
      <c r="G575" t="s">
        <v>89</v>
      </c>
    </row>
    <row r="576" spans="1:7">
      <c r="A576" t="s">
        <v>100</v>
      </c>
      <c r="B576" t="s">
        <v>104</v>
      </c>
      <c r="C576" t="str">
        <f>VLOOKUP(A576,Teams!$A$2:$C$31,2,FALSE)</f>
        <v>Washington</v>
      </c>
      <c r="D576" t="str">
        <f>VLOOKUP(B576,Teams!$A$2:$C$31,2,FALSE)</f>
        <v>Chicago</v>
      </c>
      <c r="E576" t="s">
        <v>87</v>
      </c>
      <c r="F576" s="2">
        <v>40010</v>
      </c>
      <c r="G576" t="s">
        <v>89</v>
      </c>
    </row>
    <row r="577" spans="1:7">
      <c r="A577" t="s">
        <v>90</v>
      </c>
      <c r="B577" t="s">
        <v>99</v>
      </c>
      <c r="C577" t="str">
        <f>VLOOKUP(A577,Teams!$A$2:$C$31,2,FALSE)</f>
        <v>Atlanta</v>
      </c>
      <c r="D577" t="str">
        <f>VLOOKUP(B577,Teams!$A$2:$C$31,2,FALSE)</f>
        <v>New York</v>
      </c>
      <c r="E577" t="s">
        <v>80</v>
      </c>
      <c r="F577" s="2">
        <v>40011</v>
      </c>
      <c r="G577" t="s">
        <v>89</v>
      </c>
    </row>
    <row r="578" spans="1:7">
      <c r="A578" t="s">
        <v>97</v>
      </c>
      <c r="B578" t="s">
        <v>95</v>
      </c>
      <c r="C578" t="str">
        <f>VLOOKUP(A578,Teams!$A$2:$C$31,2,FALSE)</f>
        <v>Chicago</v>
      </c>
      <c r="D578" t="str">
        <f>VLOOKUP(B578,Teams!$A$2:$C$31,2,FALSE)</f>
        <v>Baltimore</v>
      </c>
      <c r="E578" t="s">
        <v>80</v>
      </c>
      <c r="F578" s="2">
        <v>40011</v>
      </c>
      <c r="G578" t="s">
        <v>89</v>
      </c>
    </row>
    <row r="579" spans="1:7">
      <c r="A579" t="s">
        <v>108</v>
      </c>
      <c r="B579" t="s">
        <v>107</v>
      </c>
      <c r="C579" t="str">
        <f>VLOOKUP(A579,Teams!$A$2:$C$31,2,FALSE)</f>
        <v>Cincinnati</v>
      </c>
      <c r="D579" t="str">
        <f>VLOOKUP(B579,Teams!$A$2:$C$31,2,FALSE)</f>
        <v>Milwaukee</v>
      </c>
      <c r="E579" t="s">
        <v>80</v>
      </c>
      <c r="F579" s="2">
        <v>40011</v>
      </c>
      <c r="G579" t="s">
        <v>89</v>
      </c>
    </row>
    <row r="580" spans="1:7">
      <c r="A580" t="s">
        <v>102</v>
      </c>
      <c r="B580" t="s">
        <v>91</v>
      </c>
      <c r="C580" t="str">
        <f>VLOOKUP(A580,Teams!$A$2:$C$31,2,FALSE)</f>
        <v>Cleveland</v>
      </c>
      <c r="D580" t="str">
        <f>VLOOKUP(B580,Teams!$A$2:$C$31,2,FALSE)</f>
        <v>Seattle</v>
      </c>
      <c r="E580" t="s">
        <v>80</v>
      </c>
      <c r="F580" s="2">
        <v>40011</v>
      </c>
      <c r="G580" t="s">
        <v>89</v>
      </c>
    </row>
    <row r="581" spans="1:7">
      <c r="A581" t="s">
        <v>88</v>
      </c>
      <c r="B581" t="s">
        <v>116</v>
      </c>
      <c r="C581" t="str">
        <f>VLOOKUP(A581,Teams!$A$2:$C$31,2,FALSE)</f>
        <v>Miami</v>
      </c>
      <c r="D581" t="str">
        <f>VLOOKUP(B581,Teams!$A$2:$C$31,2,FALSE)</f>
        <v>Philadelphia</v>
      </c>
      <c r="E581" t="s">
        <v>80</v>
      </c>
      <c r="F581" s="2">
        <v>40011</v>
      </c>
      <c r="G581" t="s">
        <v>89</v>
      </c>
    </row>
    <row r="582" spans="1:7">
      <c r="A582" t="s">
        <v>94</v>
      </c>
      <c r="B582" t="s">
        <v>105</v>
      </c>
      <c r="C582" t="str">
        <f>VLOOKUP(A582,Teams!$A$2:$C$31,2,FALSE)</f>
        <v>Kansas City</v>
      </c>
      <c r="D582" t="str">
        <f>VLOOKUP(B582,Teams!$A$2:$C$31,2,FALSE)</f>
        <v>Tampa</v>
      </c>
      <c r="E582" t="s">
        <v>80</v>
      </c>
      <c r="F582" s="2">
        <v>40011</v>
      </c>
      <c r="G582" t="s">
        <v>89</v>
      </c>
    </row>
    <row r="583" spans="1:7">
      <c r="A583" t="s">
        <v>103</v>
      </c>
      <c r="B583" t="s">
        <v>115</v>
      </c>
      <c r="C583" t="str">
        <f>VLOOKUP(A583,Teams!$A$2:$C$31,2,FALSE)</f>
        <v>Los Angeles</v>
      </c>
      <c r="D583" t="str">
        <f>VLOOKUP(B583,Teams!$A$2:$C$31,2,FALSE)</f>
        <v>Houston</v>
      </c>
      <c r="E583" t="s">
        <v>80</v>
      </c>
      <c r="F583" s="2">
        <v>40011</v>
      </c>
      <c r="G583" t="s">
        <v>89</v>
      </c>
    </row>
    <row r="584" spans="1:7">
      <c r="A584" t="s">
        <v>84</v>
      </c>
      <c r="B584" t="s">
        <v>96</v>
      </c>
      <c r="C584" t="str">
        <f>VLOOKUP(A584,Teams!$A$2:$C$31,2,FALSE)</f>
        <v>New York</v>
      </c>
      <c r="D584" t="str">
        <f>VLOOKUP(B584,Teams!$A$2:$C$31,2,FALSE)</f>
        <v>Detroit</v>
      </c>
      <c r="E584" t="s">
        <v>80</v>
      </c>
      <c r="F584" s="2">
        <v>40011</v>
      </c>
      <c r="G584" t="s">
        <v>89</v>
      </c>
    </row>
    <row r="585" spans="1:7">
      <c r="A585" t="s">
        <v>92</v>
      </c>
      <c r="B585" t="s">
        <v>101</v>
      </c>
      <c r="C585" t="str">
        <f>VLOOKUP(A585,Teams!$A$2:$C$31,2,FALSE)</f>
        <v>San Francisco</v>
      </c>
      <c r="D585" t="str">
        <f>VLOOKUP(B585,Teams!$A$2:$C$31,2,FALSE)</f>
        <v>Los Angeles</v>
      </c>
      <c r="E585" t="s">
        <v>80</v>
      </c>
      <c r="F585" s="2">
        <v>40011</v>
      </c>
      <c r="G585" t="s">
        <v>89</v>
      </c>
    </row>
    <row r="586" spans="1:7">
      <c r="A586" t="s">
        <v>114</v>
      </c>
      <c r="B586" t="s">
        <v>113</v>
      </c>
      <c r="C586" t="str">
        <f>VLOOKUP(A586,Teams!$A$2:$C$31,2,FALSE)</f>
        <v>Pittsburgh</v>
      </c>
      <c r="D586" t="str">
        <f>VLOOKUP(B586,Teams!$A$2:$C$31,2,FALSE)</f>
        <v>San Francisco</v>
      </c>
      <c r="E586" t="s">
        <v>80</v>
      </c>
      <c r="F586" s="2">
        <v>40011</v>
      </c>
      <c r="G586" t="s">
        <v>89</v>
      </c>
    </row>
    <row r="587" spans="1:7">
      <c r="A587" t="s">
        <v>111</v>
      </c>
      <c r="B587" t="s">
        <v>112</v>
      </c>
      <c r="C587" t="str">
        <f>VLOOKUP(A587,Teams!$A$2:$C$31,2,FALSE)</f>
        <v>San Diego</v>
      </c>
      <c r="D587" t="str">
        <f>VLOOKUP(B587,Teams!$A$2:$C$31,2,FALSE)</f>
        <v>Denver</v>
      </c>
      <c r="E587" t="s">
        <v>80</v>
      </c>
      <c r="F587" s="2">
        <v>40011</v>
      </c>
      <c r="G587" t="s">
        <v>89</v>
      </c>
    </row>
    <row r="588" spans="1:7">
      <c r="A588" t="s">
        <v>106</v>
      </c>
      <c r="B588" t="s">
        <v>110</v>
      </c>
      <c r="C588" t="str">
        <f>VLOOKUP(A588,Teams!$A$2:$C$31,2,FALSE)</f>
        <v>St. Louis</v>
      </c>
      <c r="D588" t="str">
        <f>VLOOKUP(B588,Teams!$A$2:$C$31,2,FALSE)</f>
        <v>Phoenix</v>
      </c>
      <c r="E588" t="s">
        <v>80</v>
      </c>
      <c r="F588" s="2">
        <v>40011</v>
      </c>
      <c r="G588" t="s">
        <v>89</v>
      </c>
    </row>
    <row r="589" spans="1:7">
      <c r="A589" t="s">
        <v>79</v>
      </c>
      <c r="B589" t="s">
        <v>109</v>
      </c>
      <c r="C589" t="str">
        <f>VLOOKUP(A589,Teams!$A$2:$C$31,2,FALSE)</f>
        <v>Arlington</v>
      </c>
      <c r="D589" t="str">
        <f>VLOOKUP(B589,Teams!$A$2:$C$31,2,FALSE)</f>
        <v>Minneapolis</v>
      </c>
      <c r="E589" t="s">
        <v>80</v>
      </c>
      <c r="F589" s="2">
        <v>40011</v>
      </c>
      <c r="G589" t="s">
        <v>89</v>
      </c>
    </row>
    <row r="590" spans="1:7">
      <c r="A590" t="s">
        <v>98</v>
      </c>
      <c r="B590" t="s">
        <v>78</v>
      </c>
      <c r="C590" t="str">
        <f>VLOOKUP(A590,Teams!$A$2:$C$31,2,FALSE)</f>
        <v>Toronto</v>
      </c>
      <c r="D590" t="str">
        <f>VLOOKUP(B590,Teams!$A$2:$C$31,2,FALSE)</f>
        <v>Boston</v>
      </c>
      <c r="E590" t="s">
        <v>80</v>
      </c>
      <c r="F590" s="2">
        <v>40011</v>
      </c>
      <c r="G590" t="s">
        <v>89</v>
      </c>
    </row>
    <row r="591" spans="1:7">
      <c r="A591" t="s">
        <v>100</v>
      </c>
      <c r="B591" t="s">
        <v>104</v>
      </c>
      <c r="C591" t="str">
        <f>VLOOKUP(A591,Teams!$A$2:$C$31,2,FALSE)</f>
        <v>Washington</v>
      </c>
      <c r="D591" t="str">
        <f>VLOOKUP(B591,Teams!$A$2:$C$31,2,FALSE)</f>
        <v>Chicago</v>
      </c>
      <c r="E591" t="s">
        <v>80</v>
      </c>
      <c r="F591" s="2">
        <v>40011</v>
      </c>
      <c r="G591" t="s">
        <v>89</v>
      </c>
    </row>
    <row r="592" spans="1:7">
      <c r="A592" t="s">
        <v>90</v>
      </c>
      <c r="B592" t="s">
        <v>99</v>
      </c>
      <c r="C592" t="str">
        <f>VLOOKUP(A592,Teams!$A$2:$C$31,2,FALSE)</f>
        <v>Atlanta</v>
      </c>
      <c r="D592" t="str">
        <f>VLOOKUP(B592,Teams!$A$2:$C$31,2,FALSE)</f>
        <v>New York</v>
      </c>
      <c r="E592" t="s">
        <v>82</v>
      </c>
      <c r="F592" s="2">
        <v>40012</v>
      </c>
      <c r="G592" t="s">
        <v>89</v>
      </c>
    </row>
    <row r="593" spans="1:7">
      <c r="A593" t="s">
        <v>97</v>
      </c>
      <c r="B593" t="s">
        <v>95</v>
      </c>
      <c r="C593" t="str">
        <f>VLOOKUP(A593,Teams!$A$2:$C$31,2,FALSE)</f>
        <v>Chicago</v>
      </c>
      <c r="D593" t="str">
        <f>VLOOKUP(B593,Teams!$A$2:$C$31,2,FALSE)</f>
        <v>Baltimore</v>
      </c>
      <c r="E593" t="s">
        <v>82</v>
      </c>
      <c r="F593" s="2">
        <v>40012</v>
      </c>
      <c r="G593" t="s">
        <v>89</v>
      </c>
    </row>
    <row r="594" spans="1:7">
      <c r="A594" t="s">
        <v>108</v>
      </c>
      <c r="B594" t="s">
        <v>107</v>
      </c>
      <c r="C594" t="str">
        <f>VLOOKUP(A594,Teams!$A$2:$C$31,2,FALSE)</f>
        <v>Cincinnati</v>
      </c>
      <c r="D594" t="str">
        <f>VLOOKUP(B594,Teams!$A$2:$C$31,2,FALSE)</f>
        <v>Milwaukee</v>
      </c>
      <c r="E594" t="s">
        <v>82</v>
      </c>
      <c r="F594" s="2">
        <v>40012</v>
      </c>
      <c r="G594" t="s">
        <v>89</v>
      </c>
    </row>
    <row r="595" spans="1:7">
      <c r="A595" t="s">
        <v>102</v>
      </c>
      <c r="B595" t="s">
        <v>91</v>
      </c>
      <c r="C595" t="str">
        <f>VLOOKUP(A595,Teams!$A$2:$C$31,2,FALSE)</f>
        <v>Cleveland</v>
      </c>
      <c r="D595" t="str">
        <f>VLOOKUP(B595,Teams!$A$2:$C$31,2,FALSE)</f>
        <v>Seattle</v>
      </c>
      <c r="E595" t="s">
        <v>82</v>
      </c>
      <c r="F595" s="2">
        <v>40012</v>
      </c>
      <c r="G595" t="s">
        <v>89</v>
      </c>
    </row>
    <row r="596" spans="1:7">
      <c r="A596" t="s">
        <v>88</v>
      </c>
      <c r="B596" t="s">
        <v>116</v>
      </c>
      <c r="C596" t="str">
        <f>VLOOKUP(A596,Teams!$A$2:$C$31,2,FALSE)</f>
        <v>Miami</v>
      </c>
      <c r="D596" t="str">
        <f>VLOOKUP(B596,Teams!$A$2:$C$31,2,FALSE)</f>
        <v>Philadelphia</v>
      </c>
      <c r="E596" t="s">
        <v>82</v>
      </c>
      <c r="F596" s="2">
        <v>40012</v>
      </c>
      <c r="G596" t="s">
        <v>89</v>
      </c>
    </row>
    <row r="597" spans="1:7">
      <c r="A597" t="s">
        <v>94</v>
      </c>
      <c r="B597" t="s">
        <v>105</v>
      </c>
      <c r="C597" t="str">
        <f>VLOOKUP(A597,Teams!$A$2:$C$31,2,FALSE)</f>
        <v>Kansas City</v>
      </c>
      <c r="D597" t="str">
        <f>VLOOKUP(B597,Teams!$A$2:$C$31,2,FALSE)</f>
        <v>Tampa</v>
      </c>
      <c r="E597" t="s">
        <v>82</v>
      </c>
      <c r="F597" s="2">
        <v>40012</v>
      </c>
      <c r="G597" t="s">
        <v>89</v>
      </c>
    </row>
    <row r="598" spans="1:7">
      <c r="A598" t="s">
        <v>103</v>
      </c>
      <c r="B598" t="s">
        <v>115</v>
      </c>
      <c r="C598" t="str">
        <f>VLOOKUP(A598,Teams!$A$2:$C$31,2,FALSE)</f>
        <v>Los Angeles</v>
      </c>
      <c r="D598" t="str">
        <f>VLOOKUP(B598,Teams!$A$2:$C$31,2,FALSE)</f>
        <v>Houston</v>
      </c>
      <c r="E598" t="s">
        <v>82</v>
      </c>
      <c r="F598" s="2">
        <v>40012</v>
      </c>
      <c r="G598" t="s">
        <v>89</v>
      </c>
    </row>
    <row r="599" spans="1:7">
      <c r="A599" t="s">
        <v>84</v>
      </c>
      <c r="B599" t="s">
        <v>96</v>
      </c>
      <c r="C599" t="str">
        <f>VLOOKUP(A599,Teams!$A$2:$C$31,2,FALSE)</f>
        <v>New York</v>
      </c>
      <c r="D599" t="str">
        <f>VLOOKUP(B599,Teams!$A$2:$C$31,2,FALSE)</f>
        <v>Detroit</v>
      </c>
      <c r="E599" t="s">
        <v>82</v>
      </c>
      <c r="F599" s="2">
        <v>40012</v>
      </c>
      <c r="G599" t="s">
        <v>89</v>
      </c>
    </row>
    <row r="600" spans="1:7">
      <c r="A600" t="s">
        <v>92</v>
      </c>
      <c r="B600" t="s">
        <v>101</v>
      </c>
      <c r="C600" t="str">
        <f>VLOOKUP(A600,Teams!$A$2:$C$31,2,FALSE)</f>
        <v>San Francisco</v>
      </c>
      <c r="D600" t="str">
        <f>VLOOKUP(B600,Teams!$A$2:$C$31,2,FALSE)</f>
        <v>Los Angeles</v>
      </c>
      <c r="E600" t="s">
        <v>82</v>
      </c>
      <c r="F600" s="2">
        <v>40012</v>
      </c>
      <c r="G600" t="s">
        <v>89</v>
      </c>
    </row>
    <row r="601" spans="1:7">
      <c r="A601" t="s">
        <v>114</v>
      </c>
      <c r="B601" t="s">
        <v>113</v>
      </c>
      <c r="C601" t="str">
        <f>VLOOKUP(A601,Teams!$A$2:$C$31,2,FALSE)</f>
        <v>Pittsburgh</v>
      </c>
      <c r="D601" t="str">
        <f>VLOOKUP(B601,Teams!$A$2:$C$31,2,FALSE)</f>
        <v>San Francisco</v>
      </c>
      <c r="E601" t="s">
        <v>82</v>
      </c>
      <c r="F601" s="2">
        <v>40012</v>
      </c>
      <c r="G601" t="s">
        <v>89</v>
      </c>
    </row>
    <row r="602" spans="1:7">
      <c r="A602" t="s">
        <v>111</v>
      </c>
      <c r="B602" t="s">
        <v>112</v>
      </c>
      <c r="C602" t="str">
        <f>VLOOKUP(A602,Teams!$A$2:$C$31,2,FALSE)</f>
        <v>San Diego</v>
      </c>
      <c r="D602" t="str">
        <f>VLOOKUP(B602,Teams!$A$2:$C$31,2,FALSE)</f>
        <v>Denver</v>
      </c>
      <c r="E602" t="s">
        <v>82</v>
      </c>
      <c r="F602" s="2">
        <v>40012</v>
      </c>
      <c r="G602" t="s">
        <v>89</v>
      </c>
    </row>
    <row r="603" spans="1:7">
      <c r="A603" t="s">
        <v>106</v>
      </c>
      <c r="B603" t="s">
        <v>110</v>
      </c>
      <c r="C603" t="str">
        <f>VLOOKUP(A603,Teams!$A$2:$C$31,2,FALSE)</f>
        <v>St. Louis</v>
      </c>
      <c r="D603" t="str">
        <f>VLOOKUP(B603,Teams!$A$2:$C$31,2,FALSE)</f>
        <v>Phoenix</v>
      </c>
      <c r="E603" t="s">
        <v>82</v>
      </c>
      <c r="F603" s="2">
        <v>40012</v>
      </c>
      <c r="G603" t="s">
        <v>89</v>
      </c>
    </row>
    <row r="604" spans="1:7">
      <c r="A604" t="s">
        <v>79</v>
      </c>
      <c r="B604" t="s">
        <v>109</v>
      </c>
      <c r="C604" t="str">
        <f>VLOOKUP(A604,Teams!$A$2:$C$31,2,FALSE)</f>
        <v>Arlington</v>
      </c>
      <c r="D604" t="str">
        <f>VLOOKUP(B604,Teams!$A$2:$C$31,2,FALSE)</f>
        <v>Minneapolis</v>
      </c>
      <c r="E604" t="s">
        <v>82</v>
      </c>
      <c r="F604" s="2">
        <v>40012</v>
      </c>
      <c r="G604" t="s">
        <v>89</v>
      </c>
    </row>
    <row r="605" spans="1:7">
      <c r="A605" t="s">
        <v>98</v>
      </c>
      <c r="B605" t="s">
        <v>78</v>
      </c>
      <c r="C605" t="str">
        <f>VLOOKUP(A605,Teams!$A$2:$C$31,2,FALSE)</f>
        <v>Toronto</v>
      </c>
      <c r="D605" t="str">
        <f>VLOOKUP(B605,Teams!$A$2:$C$31,2,FALSE)</f>
        <v>Boston</v>
      </c>
      <c r="E605" t="s">
        <v>82</v>
      </c>
      <c r="F605" s="2">
        <v>40012</v>
      </c>
      <c r="G605" t="s">
        <v>89</v>
      </c>
    </row>
    <row r="606" spans="1:7">
      <c r="A606" t="s">
        <v>100</v>
      </c>
      <c r="B606" t="s">
        <v>104</v>
      </c>
      <c r="C606" t="str">
        <f>VLOOKUP(A606,Teams!$A$2:$C$31,2,FALSE)</f>
        <v>Washington</v>
      </c>
      <c r="D606" t="str">
        <f>VLOOKUP(B606,Teams!$A$2:$C$31,2,FALSE)</f>
        <v>Chicago</v>
      </c>
      <c r="E606" t="s">
        <v>82</v>
      </c>
      <c r="F606" s="2">
        <v>40012</v>
      </c>
      <c r="G606" t="s">
        <v>89</v>
      </c>
    </row>
    <row r="607" spans="1:7">
      <c r="A607" t="s">
        <v>90</v>
      </c>
      <c r="B607" t="s">
        <v>99</v>
      </c>
      <c r="C607" t="str">
        <f>VLOOKUP(A607,Teams!$A$2:$C$31,2,FALSE)</f>
        <v>Atlanta</v>
      </c>
      <c r="D607" t="str">
        <f>VLOOKUP(B607,Teams!$A$2:$C$31,2,FALSE)</f>
        <v>New York</v>
      </c>
      <c r="E607" t="s">
        <v>83</v>
      </c>
      <c r="F607" s="2">
        <v>40013</v>
      </c>
      <c r="G607" t="s">
        <v>89</v>
      </c>
    </row>
    <row r="608" spans="1:7">
      <c r="A608" t="s">
        <v>97</v>
      </c>
      <c r="B608" t="s">
        <v>95</v>
      </c>
      <c r="C608" t="str">
        <f>VLOOKUP(A608,Teams!$A$2:$C$31,2,FALSE)</f>
        <v>Chicago</v>
      </c>
      <c r="D608" t="str">
        <f>VLOOKUP(B608,Teams!$A$2:$C$31,2,FALSE)</f>
        <v>Baltimore</v>
      </c>
      <c r="E608" t="s">
        <v>83</v>
      </c>
      <c r="F608" s="2">
        <v>40013</v>
      </c>
      <c r="G608" t="s">
        <v>89</v>
      </c>
    </row>
    <row r="609" spans="1:7">
      <c r="A609" t="s">
        <v>108</v>
      </c>
      <c r="B609" t="s">
        <v>107</v>
      </c>
      <c r="C609" t="str">
        <f>VLOOKUP(A609,Teams!$A$2:$C$31,2,FALSE)</f>
        <v>Cincinnati</v>
      </c>
      <c r="D609" t="str">
        <f>VLOOKUP(B609,Teams!$A$2:$C$31,2,FALSE)</f>
        <v>Milwaukee</v>
      </c>
      <c r="E609" t="s">
        <v>83</v>
      </c>
      <c r="F609" s="2">
        <v>40013</v>
      </c>
      <c r="G609" t="s">
        <v>89</v>
      </c>
    </row>
    <row r="610" spans="1:7">
      <c r="A610" t="s">
        <v>102</v>
      </c>
      <c r="B610" t="s">
        <v>91</v>
      </c>
      <c r="C610" t="str">
        <f>VLOOKUP(A610,Teams!$A$2:$C$31,2,FALSE)</f>
        <v>Cleveland</v>
      </c>
      <c r="D610" t="str">
        <f>VLOOKUP(B610,Teams!$A$2:$C$31,2,FALSE)</f>
        <v>Seattle</v>
      </c>
      <c r="E610" t="s">
        <v>83</v>
      </c>
      <c r="F610" s="2">
        <v>40013</v>
      </c>
      <c r="G610" t="s">
        <v>89</v>
      </c>
    </row>
    <row r="611" spans="1:7">
      <c r="A611" t="s">
        <v>88</v>
      </c>
      <c r="B611" t="s">
        <v>116</v>
      </c>
      <c r="C611" t="str">
        <f>VLOOKUP(A611,Teams!$A$2:$C$31,2,FALSE)</f>
        <v>Miami</v>
      </c>
      <c r="D611" t="str">
        <f>VLOOKUP(B611,Teams!$A$2:$C$31,2,FALSE)</f>
        <v>Philadelphia</v>
      </c>
      <c r="E611" t="s">
        <v>83</v>
      </c>
      <c r="F611" s="2">
        <v>40013</v>
      </c>
      <c r="G611" t="s">
        <v>89</v>
      </c>
    </row>
    <row r="612" spans="1:7">
      <c r="A612" t="s">
        <v>94</v>
      </c>
      <c r="B612" t="s">
        <v>105</v>
      </c>
      <c r="C612" t="str">
        <f>VLOOKUP(A612,Teams!$A$2:$C$31,2,FALSE)</f>
        <v>Kansas City</v>
      </c>
      <c r="D612" t="str">
        <f>VLOOKUP(B612,Teams!$A$2:$C$31,2,FALSE)</f>
        <v>Tampa</v>
      </c>
      <c r="E612" t="s">
        <v>83</v>
      </c>
      <c r="F612" s="2">
        <v>40013</v>
      </c>
      <c r="G612" t="s">
        <v>89</v>
      </c>
    </row>
    <row r="613" spans="1:7">
      <c r="A613" t="s">
        <v>103</v>
      </c>
      <c r="B613" t="s">
        <v>115</v>
      </c>
      <c r="C613" t="str">
        <f>VLOOKUP(A613,Teams!$A$2:$C$31,2,FALSE)</f>
        <v>Los Angeles</v>
      </c>
      <c r="D613" t="str">
        <f>VLOOKUP(B613,Teams!$A$2:$C$31,2,FALSE)</f>
        <v>Houston</v>
      </c>
      <c r="E613" t="s">
        <v>83</v>
      </c>
      <c r="F613" s="2">
        <v>40013</v>
      </c>
      <c r="G613" t="s">
        <v>89</v>
      </c>
    </row>
    <row r="614" spans="1:7">
      <c r="A614" t="s">
        <v>84</v>
      </c>
      <c r="B614" t="s">
        <v>96</v>
      </c>
      <c r="C614" t="str">
        <f>VLOOKUP(A614,Teams!$A$2:$C$31,2,FALSE)</f>
        <v>New York</v>
      </c>
      <c r="D614" t="str">
        <f>VLOOKUP(B614,Teams!$A$2:$C$31,2,FALSE)</f>
        <v>Detroit</v>
      </c>
      <c r="E614" t="s">
        <v>83</v>
      </c>
      <c r="F614" s="2">
        <v>40013</v>
      </c>
      <c r="G614" t="s">
        <v>89</v>
      </c>
    </row>
    <row r="615" spans="1:7">
      <c r="A615" t="s">
        <v>92</v>
      </c>
      <c r="B615" t="s">
        <v>101</v>
      </c>
      <c r="C615" t="str">
        <f>VLOOKUP(A615,Teams!$A$2:$C$31,2,FALSE)</f>
        <v>San Francisco</v>
      </c>
      <c r="D615" t="str">
        <f>VLOOKUP(B615,Teams!$A$2:$C$31,2,FALSE)</f>
        <v>Los Angeles</v>
      </c>
      <c r="E615" t="s">
        <v>83</v>
      </c>
      <c r="F615" s="2">
        <v>40013</v>
      </c>
      <c r="G615" t="s">
        <v>89</v>
      </c>
    </row>
    <row r="616" spans="1:7">
      <c r="A616" t="s">
        <v>114</v>
      </c>
      <c r="B616" t="s">
        <v>113</v>
      </c>
      <c r="C616" t="str">
        <f>VLOOKUP(A616,Teams!$A$2:$C$31,2,FALSE)</f>
        <v>Pittsburgh</v>
      </c>
      <c r="D616" t="str">
        <f>VLOOKUP(B616,Teams!$A$2:$C$31,2,FALSE)</f>
        <v>San Francisco</v>
      </c>
      <c r="E616" t="s">
        <v>83</v>
      </c>
      <c r="F616" s="2">
        <v>40013</v>
      </c>
      <c r="G616" t="s">
        <v>89</v>
      </c>
    </row>
    <row r="617" spans="1:7">
      <c r="A617" t="s">
        <v>111</v>
      </c>
      <c r="B617" t="s">
        <v>112</v>
      </c>
      <c r="C617" t="str">
        <f>VLOOKUP(A617,Teams!$A$2:$C$31,2,FALSE)</f>
        <v>San Diego</v>
      </c>
      <c r="D617" t="str">
        <f>VLOOKUP(B617,Teams!$A$2:$C$31,2,FALSE)</f>
        <v>Denver</v>
      </c>
      <c r="E617" t="s">
        <v>83</v>
      </c>
      <c r="F617" s="2">
        <v>40013</v>
      </c>
      <c r="G617" t="s">
        <v>89</v>
      </c>
    </row>
    <row r="618" spans="1:7">
      <c r="A618" t="s">
        <v>106</v>
      </c>
      <c r="B618" t="s">
        <v>110</v>
      </c>
      <c r="C618" t="str">
        <f>VLOOKUP(A618,Teams!$A$2:$C$31,2,FALSE)</f>
        <v>St. Louis</v>
      </c>
      <c r="D618" t="str">
        <f>VLOOKUP(B618,Teams!$A$2:$C$31,2,FALSE)</f>
        <v>Phoenix</v>
      </c>
      <c r="E618" t="s">
        <v>83</v>
      </c>
      <c r="F618" s="2">
        <v>40013</v>
      </c>
      <c r="G618" t="s">
        <v>89</v>
      </c>
    </row>
    <row r="619" spans="1:7">
      <c r="A619" t="s">
        <v>79</v>
      </c>
      <c r="B619" t="s">
        <v>109</v>
      </c>
      <c r="C619" t="str">
        <f>VLOOKUP(A619,Teams!$A$2:$C$31,2,FALSE)</f>
        <v>Arlington</v>
      </c>
      <c r="D619" t="str">
        <f>VLOOKUP(B619,Teams!$A$2:$C$31,2,FALSE)</f>
        <v>Minneapolis</v>
      </c>
      <c r="E619" t="s">
        <v>83</v>
      </c>
      <c r="F619" s="2">
        <v>40013</v>
      </c>
      <c r="G619" t="s">
        <v>89</v>
      </c>
    </row>
    <row r="620" spans="1:7">
      <c r="A620" t="s">
        <v>98</v>
      </c>
      <c r="B620" t="s">
        <v>78</v>
      </c>
      <c r="C620" t="str">
        <f>VLOOKUP(A620,Teams!$A$2:$C$31,2,FALSE)</f>
        <v>Toronto</v>
      </c>
      <c r="D620" t="str">
        <f>VLOOKUP(B620,Teams!$A$2:$C$31,2,FALSE)</f>
        <v>Boston</v>
      </c>
      <c r="E620" t="s">
        <v>83</v>
      </c>
      <c r="F620" s="2">
        <v>40013</v>
      </c>
      <c r="G620" t="s">
        <v>89</v>
      </c>
    </row>
    <row r="621" spans="1:7">
      <c r="A621" t="s">
        <v>100</v>
      </c>
      <c r="B621" t="s">
        <v>104</v>
      </c>
      <c r="C621" t="str">
        <f>VLOOKUP(A621,Teams!$A$2:$C$31,2,FALSE)</f>
        <v>Washington</v>
      </c>
      <c r="D621" t="str">
        <f>VLOOKUP(B621,Teams!$A$2:$C$31,2,FALSE)</f>
        <v>Chicago</v>
      </c>
      <c r="E621" t="s">
        <v>83</v>
      </c>
      <c r="F621" s="2">
        <v>40013</v>
      </c>
      <c r="G621" t="s">
        <v>89</v>
      </c>
    </row>
    <row r="622" spans="1:7">
      <c r="A622" t="s">
        <v>90</v>
      </c>
      <c r="B622" t="s">
        <v>113</v>
      </c>
      <c r="C622" t="str">
        <f>VLOOKUP(A622,Teams!$A$2:$C$31,2,FALSE)</f>
        <v>Atlanta</v>
      </c>
      <c r="D622" t="str">
        <f>VLOOKUP(B622,Teams!$A$2:$C$31,2,FALSE)</f>
        <v>San Francisco</v>
      </c>
      <c r="E622" t="s">
        <v>93</v>
      </c>
      <c r="F622" s="2">
        <v>40014</v>
      </c>
      <c r="G622" t="s">
        <v>89</v>
      </c>
    </row>
    <row r="623" spans="1:7">
      <c r="A623" t="s">
        <v>97</v>
      </c>
      <c r="B623" t="s">
        <v>105</v>
      </c>
      <c r="C623" t="str">
        <f>VLOOKUP(A623,Teams!$A$2:$C$31,2,FALSE)</f>
        <v>Chicago</v>
      </c>
      <c r="D623" t="str">
        <f>VLOOKUP(B623,Teams!$A$2:$C$31,2,FALSE)</f>
        <v>Tampa</v>
      </c>
      <c r="E623" t="s">
        <v>93</v>
      </c>
      <c r="F623" s="2">
        <v>40014</v>
      </c>
      <c r="G623" t="s">
        <v>89</v>
      </c>
    </row>
    <row r="624" spans="1:7">
      <c r="A624" t="s">
        <v>112</v>
      </c>
      <c r="B624" t="s">
        <v>110</v>
      </c>
      <c r="C624" t="str">
        <f>VLOOKUP(A624,Teams!$A$2:$C$31,2,FALSE)</f>
        <v>Denver</v>
      </c>
      <c r="D624" t="str">
        <f>VLOOKUP(B624,Teams!$A$2:$C$31,2,FALSE)</f>
        <v>Phoenix</v>
      </c>
      <c r="E624" t="s">
        <v>93</v>
      </c>
      <c r="F624" s="2">
        <v>40014</v>
      </c>
      <c r="G624" t="s">
        <v>89</v>
      </c>
    </row>
    <row r="625" spans="1:7">
      <c r="A625" t="s">
        <v>115</v>
      </c>
      <c r="B625" t="s">
        <v>106</v>
      </c>
      <c r="C625" t="str">
        <f>VLOOKUP(A625,Teams!$A$2:$C$31,2,FALSE)</f>
        <v>Houston</v>
      </c>
      <c r="D625" t="str">
        <f>VLOOKUP(B625,Teams!$A$2:$C$31,2,FALSE)</f>
        <v>St. Louis</v>
      </c>
      <c r="E625" t="s">
        <v>93</v>
      </c>
      <c r="F625" s="2">
        <v>40014</v>
      </c>
      <c r="G625" t="s">
        <v>89</v>
      </c>
    </row>
    <row r="626" spans="1:7">
      <c r="A626" t="s">
        <v>94</v>
      </c>
      <c r="B626" t="s">
        <v>101</v>
      </c>
      <c r="C626" t="str">
        <f>VLOOKUP(A626,Teams!$A$2:$C$31,2,FALSE)</f>
        <v>Kansas City</v>
      </c>
      <c r="D626" t="str">
        <f>VLOOKUP(B626,Teams!$A$2:$C$31,2,FALSE)</f>
        <v>Los Angeles</v>
      </c>
      <c r="E626" t="s">
        <v>93</v>
      </c>
      <c r="F626" s="2">
        <v>40014</v>
      </c>
      <c r="G626" t="s">
        <v>89</v>
      </c>
    </row>
    <row r="627" spans="1:7">
      <c r="A627" t="s">
        <v>103</v>
      </c>
      <c r="B627" t="s">
        <v>108</v>
      </c>
      <c r="C627" t="str">
        <f>VLOOKUP(A627,Teams!$A$2:$C$31,2,FALSE)</f>
        <v>Los Angeles</v>
      </c>
      <c r="D627" t="str">
        <f>VLOOKUP(B627,Teams!$A$2:$C$31,2,FALSE)</f>
        <v>Cincinnati</v>
      </c>
      <c r="E627" t="s">
        <v>93</v>
      </c>
      <c r="F627" s="2">
        <v>40014</v>
      </c>
      <c r="G627" t="s">
        <v>89</v>
      </c>
    </row>
    <row r="628" spans="1:7">
      <c r="A628" t="s">
        <v>84</v>
      </c>
      <c r="B628" t="s">
        <v>95</v>
      </c>
      <c r="C628" t="str">
        <f>VLOOKUP(A628,Teams!$A$2:$C$31,2,FALSE)</f>
        <v>New York</v>
      </c>
      <c r="D628" t="str">
        <f>VLOOKUP(B628,Teams!$A$2:$C$31,2,FALSE)</f>
        <v>Baltimore</v>
      </c>
      <c r="E628" t="s">
        <v>93</v>
      </c>
      <c r="F628" s="2">
        <v>40014</v>
      </c>
      <c r="G628" t="s">
        <v>89</v>
      </c>
    </row>
    <row r="629" spans="1:7">
      <c r="A629" t="s">
        <v>92</v>
      </c>
      <c r="B629" t="s">
        <v>109</v>
      </c>
      <c r="C629" t="str">
        <f>VLOOKUP(A629,Teams!$A$2:$C$31,2,FALSE)</f>
        <v>San Francisco</v>
      </c>
      <c r="D629" t="str">
        <f>VLOOKUP(B629,Teams!$A$2:$C$31,2,FALSE)</f>
        <v>Minneapolis</v>
      </c>
      <c r="E629" t="s">
        <v>93</v>
      </c>
      <c r="F629" s="2">
        <v>40014</v>
      </c>
      <c r="G629" t="s">
        <v>89</v>
      </c>
    </row>
    <row r="630" spans="1:7">
      <c r="A630" t="s">
        <v>116</v>
      </c>
      <c r="B630" t="s">
        <v>104</v>
      </c>
      <c r="C630" t="str">
        <f>VLOOKUP(A630,Teams!$A$2:$C$31,2,FALSE)</f>
        <v>Philadelphia</v>
      </c>
      <c r="D630" t="str">
        <f>VLOOKUP(B630,Teams!$A$2:$C$31,2,FALSE)</f>
        <v>Chicago</v>
      </c>
      <c r="E630" t="s">
        <v>93</v>
      </c>
      <c r="F630" s="2">
        <v>40014</v>
      </c>
      <c r="G630" t="s">
        <v>89</v>
      </c>
    </row>
    <row r="631" spans="1:7">
      <c r="A631" t="s">
        <v>114</v>
      </c>
      <c r="B631" t="s">
        <v>107</v>
      </c>
      <c r="C631" t="str">
        <f>VLOOKUP(A631,Teams!$A$2:$C$31,2,FALSE)</f>
        <v>Pittsburgh</v>
      </c>
      <c r="D631" t="str">
        <f>VLOOKUP(B631,Teams!$A$2:$C$31,2,FALSE)</f>
        <v>Milwaukee</v>
      </c>
      <c r="E631" t="s">
        <v>93</v>
      </c>
      <c r="F631" s="2">
        <v>40014</v>
      </c>
      <c r="G631" t="s">
        <v>89</v>
      </c>
    </row>
    <row r="632" spans="1:7">
      <c r="A632" t="s">
        <v>111</v>
      </c>
      <c r="B632" t="s">
        <v>88</v>
      </c>
      <c r="C632" t="str">
        <f>VLOOKUP(A632,Teams!$A$2:$C$31,2,FALSE)</f>
        <v>San Diego</v>
      </c>
      <c r="D632" t="str">
        <f>VLOOKUP(B632,Teams!$A$2:$C$31,2,FALSE)</f>
        <v>Miami</v>
      </c>
      <c r="E632" t="s">
        <v>93</v>
      </c>
      <c r="F632" s="2">
        <v>40014</v>
      </c>
      <c r="G632" t="s">
        <v>89</v>
      </c>
    </row>
    <row r="633" spans="1:7">
      <c r="A633" t="s">
        <v>79</v>
      </c>
      <c r="B633" t="s">
        <v>78</v>
      </c>
      <c r="C633" t="str">
        <f>VLOOKUP(A633,Teams!$A$2:$C$31,2,FALSE)</f>
        <v>Arlington</v>
      </c>
      <c r="D633" t="str">
        <f>VLOOKUP(B633,Teams!$A$2:$C$31,2,FALSE)</f>
        <v>Boston</v>
      </c>
      <c r="E633" t="s">
        <v>93</v>
      </c>
      <c r="F633" s="2">
        <v>40014</v>
      </c>
      <c r="G633" t="s">
        <v>89</v>
      </c>
    </row>
    <row r="634" spans="1:7">
      <c r="A634" t="s">
        <v>100</v>
      </c>
      <c r="B634" t="s">
        <v>99</v>
      </c>
      <c r="C634" t="str">
        <f>VLOOKUP(A634,Teams!$A$2:$C$31,2,FALSE)</f>
        <v>Washington</v>
      </c>
      <c r="D634" t="str">
        <f>VLOOKUP(B634,Teams!$A$2:$C$31,2,FALSE)</f>
        <v>New York</v>
      </c>
      <c r="E634" t="s">
        <v>93</v>
      </c>
      <c r="F634" s="2">
        <v>40014</v>
      </c>
      <c r="G634" t="s">
        <v>89</v>
      </c>
    </row>
    <row r="635" spans="1:7">
      <c r="A635" t="s">
        <v>90</v>
      </c>
      <c r="B635" t="s">
        <v>113</v>
      </c>
      <c r="C635" t="str">
        <f>VLOOKUP(A635,Teams!$A$2:$C$31,2,FALSE)</f>
        <v>Atlanta</v>
      </c>
      <c r="D635" t="str">
        <f>VLOOKUP(B635,Teams!$A$2:$C$31,2,FALSE)</f>
        <v>San Francisco</v>
      </c>
      <c r="E635" t="s">
        <v>85</v>
      </c>
      <c r="F635" s="2">
        <v>40015</v>
      </c>
      <c r="G635" t="s">
        <v>89</v>
      </c>
    </row>
    <row r="636" spans="1:7">
      <c r="A636" t="s">
        <v>97</v>
      </c>
      <c r="B636" t="s">
        <v>105</v>
      </c>
      <c r="C636" t="str">
        <f>VLOOKUP(A636,Teams!$A$2:$C$31,2,FALSE)</f>
        <v>Chicago</v>
      </c>
      <c r="D636" t="str">
        <f>VLOOKUP(B636,Teams!$A$2:$C$31,2,FALSE)</f>
        <v>Tampa</v>
      </c>
      <c r="E636" t="s">
        <v>85</v>
      </c>
      <c r="F636" s="2">
        <v>40015</v>
      </c>
      <c r="G636" t="s">
        <v>89</v>
      </c>
    </row>
    <row r="637" spans="1:7">
      <c r="A637" t="s">
        <v>112</v>
      </c>
      <c r="B637" t="s">
        <v>110</v>
      </c>
      <c r="C637" t="str">
        <f>VLOOKUP(A637,Teams!$A$2:$C$31,2,FALSE)</f>
        <v>Denver</v>
      </c>
      <c r="D637" t="str">
        <f>VLOOKUP(B637,Teams!$A$2:$C$31,2,FALSE)</f>
        <v>Phoenix</v>
      </c>
      <c r="E637" t="s">
        <v>85</v>
      </c>
      <c r="F637" s="2">
        <v>40015</v>
      </c>
      <c r="G637" t="s">
        <v>89</v>
      </c>
    </row>
    <row r="638" spans="1:7">
      <c r="A638" t="s">
        <v>96</v>
      </c>
      <c r="B638" t="s">
        <v>91</v>
      </c>
      <c r="C638" t="str">
        <f>VLOOKUP(A638,Teams!$A$2:$C$31,2,FALSE)</f>
        <v>Detroit</v>
      </c>
      <c r="D638" t="str">
        <f>VLOOKUP(B638,Teams!$A$2:$C$31,2,FALSE)</f>
        <v>Seattle</v>
      </c>
      <c r="E638" t="s">
        <v>85</v>
      </c>
      <c r="F638" s="2">
        <v>40015</v>
      </c>
      <c r="G638" t="s">
        <v>89</v>
      </c>
    </row>
    <row r="639" spans="1:7">
      <c r="A639" t="s">
        <v>115</v>
      </c>
      <c r="B639" t="s">
        <v>106</v>
      </c>
      <c r="C639" t="str">
        <f>VLOOKUP(A639,Teams!$A$2:$C$31,2,FALSE)</f>
        <v>Houston</v>
      </c>
      <c r="D639" t="str">
        <f>VLOOKUP(B639,Teams!$A$2:$C$31,2,FALSE)</f>
        <v>St. Louis</v>
      </c>
      <c r="E639" t="s">
        <v>85</v>
      </c>
      <c r="F639" s="2">
        <v>40015</v>
      </c>
      <c r="G639" t="s">
        <v>89</v>
      </c>
    </row>
    <row r="640" spans="1:7">
      <c r="A640" t="s">
        <v>94</v>
      </c>
      <c r="B640" t="s">
        <v>101</v>
      </c>
      <c r="C640" t="str">
        <f>VLOOKUP(A640,Teams!$A$2:$C$31,2,FALSE)</f>
        <v>Kansas City</v>
      </c>
      <c r="D640" t="str">
        <f>VLOOKUP(B640,Teams!$A$2:$C$31,2,FALSE)</f>
        <v>Los Angeles</v>
      </c>
      <c r="E640" t="s">
        <v>85</v>
      </c>
      <c r="F640" s="2">
        <v>40015</v>
      </c>
      <c r="G640" t="s">
        <v>89</v>
      </c>
    </row>
    <row r="641" spans="1:7">
      <c r="A641" t="s">
        <v>103</v>
      </c>
      <c r="B641" t="s">
        <v>108</v>
      </c>
      <c r="C641" t="str">
        <f>VLOOKUP(A641,Teams!$A$2:$C$31,2,FALSE)</f>
        <v>Los Angeles</v>
      </c>
      <c r="D641" t="str">
        <f>VLOOKUP(B641,Teams!$A$2:$C$31,2,FALSE)</f>
        <v>Cincinnati</v>
      </c>
      <c r="E641" t="s">
        <v>85</v>
      </c>
      <c r="F641" s="2">
        <v>40015</v>
      </c>
      <c r="G641" t="s">
        <v>89</v>
      </c>
    </row>
    <row r="642" spans="1:7">
      <c r="A642" t="s">
        <v>84</v>
      </c>
      <c r="B642" t="s">
        <v>95</v>
      </c>
      <c r="C642" t="str">
        <f>VLOOKUP(A642,Teams!$A$2:$C$31,2,FALSE)</f>
        <v>New York</v>
      </c>
      <c r="D642" t="str">
        <f>VLOOKUP(B642,Teams!$A$2:$C$31,2,FALSE)</f>
        <v>Baltimore</v>
      </c>
      <c r="E642" t="s">
        <v>85</v>
      </c>
      <c r="F642" s="2">
        <v>40015</v>
      </c>
      <c r="G642" t="s">
        <v>89</v>
      </c>
    </row>
    <row r="643" spans="1:7">
      <c r="A643" t="s">
        <v>92</v>
      </c>
      <c r="B643" t="s">
        <v>109</v>
      </c>
      <c r="C643" t="str">
        <f>VLOOKUP(A643,Teams!$A$2:$C$31,2,FALSE)</f>
        <v>San Francisco</v>
      </c>
      <c r="D643" t="str">
        <f>VLOOKUP(B643,Teams!$A$2:$C$31,2,FALSE)</f>
        <v>Minneapolis</v>
      </c>
      <c r="E643" t="s">
        <v>85</v>
      </c>
      <c r="F643" s="2">
        <v>40015</v>
      </c>
      <c r="G643" t="s">
        <v>89</v>
      </c>
    </row>
    <row r="644" spans="1:7">
      <c r="A644" t="s">
        <v>116</v>
      </c>
      <c r="B644" t="s">
        <v>104</v>
      </c>
      <c r="C644" t="str">
        <f>VLOOKUP(A644,Teams!$A$2:$C$31,2,FALSE)</f>
        <v>Philadelphia</v>
      </c>
      <c r="D644" t="str">
        <f>VLOOKUP(B644,Teams!$A$2:$C$31,2,FALSE)</f>
        <v>Chicago</v>
      </c>
      <c r="E644" t="s">
        <v>85</v>
      </c>
      <c r="F644" s="2">
        <v>40015</v>
      </c>
      <c r="G644" t="s">
        <v>89</v>
      </c>
    </row>
    <row r="645" spans="1:7">
      <c r="A645" t="s">
        <v>114</v>
      </c>
      <c r="B645" t="s">
        <v>107</v>
      </c>
      <c r="C645" t="str">
        <f>VLOOKUP(A645,Teams!$A$2:$C$31,2,FALSE)</f>
        <v>Pittsburgh</v>
      </c>
      <c r="D645" t="str">
        <f>VLOOKUP(B645,Teams!$A$2:$C$31,2,FALSE)</f>
        <v>Milwaukee</v>
      </c>
      <c r="E645" t="s">
        <v>85</v>
      </c>
      <c r="F645" s="2">
        <v>40015</v>
      </c>
      <c r="G645" t="s">
        <v>89</v>
      </c>
    </row>
    <row r="646" spans="1:7">
      <c r="A646" t="s">
        <v>111</v>
      </c>
      <c r="B646" t="s">
        <v>88</v>
      </c>
      <c r="C646" t="str">
        <f>VLOOKUP(A646,Teams!$A$2:$C$31,2,FALSE)</f>
        <v>San Diego</v>
      </c>
      <c r="D646" t="str">
        <f>VLOOKUP(B646,Teams!$A$2:$C$31,2,FALSE)</f>
        <v>Miami</v>
      </c>
      <c r="E646" t="s">
        <v>85</v>
      </c>
      <c r="F646" s="2">
        <v>40015</v>
      </c>
      <c r="G646" t="s">
        <v>89</v>
      </c>
    </row>
    <row r="647" spans="1:7">
      <c r="A647" t="s">
        <v>79</v>
      </c>
      <c r="B647" t="s">
        <v>78</v>
      </c>
      <c r="C647" t="str">
        <f>VLOOKUP(A647,Teams!$A$2:$C$31,2,FALSE)</f>
        <v>Arlington</v>
      </c>
      <c r="D647" t="str">
        <f>VLOOKUP(B647,Teams!$A$2:$C$31,2,FALSE)</f>
        <v>Boston</v>
      </c>
      <c r="E647" t="s">
        <v>85</v>
      </c>
      <c r="F647" s="2">
        <v>40015</v>
      </c>
      <c r="G647" t="s">
        <v>89</v>
      </c>
    </row>
    <row r="648" spans="1:7">
      <c r="A648" t="s">
        <v>98</v>
      </c>
      <c r="B648" t="s">
        <v>102</v>
      </c>
      <c r="C648" t="str">
        <f>VLOOKUP(A648,Teams!$A$2:$C$31,2,FALSE)</f>
        <v>Toronto</v>
      </c>
      <c r="D648" t="str">
        <f>VLOOKUP(B648,Teams!$A$2:$C$31,2,FALSE)</f>
        <v>Cleveland</v>
      </c>
      <c r="E648" t="s">
        <v>85</v>
      </c>
      <c r="F648" s="2">
        <v>40015</v>
      </c>
      <c r="G648" t="s">
        <v>89</v>
      </c>
    </row>
    <row r="649" spans="1:7">
      <c r="A649" t="s">
        <v>100</v>
      </c>
      <c r="B649" t="s">
        <v>99</v>
      </c>
      <c r="C649" t="str">
        <f>VLOOKUP(A649,Teams!$A$2:$C$31,2,FALSE)</f>
        <v>Washington</v>
      </c>
      <c r="D649" t="str">
        <f>VLOOKUP(B649,Teams!$A$2:$C$31,2,FALSE)</f>
        <v>New York</v>
      </c>
      <c r="E649" t="s">
        <v>85</v>
      </c>
      <c r="F649" s="2">
        <v>40015</v>
      </c>
      <c r="G649" t="s">
        <v>89</v>
      </c>
    </row>
    <row r="650" spans="1:7">
      <c r="A650" t="s">
        <v>90</v>
      </c>
      <c r="B650" t="s">
        <v>113</v>
      </c>
      <c r="C650" t="str">
        <f>VLOOKUP(A650,Teams!$A$2:$C$31,2,FALSE)</f>
        <v>Atlanta</v>
      </c>
      <c r="D650" t="str">
        <f>VLOOKUP(B650,Teams!$A$2:$C$31,2,FALSE)</f>
        <v>San Francisco</v>
      </c>
      <c r="E650" t="s">
        <v>86</v>
      </c>
      <c r="F650" s="2">
        <v>40016</v>
      </c>
      <c r="G650" t="s">
        <v>89</v>
      </c>
    </row>
    <row r="651" spans="1:7">
      <c r="A651" t="s">
        <v>97</v>
      </c>
      <c r="B651" t="s">
        <v>105</v>
      </c>
      <c r="C651" t="str">
        <f>VLOOKUP(A651,Teams!$A$2:$C$31,2,FALSE)</f>
        <v>Chicago</v>
      </c>
      <c r="D651" t="str">
        <f>VLOOKUP(B651,Teams!$A$2:$C$31,2,FALSE)</f>
        <v>Tampa</v>
      </c>
      <c r="E651" t="s">
        <v>86</v>
      </c>
      <c r="F651" s="2">
        <v>40016</v>
      </c>
      <c r="G651" t="s">
        <v>89</v>
      </c>
    </row>
    <row r="652" spans="1:7">
      <c r="A652" t="s">
        <v>112</v>
      </c>
      <c r="B652" t="s">
        <v>110</v>
      </c>
      <c r="C652" t="str">
        <f>VLOOKUP(A652,Teams!$A$2:$C$31,2,FALSE)</f>
        <v>Denver</v>
      </c>
      <c r="D652" t="str">
        <f>VLOOKUP(B652,Teams!$A$2:$C$31,2,FALSE)</f>
        <v>Phoenix</v>
      </c>
      <c r="E652" t="s">
        <v>86</v>
      </c>
      <c r="F652" s="2">
        <v>40016</v>
      </c>
      <c r="G652" t="s">
        <v>89</v>
      </c>
    </row>
    <row r="653" spans="1:7">
      <c r="A653" t="s">
        <v>96</v>
      </c>
      <c r="B653" t="s">
        <v>91</v>
      </c>
      <c r="C653" t="str">
        <f>VLOOKUP(A653,Teams!$A$2:$C$31,2,FALSE)</f>
        <v>Detroit</v>
      </c>
      <c r="D653" t="str">
        <f>VLOOKUP(B653,Teams!$A$2:$C$31,2,FALSE)</f>
        <v>Seattle</v>
      </c>
      <c r="E653" t="s">
        <v>86</v>
      </c>
      <c r="F653" s="2">
        <v>40016</v>
      </c>
      <c r="G653" t="s">
        <v>89</v>
      </c>
    </row>
    <row r="654" spans="1:7">
      <c r="A654" t="s">
        <v>115</v>
      </c>
      <c r="B654" t="s">
        <v>106</v>
      </c>
      <c r="C654" t="str">
        <f>VLOOKUP(A654,Teams!$A$2:$C$31,2,FALSE)</f>
        <v>Houston</v>
      </c>
      <c r="D654" t="str">
        <f>VLOOKUP(B654,Teams!$A$2:$C$31,2,FALSE)</f>
        <v>St. Louis</v>
      </c>
      <c r="E654" t="s">
        <v>86</v>
      </c>
      <c r="F654" s="2">
        <v>40016</v>
      </c>
      <c r="G654" t="s">
        <v>89</v>
      </c>
    </row>
    <row r="655" spans="1:7">
      <c r="A655" t="s">
        <v>94</v>
      </c>
      <c r="B655" t="s">
        <v>101</v>
      </c>
      <c r="C655" t="str">
        <f>VLOOKUP(A655,Teams!$A$2:$C$31,2,FALSE)</f>
        <v>Kansas City</v>
      </c>
      <c r="D655" t="str">
        <f>VLOOKUP(B655,Teams!$A$2:$C$31,2,FALSE)</f>
        <v>Los Angeles</v>
      </c>
      <c r="E655" t="s">
        <v>86</v>
      </c>
      <c r="F655" s="2">
        <v>40016</v>
      </c>
      <c r="G655" t="s">
        <v>89</v>
      </c>
    </row>
    <row r="656" spans="1:7">
      <c r="A656" t="s">
        <v>103</v>
      </c>
      <c r="B656" t="s">
        <v>108</v>
      </c>
      <c r="C656" t="str">
        <f>VLOOKUP(A656,Teams!$A$2:$C$31,2,FALSE)</f>
        <v>Los Angeles</v>
      </c>
      <c r="D656" t="str">
        <f>VLOOKUP(B656,Teams!$A$2:$C$31,2,FALSE)</f>
        <v>Cincinnati</v>
      </c>
      <c r="E656" t="s">
        <v>86</v>
      </c>
      <c r="F656" s="2">
        <v>40016</v>
      </c>
      <c r="G656" t="s">
        <v>89</v>
      </c>
    </row>
    <row r="657" spans="1:7">
      <c r="A657" t="s">
        <v>84</v>
      </c>
      <c r="B657" t="s">
        <v>95</v>
      </c>
      <c r="C657" t="str">
        <f>VLOOKUP(A657,Teams!$A$2:$C$31,2,FALSE)</f>
        <v>New York</v>
      </c>
      <c r="D657" t="str">
        <f>VLOOKUP(B657,Teams!$A$2:$C$31,2,FALSE)</f>
        <v>Baltimore</v>
      </c>
      <c r="E657" t="s">
        <v>86</v>
      </c>
      <c r="F657" s="2">
        <v>40016</v>
      </c>
      <c r="G657" t="s">
        <v>89</v>
      </c>
    </row>
    <row r="658" spans="1:7">
      <c r="A658" t="s">
        <v>92</v>
      </c>
      <c r="B658" t="s">
        <v>109</v>
      </c>
      <c r="C658" t="str">
        <f>VLOOKUP(A658,Teams!$A$2:$C$31,2,FALSE)</f>
        <v>San Francisco</v>
      </c>
      <c r="D658" t="str">
        <f>VLOOKUP(B658,Teams!$A$2:$C$31,2,FALSE)</f>
        <v>Minneapolis</v>
      </c>
      <c r="E658" t="s">
        <v>86</v>
      </c>
      <c r="F658" s="2">
        <v>40016</v>
      </c>
      <c r="G658" t="s">
        <v>89</v>
      </c>
    </row>
    <row r="659" spans="1:7">
      <c r="A659" t="s">
        <v>116</v>
      </c>
      <c r="B659" t="s">
        <v>104</v>
      </c>
      <c r="C659" t="str">
        <f>VLOOKUP(A659,Teams!$A$2:$C$31,2,FALSE)</f>
        <v>Philadelphia</v>
      </c>
      <c r="D659" t="str">
        <f>VLOOKUP(B659,Teams!$A$2:$C$31,2,FALSE)</f>
        <v>Chicago</v>
      </c>
      <c r="E659" t="s">
        <v>86</v>
      </c>
      <c r="F659" s="2">
        <v>40016</v>
      </c>
      <c r="G659" t="s">
        <v>89</v>
      </c>
    </row>
    <row r="660" spans="1:7">
      <c r="A660" t="s">
        <v>114</v>
      </c>
      <c r="B660" t="s">
        <v>107</v>
      </c>
      <c r="C660" t="str">
        <f>VLOOKUP(A660,Teams!$A$2:$C$31,2,FALSE)</f>
        <v>Pittsburgh</v>
      </c>
      <c r="D660" t="str">
        <f>VLOOKUP(B660,Teams!$A$2:$C$31,2,FALSE)</f>
        <v>Milwaukee</v>
      </c>
      <c r="E660" t="s">
        <v>86</v>
      </c>
      <c r="F660" s="2">
        <v>40016</v>
      </c>
      <c r="G660" t="s">
        <v>89</v>
      </c>
    </row>
    <row r="661" spans="1:7">
      <c r="A661" t="s">
        <v>111</v>
      </c>
      <c r="B661" t="s">
        <v>88</v>
      </c>
      <c r="C661" t="str">
        <f>VLOOKUP(A661,Teams!$A$2:$C$31,2,FALSE)</f>
        <v>San Diego</v>
      </c>
      <c r="D661" t="str">
        <f>VLOOKUP(B661,Teams!$A$2:$C$31,2,FALSE)</f>
        <v>Miami</v>
      </c>
      <c r="E661" t="s">
        <v>86</v>
      </c>
      <c r="F661" s="2">
        <v>40016</v>
      </c>
      <c r="G661" t="s">
        <v>89</v>
      </c>
    </row>
    <row r="662" spans="1:7">
      <c r="A662" t="s">
        <v>79</v>
      </c>
      <c r="B662" t="s">
        <v>78</v>
      </c>
      <c r="C662" t="str">
        <f>VLOOKUP(A662,Teams!$A$2:$C$31,2,FALSE)</f>
        <v>Arlington</v>
      </c>
      <c r="D662" t="str">
        <f>VLOOKUP(B662,Teams!$A$2:$C$31,2,FALSE)</f>
        <v>Boston</v>
      </c>
      <c r="E662" t="s">
        <v>86</v>
      </c>
      <c r="F662" s="2">
        <v>40016</v>
      </c>
      <c r="G662" t="s">
        <v>89</v>
      </c>
    </row>
    <row r="663" spans="1:7">
      <c r="A663" t="s">
        <v>98</v>
      </c>
      <c r="B663" t="s">
        <v>102</v>
      </c>
      <c r="C663" t="str">
        <f>VLOOKUP(A663,Teams!$A$2:$C$31,2,FALSE)</f>
        <v>Toronto</v>
      </c>
      <c r="D663" t="str">
        <f>VLOOKUP(B663,Teams!$A$2:$C$31,2,FALSE)</f>
        <v>Cleveland</v>
      </c>
      <c r="E663" t="s">
        <v>86</v>
      </c>
      <c r="F663" s="2">
        <v>40016</v>
      </c>
      <c r="G663" t="s">
        <v>89</v>
      </c>
    </row>
    <row r="664" spans="1:7">
      <c r="A664" t="s">
        <v>100</v>
      </c>
      <c r="B664" t="s">
        <v>99</v>
      </c>
      <c r="C664" t="str">
        <f>VLOOKUP(A664,Teams!$A$2:$C$31,2,FALSE)</f>
        <v>Washington</v>
      </c>
      <c r="D664" t="str">
        <f>VLOOKUP(B664,Teams!$A$2:$C$31,2,FALSE)</f>
        <v>New York</v>
      </c>
      <c r="E664" t="s">
        <v>86</v>
      </c>
      <c r="F664" s="2">
        <v>40016</v>
      </c>
      <c r="G664" t="s">
        <v>89</v>
      </c>
    </row>
    <row r="665" spans="1:7">
      <c r="A665" t="s">
        <v>110</v>
      </c>
      <c r="B665" t="s">
        <v>114</v>
      </c>
      <c r="C665" t="str">
        <f>VLOOKUP(A665,Teams!$A$2:$C$31,2,FALSE)</f>
        <v>Phoenix</v>
      </c>
      <c r="D665" t="str">
        <f>VLOOKUP(B665,Teams!$A$2:$C$31,2,FALSE)</f>
        <v>Pittsburgh</v>
      </c>
      <c r="E665" t="s">
        <v>87</v>
      </c>
      <c r="F665" s="2">
        <v>40017</v>
      </c>
      <c r="G665" t="s">
        <v>89</v>
      </c>
    </row>
    <row r="666" spans="1:7">
      <c r="A666" t="s">
        <v>90</v>
      </c>
      <c r="B666" t="s">
        <v>113</v>
      </c>
      <c r="C666" t="str">
        <f>VLOOKUP(A666,Teams!$A$2:$C$31,2,FALSE)</f>
        <v>Atlanta</v>
      </c>
      <c r="D666" t="str">
        <f>VLOOKUP(B666,Teams!$A$2:$C$31,2,FALSE)</f>
        <v>San Francisco</v>
      </c>
      <c r="E666" t="s">
        <v>87</v>
      </c>
      <c r="F666" s="2">
        <v>40017</v>
      </c>
      <c r="G666" t="s">
        <v>89</v>
      </c>
    </row>
    <row r="667" spans="1:7">
      <c r="A667" t="s">
        <v>97</v>
      </c>
      <c r="B667" t="s">
        <v>105</v>
      </c>
      <c r="C667" t="str">
        <f>VLOOKUP(A667,Teams!$A$2:$C$31,2,FALSE)</f>
        <v>Chicago</v>
      </c>
      <c r="D667" t="str">
        <f>VLOOKUP(B667,Teams!$A$2:$C$31,2,FALSE)</f>
        <v>Tampa</v>
      </c>
      <c r="E667" t="s">
        <v>87</v>
      </c>
      <c r="F667" s="2">
        <v>40017</v>
      </c>
      <c r="G667" t="s">
        <v>89</v>
      </c>
    </row>
    <row r="668" spans="1:7">
      <c r="A668" t="s">
        <v>96</v>
      </c>
      <c r="B668" t="s">
        <v>91</v>
      </c>
      <c r="C668" t="str">
        <f>VLOOKUP(A668,Teams!$A$2:$C$31,2,FALSE)</f>
        <v>Detroit</v>
      </c>
      <c r="D668" t="str">
        <f>VLOOKUP(B668,Teams!$A$2:$C$31,2,FALSE)</f>
        <v>Seattle</v>
      </c>
      <c r="E668" t="s">
        <v>87</v>
      </c>
      <c r="F668" s="2">
        <v>40017</v>
      </c>
      <c r="G668" t="s">
        <v>89</v>
      </c>
    </row>
    <row r="669" spans="1:7">
      <c r="A669" t="s">
        <v>101</v>
      </c>
      <c r="B669" t="s">
        <v>109</v>
      </c>
      <c r="C669" t="str">
        <f>VLOOKUP(A669,Teams!$A$2:$C$31,2,FALSE)</f>
        <v>Los Angeles</v>
      </c>
      <c r="D669" t="str">
        <f>VLOOKUP(B669,Teams!$A$2:$C$31,2,FALSE)</f>
        <v>Minneapolis</v>
      </c>
      <c r="E669" t="s">
        <v>87</v>
      </c>
      <c r="F669" s="2">
        <v>40017</v>
      </c>
      <c r="G669" t="s">
        <v>89</v>
      </c>
    </row>
    <row r="670" spans="1:7">
      <c r="A670" t="s">
        <v>98</v>
      </c>
      <c r="B670" t="s">
        <v>102</v>
      </c>
      <c r="C670" t="str">
        <f>VLOOKUP(A670,Teams!$A$2:$C$31,2,FALSE)</f>
        <v>Toronto</v>
      </c>
      <c r="D670" t="str">
        <f>VLOOKUP(B670,Teams!$A$2:$C$31,2,FALSE)</f>
        <v>Cleveland</v>
      </c>
      <c r="E670" t="s">
        <v>87</v>
      </c>
      <c r="F670" s="2">
        <v>40017</v>
      </c>
      <c r="G670" t="s">
        <v>89</v>
      </c>
    </row>
    <row r="671" spans="1:7">
      <c r="A671" t="s">
        <v>110</v>
      </c>
      <c r="B671" t="s">
        <v>114</v>
      </c>
      <c r="C671" t="str">
        <f>VLOOKUP(A671,Teams!$A$2:$C$31,2,FALSE)</f>
        <v>Phoenix</v>
      </c>
      <c r="D671" t="str">
        <f>VLOOKUP(B671,Teams!$A$2:$C$31,2,FALSE)</f>
        <v>Pittsburgh</v>
      </c>
      <c r="E671" t="s">
        <v>80</v>
      </c>
      <c r="F671" s="2">
        <v>40018</v>
      </c>
      <c r="G671" t="s">
        <v>89</v>
      </c>
    </row>
    <row r="672" spans="1:7">
      <c r="A672" t="s">
        <v>78</v>
      </c>
      <c r="B672" t="s">
        <v>95</v>
      </c>
      <c r="C672" t="str">
        <f>VLOOKUP(A672,Teams!$A$2:$C$31,2,FALSE)</f>
        <v>Boston</v>
      </c>
      <c r="D672" t="str">
        <f>VLOOKUP(B672,Teams!$A$2:$C$31,2,FALSE)</f>
        <v>Baltimore</v>
      </c>
      <c r="E672" t="s">
        <v>80</v>
      </c>
      <c r="F672" s="2">
        <v>40018</v>
      </c>
      <c r="G672" t="s">
        <v>81</v>
      </c>
    </row>
    <row r="673" spans="1:7">
      <c r="A673" t="s">
        <v>104</v>
      </c>
      <c r="B673" t="s">
        <v>108</v>
      </c>
      <c r="C673" t="str">
        <f>VLOOKUP(A673,Teams!$A$2:$C$31,2,FALSE)</f>
        <v>Chicago</v>
      </c>
      <c r="D673" t="str">
        <f>VLOOKUP(B673,Teams!$A$2:$C$31,2,FALSE)</f>
        <v>Cincinnati</v>
      </c>
      <c r="E673" t="s">
        <v>80</v>
      </c>
      <c r="F673" s="2">
        <v>40018</v>
      </c>
      <c r="G673" t="s">
        <v>89</v>
      </c>
    </row>
    <row r="674" spans="1:7">
      <c r="A674" t="s">
        <v>112</v>
      </c>
      <c r="B674" t="s">
        <v>113</v>
      </c>
      <c r="C674" t="str">
        <f>VLOOKUP(A674,Teams!$A$2:$C$31,2,FALSE)</f>
        <v>Denver</v>
      </c>
      <c r="D674" t="str">
        <f>VLOOKUP(B674,Teams!$A$2:$C$31,2,FALSE)</f>
        <v>San Francisco</v>
      </c>
      <c r="E674" t="s">
        <v>80</v>
      </c>
      <c r="F674" s="2">
        <v>40018</v>
      </c>
      <c r="G674" t="s">
        <v>89</v>
      </c>
    </row>
    <row r="675" spans="1:7">
      <c r="A675" t="s">
        <v>96</v>
      </c>
      <c r="B675" t="s">
        <v>97</v>
      </c>
      <c r="C675" t="str">
        <f>VLOOKUP(A675,Teams!$A$2:$C$31,2,FALSE)</f>
        <v>Detroit</v>
      </c>
      <c r="D675" t="str">
        <f>VLOOKUP(B675,Teams!$A$2:$C$31,2,FALSE)</f>
        <v>Chicago</v>
      </c>
      <c r="E675" t="s">
        <v>80</v>
      </c>
      <c r="F675" s="2">
        <v>40018</v>
      </c>
      <c r="G675" t="s">
        <v>89</v>
      </c>
    </row>
    <row r="676" spans="1:7">
      <c r="A676" t="s">
        <v>115</v>
      </c>
      <c r="B676" t="s">
        <v>99</v>
      </c>
      <c r="C676" t="str">
        <f>VLOOKUP(A676,Teams!$A$2:$C$31,2,FALSE)</f>
        <v>Houston</v>
      </c>
      <c r="D676" t="str">
        <f>VLOOKUP(B676,Teams!$A$2:$C$31,2,FALSE)</f>
        <v>New York</v>
      </c>
      <c r="E676" t="s">
        <v>80</v>
      </c>
      <c r="F676" s="2">
        <v>40018</v>
      </c>
      <c r="G676" t="s">
        <v>89</v>
      </c>
    </row>
    <row r="677" spans="1:7">
      <c r="A677" t="s">
        <v>94</v>
      </c>
      <c r="B677" t="s">
        <v>79</v>
      </c>
      <c r="C677" t="str">
        <f>VLOOKUP(A677,Teams!$A$2:$C$31,2,FALSE)</f>
        <v>Kansas City</v>
      </c>
      <c r="D677" t="str">
        <f>VLOOKUP(B677,Teams!$A$2:$C$31,2,FALSE)</f>
        <v>Arlington</v>
      </c>
      <c r="E677" t="s">
        <v>80</v>
      </c>
      <c r="F677" s="2">
        <v>40018</v>
      </c>
      <c r="G677" t="s">
        <v>89</v>
      </c>
    </row>
    <row r="678" spans="1:7">
      <c r="A678" t="s">
        <v>101</v>
      </c>
      <c r="B678" t="s">
        <v>109</v>
      </c>
      <c r="C678" t="str">
        <f>VLOOKUP(A678,Teams!$A$2:$C$31,2,FALSE)</f>
        <v>Los Angeles</v>
      </c>
      <c r="D678" t="str">
        <f>VLOOKUP(B678,Teams!$A$2:$C$31,2,FALSE)</f>
        <v>Minneapolis</v>
      </c>
      <c r="E678" t="s">
        <v>80</v>
      </c>
      <c r="F678" s="2">
        <v>40018</v>
      </c>
      <c r="G678" t="s">
        <v>89</v>
      </c>
    </row>
    <row r="679" spans="1:7">
      <c r="A679" t="s">
        <v>103</v>
      </c>
      <c r="B679" t="s">
        <v>88</v>
      </c>
      <c r="C679" t="str">
        <f>VLOOKUP(A679,Teams!$A$2:$C$31,2,FALSE)</f>
        <v>Los Angeles</v>
      </c>
      <c r="D679" t="str">
        <f>VLOOKUP(B679,Teams!$A$2:$C$31,2,FALSE)</f>
        <v>Miami</v>
      </c>
      <c r="E679" t="s">
        <v>80</v>
      </c>
      <c r="F679" s="2">
        <v>40018</v>
      </c>
      <c r="G679" t="s">
        <v>89</v>
      </c>
    </row>
    <row r="680" spans="1:7">
      <c r="A680" t="s">
        <v>107</v>
      </c>
      <c r="B680" t="s">
        <v>90</v>
      </c>
      <c r="C680" t="str">
        <f>VLOOKUP(A680,Teams!$A$2:$C$31,2,FALSE)</f>
        <v>Milwaukee</v>
      </c>
      <c r="D680" t="str">
        <f>VLOOKUP(B680,Teams!$A$2:$C$31,2,FALSE)</f>
        <v>Atlanta</v>
      </c>
      <c r="E680" t="s">
        <v>80</v>
      </c>
      <c r="F680" s="2">
        <v>40018</v>
      </c>
      <c r="G680" t="s">
        <v>89</v>
      </c>
    </row>
    <row r="681" spans="1:7">
      <c r="A681" t="s">
        <v>84</v>
      </c>
      <c r="B681" t="s">
        <v>92</v>
      </c>
      <c r="C681" t="str">
        <f>VLOOKUP(A681,Teams!$A$2:$C$31,2,FALSE)</f>
        <v>New York</v>
      </c>
      <c r="D681" t="str">
        <f>VLOOKUP(B681,Teams!$A$2:$C$31,2,FALSE)</f>
        <v>San Francisco</v>
      </c>
      <c r="E681" t="s">
        <v>80</v>
      </c>
      <c r="F681" s="2">
        <v>40018</v>
      </c>
      <c r="G681" t="s">
        <v>89</v>
      </c>
    </row>
    <row r="682" spans="1:7">
      <c r="A682" t="s">
        <v>116</v>
      </c>
      <c r="B682" t="s">
        <v>106</v>
      </c>
      <c r="C682" t="str">
        <f>VLOOKUP(A682,Teams!$A$2:$C$31,2,FALSE)</f>
        <v>Philadelphia</v>
      </c>
      <c r="D682" t="str">
        <f>VLOOKUP(B682,Teams!$A$2:$C$31,2,FALSE)</f>
        <v>St. Louis</v>
      </c>
      <c r="E682" t="s">
        <v>80</v>
      </c>
      <c r="F682" s="2">
        <v>40018</v>
      </c>
      <c r="G682" t="s">
        <v>89</v>
      </c>
    </row>
    <row r="683" spans="1:7">
      <c r="A683" t="s">
        <v>91</v>
      </c>
      <c r="B683" t="s">
        <v>102</v>
      </c>
      <c r="C683" t="str">
        <f>VLOOKUP(A683,Teams!$A$2:$C$31,2,FALSE)</f>
        <v>Seattle</v>
      </c>
      <c r="D683" t="str">
        <f>VLOOKUP(B683,Teams!$A$2:$C$31,2,FALSE)</f>
        <v>Cleveland</v>
      </c>
      <c r="E683" t="s">
        <v>80</v>
      </c>
      <c r="F683" s="2">
        <v>40018</v>
      </c>
      <c r="G683" t="s">
        <v>89</v>
      </c>
    </row>
    <row r="684" spans="1:7">
      <c r="A684" t="s">
        <v>98</v>
      </c>
      <c r="B684" t="s">
        <v>105</v>
      </c>
      <c r="C684" t="str">
        <f>VLOOKUP(A684,Teams!$A$2:$C$31,2,FALSE)</f>
        <v>Toronto</v>
      </c>
      <c r="D684" t="str">
        <f>VLOOKUP(B684,Teams!$A$2:$C$31,2,FALSE)</f>
        <v>Tampa</v>
      </c>
      <c r="E684" t="s">
        <v>80</v>
      </c>
      <c r="F684" s="2">
        <v>40018</v>
      </c>
      <c r="G684" t="s">
        <v>89</v>
      </c>
    </row>
    <row r="685" spans="1:7">
      <c r="A685" t="s">
        <v>100</v>
      </c>
      <c r="B685" t="s">
        <v>111</v>
      </c>
      <c r="C685" t="str">
        <f>VLOOKUP(A685,Teams!$A$2:$C$31,2,FALSE)</f>
        <v>Washington</v>
      </c>
      <c r="D685" t="str">
        <f>VLOOKUP(B685,Teams!$A$2:$C$31,2,FALSE)</f>
        <v>San Diego</v>
      </c>
      <c r="E685" t="s">
        <v>80</v>
      </c>
      <c r="F685" s="2">
        <v>40018</v>
      </c>
      <c r="G685" t="s">
        <v>89</v>
      </c>
    </row>
    <row r="686" spans="1:7">
      <c r="A686" t="s">
        <v>110</v>
      </c>
      <c r="B686" t="s">
        <v>114</v>
      </c>
      <c r="C686" t="str">
        <f>VLOOKUP(A686,Teams!$A$2:$C$31,2,FALSE)</f>
        <v>Phoenix</v>
      </c>
      <c r="D686" t="str">
        <f>VLOOKUP(B686,Teams!$A$2:$C$31,2,FALSE)</f>
        <v>Pittsburgh</v>
      </c>
      <c r="E686" t="s">
        <v>82</v>
      </c>
      <c r="F686" s="2">
        <v>40019</v>
      </c>
      <c r="G686" t="s">
        <v>89</v>
      </c>
    </row>
    <row r="687" spans="1:7">
      <c r="A687" t="s">
        <v>78</v>
      </c>
      <c r="B687" t="s">
        <v>95</v>
      </c>
      <c r="C687" t="str">
        <f>VLOOKUP(A687,Teams!$A$2:$C$31,2,FALSE)</f>
        <v>Boston</v>
      </c>
      <c r="D687" t="str">
        <f>VLOOKUP(B687,Teams!$A$2:$C$31,2,FALSE)</f>
        <v>Baltimore</v>
      </c>
      <c r="E687" t="s">
        <v>82</v>
      </c>
      <c r="F687" s="2">
        <v>40019</v>
      </c>
      <c r="G687" t="s">
        <v>81</v>
      </c>
    </row>
    <row r="688" spans="1:7">
      <c r="A688" t="s">
        <v>104</v>
      </c>
      <c r="B688" t="s">
        <v>108</v>
      </c>
      <c r="C688" t="str">
        <f>VLOOKUP(A688,Teams!$A$2:$C$31,2,FALSE)</f>
        <v>Chicago</v>
      </c>
      <c r="D688" t="str">
        <f>VLOOKUP(B688,Teams!$A$2:$C$31,2,FALSE)</f>
        <v>Cincinnati</v>
      </c>
      <c r="E688" t="s">
        <v>82</v>
      </c>
      <c r="F688" s="2">
        <v>40019</v>
      </c>
      <c r="G688" t="s">
        <v>89</v>
      </c>
    </row>
    <row r="689" spans="1:7">
      <c r="A689" t="s">
        <v>112</v>
      </c>
      <c r="B689" t="s">
        <v>113</v>
      </c>
      <c r="C689" t="str">
        <f>VLOOKUP(A689,Teams!$A$2:$C$31,2,FALSE)</f>
        <v>Denver</v>
      </c>
      <c r="D689" t="str">
        <f>VLOOKUP(B689,Teams!$A$2:$C$31,2,FALSE)</f>
        <v>San Francisco</v>
      </c>
      <c r="E689" t="s">
        <v>82</v>
      </c>
      <c r="F689" s="2">
        <v>40019</v>
      </c>
      <c r="G689" t="s">
        <v>89</v>
      </c>
    </row>
    <row r="690" spans="1:7">
      <c r="A690" t="s">
        <v>96</v>
      </c>
      <c r="B690" t="s">
        <v>97</v>
      </c>
      <c r="C690" t="str">
        <f>VLOOKUP(A690,Teams!$A$2:$C$31,2,FALSE)</f>
        <v>Detroit</v>
      </c>
      <c r="D690" t="str">
        <f>VLOOKUP(B690,Teams!$A$2:$C$31,2,FALSE)</f>
        <v>Chicago</v>
      </c>
      <c r="E690" t="s">
        <v>82</v>
      </c>
      <c r="F690" s="2">
        <v>40019</v>
      </c>
      <c r="G690" t="s">
        <v>89</v>
      </c>
    </row>
    <row r="691" spans="1:7">
      <c r="A691" t="s">
        <v>115</v>
      </c>
      <c r="B691" t="s">
        <v>99</v>
      </c>
      <c r="C691" t="str">
        <f>VLOOKUP(A691,Teams!$A$2:$C$31,2,FALSE)</f>
        <v>Houston</v>
      </c>
      <c r="D691" t="str">
        <f>VLOOKUP(B691,Teams!$A$2:$C$31,2,FALSE)</f>
        <v>New York</v>
      </c>
      <c r="E691" t="s">
        <v>82</v>
      </c>
      <c r="F691" s="2">
        <v>40019</v>
      </c>
      <c r="G691" t="s">
        <v>89</v>
      </c>
    </row>
    <row r="692" spans="1:7">
      <c r="A692" t="s">
        <v>94</v>
      </c>
      <c r="B692" t="s">
        <v>79</v>
      </c>
      <c r="C692" t="str">
        <f>VLOOKUP(A692,Teams!$A$2:$C$31,2,FALSE)</f>
        <v>Kansas City</v>
      </c>
      <c r="D692" t="str">
        <f>VLOOKUP(B692,Teams!$A$2:$C$31,2,FALSE)</f>
        <v>Arlington</v>
      </c>
      <c r="E692" t="s">
        <v>82</v>
      </c>
      <c r="F692" s="2">
        <v>40019</v>
      </c>
      <c r="G692" t="s">
        <v>89</v>
      </c>
    </row>
    <row r="693" spans="1:7">
      <c r="A693" t="s">
        <v>101</v>
      </c>
      <c r="B693" t="s">
        <v>109</v>
      </c>
      <c r="C693" t="str">
        <f>VLOOKUP(A693,Teams!$A$2:$C$31,2,FALSE)</f>
        <v>Los Angeles</v>
      </c>
      <c r="D693" t="str">
        <f>VLOOKUP(B693,Teams!$A$2:$C$31,2,FALSE)</f>
        <v>Minneapolis</v>
      </c>
      <c r="E693" t="s">
        <v>82</v>
      </c>
      <c r="F693" s="2">
        <v>40019</v>
      </c>
      <c r="G693" t="s">
        <v>89</v>
      </c>
    </row>
    <row r="694" spans="1:7">
      <c r="A694" t="s">
        <v>103</v>
      </c>
      <c r="B694" t="s">
        <v>88</v>
      </c>
      <c r="C694" t="str">
        <f>VLOOKUP(A694,Teams!$A$2:$C$31,2,FALSE)</f>
        <v>Los Angeles</v>
      </c>
      <c r="D694" t="str">
        <f>VLOOKUP(B694,Teams!$A$2:$C$31,2,FALSE)</f>
        <v>Miami</v>
      </c>
      <c r="E694" t="s">
        <v>82</v>
      </c>
      <c r="F694" s="2">
        <v>40019</v>
      </c>
      <c r="G694" t="s">
        <v>89</v>
      </c>
    </row>
    <row r="695" spans="1:7">
      <c r="A695" t="s">
        <v>107</v>
      </c>
      <c r="B695" t="s">
        <v>90</v>
      </c>
      <c r="C695" t="str">
        <f>VLOOKUP(A695,Teams!$A$2:$C$31,2,FALSE)</f>
        <v>Milwaukee</v>
      </c>
      <c r="D695" t="str">
        <f>VLOOKUP(B695,Teams!$A$2:$C$31,2,FALSE)</f>
        <v>Atlanta</v>
      </c>
      <c r="E695" t="s">
        <v>82</v>
      </c>
      <c r="F695" s="2">
        <v>40019</v>
      </c>
      <c r="G695" t="s">
        <v>89</v>
      </c>
    </row>
    <row r="696" spans="1:7">
      <c r="A696" t="s">
        <v>84</v>
      </c>
      <c r="B696" t="s">
        <v>92</v>
      </c>
      <c r="C696" t="str">
        <f>VLOOKUP(A696,Teams!$A$2:$C$31,2,FALSE)</f>
        <v>New York</v>
      </c>
      <c r="D696" t="str">
        <f>VLOOKUP(B696,Teams!$A$2:$C$31,2,FALSE)</f>
        <v>San Francisco</v>
      </c>
      <c r="E696" t="s">
        <v>82</v>
      </c>
      <c r="F696" s="2">
        <v>40019</v>
      </c>
      <c r="G696" t="s">
        <v>89</v>
      </c>
    </row>
    <row r="697" spans="1:7">
      <c r="A697" t="s">
        <v>116</v>
      </c>
      <c r="B697" t="s">
        <v>106</v>
      </c>
      <c r="C697" t="str">
        <f>VLOOKUP(A697,Teams!$A$2:$C$31,2,FALSE)</f>
        <v>Philadelphia</v>
      </c>
      <c r="D697" t="str">
        <f>VLOOKUP(B697,Teams!$A$2:$C$31,2,FALSE)</f>
        <v>St. Louis</v>
      </c>
      <c r="E697" t="s">
        <v>82</v>
      </c>
      <c r="F697" s="2">
        <v>40019</v>
      </c>
      <c r="G697" t="s">
        <v>89</v>
      </c>
    </row>
    <row r="698" spans="1:7">
      <c r="A698" t="s">
        <v>91</v>
      </c>
      <c r="B698" t="s">
        <v>102</v>
      </c>
      <c r="C698" t="str">
        <f>VLOOKUP(A698,Teams!$A$2:$C$31,2,FALSE)</f>
        <v>Seattle</v>
      </c>
      <c r="D698" t="str">
        <f>VLOOKUP(B698,Teams!$A$2:$C$31,2,FALSE)</f>
        <v>Cleveland</v>
      </c>
      <c r="E698" t="s">
        <v>82</v>
      </c>
      <c r="F698" s="2">
        <v>40019</v>
      </c>
      <c r="G698" t="s">
        <v>89</v>
      </c>
    </row>
    <row r="699" spans="1:7">
      <c r="A699" t="s">
        <v>98</v>
      </c>
      <c r="B699" t="s">
        <v>105</v>
      </c>
      <c r="C699" t="str">
        <f>VLOOKUP(A699,Teams!$A$2:$C$31,2,FALSE)</f>
        <v>Toronto</v>
      </c>
      <c r="D699" t="str">
        <f>VLOOKUP(B699,Teams!$A$2:$C$31,2,FALSE)</f>
        <v>Tampa</v>
      </c>
      <c r="E699" t="s">
        <v>82</v>
      </c>
      <c r="F699" s="2">
        <v>40019</v>
      </c>
      <c r="G699" t="s">
        <v>89</v>
      </c>
    </row>
    <row r="700" spans="1:7">
      <c r="A700" t="s">
        <v>100</v>
      </c>
      <c r="B700" t="s">
        <v>111</v>
      </c>
      <c r="C700" t="str">
        <f>VLOOKUP(A700,Teams!$A$2:$C$31,2,FALSE)</f>
        <v>Washington</v>
      </c>
      <c r="D700" t="str">
        <f>VLOOKUP(B700,Teams!$A$2:$C$31,2,FALSE)</f>
        <v>San Diego</v>
      </c>
      <c r="E700" t="s">
        <v>82</v>
      </c>
      <c r="F700" s="2">
        <v>40019</v>
      </c>
      <c r="G700" t="s">
        <v>89</v>
      </c>
    </row>
    <row r="701" spans="1:7">
      <c r="A701" t="s">
        <v>110</v>
      </c>
      <c r="B701" t="s">
        <v>114</v>
      </c>
      <c r="C701" t="str">
        <f>VLOOKUP(A701,Teams!$A$2:$C$31,2,FALSE)</f>
        <v>Phoenix</v>
      </c>
      <c r="D701" t="str">
        <f>VLOOKUP(B701,Teams!$A$2:$C$31,2,FALSE)</f>
        <v>Pittsburgh</v>
      </c>
      <c r="E701" t="s">
        <v>83</v>
      </c>
      <c r="F701" s="2">
        <v>40020</v>
      </c>
      <c r="G701" t="s">
        <v>89</v>
      </c>
    </row>
    <row r="702" spans="1:7">
      <c r="A702" t="s">
        <v>78</v>
      </c>
      <c r="B702" t="s">
        <v>95</v>
      </c>
      <c r="C702" t="str">
        <f>VLOOKUP(A702,Teams!$A$2:$C$31,2,FALSE)</f>
        <v>Boston</v>
      </c>
      <c r="D702" t="str">
        <f>VLOOKUP(B702,Teams!$A$2:$C$31,2,FALSE)</f>
        <v>Baltimore</v>
      </c>
      <c r="E702" t="s">
        <v>83</v>
      </c>
      <c r="F702" s="2">
        <v>40020</v>
      </c>
      <c r="G702" t="s">
        <v>81</v>
      </c>
    </row>
    <row r="703" spans="1:7">
      <c r="A703" t="s">
        <v>104</v>
      </c>
      <c r="B703" t="s">
        <v>108</v>
      </c>
      <c r="C703" t="str">
        <f>VLOOKUP(A703,Teams!$A$2:$C$31,2,FALSE)</f>
        <v>Chicago</v>
      </c>
      <c r="D703" t="str">
        <f>VLOOKUP(B703,Teams!$A$2:$C$31,2,FALSE)</f>
        <v>Cincinnati</v>
      </c>
      <c r="E703" t="s">
        <v>83</v>
      </c>
      <c r="F703" s="2">
        <v>40020</v>
      </c>
      <c r="G703" t="s">
        <v>89</v>
      </c>
    </row>
    <row r="704" spans="1:7">
      <c r="A704" t="s">
        <v>112</v>
      </c>
      <c r="B704" t="s">
        <v>113</v>
      </c>
      <c r="C704" t="str">
        <f>VLOOKUP(A704,Teams!$A$2:$C$31,2,FALSE)</f>
        <v>Denver</v>
      </c>
      <c r="D704" t="str">
        <f>VLOOKUP(B704,Teams!$A$2:$C$31,2,FALSE)</f>
        <v>San Francisco</v>
      </c>
      <c r="E704" t="s">
        <v>83</v>
      </c>
      <c r="F704" s="2">
        <v>40020</v>
      </c>
      <c r="G704" t="s">
        <v>89</v>
      </c>
    </row>
    <row r="705" spans="1:7">
      <c r="A705" t="s">
        <v>96</v>
      </c>
      <c r="B705" t="s">
        <v>97</v>
      </c>
      <c r="C705" t="str">
        <f>VLOOKUP(A705,Teams!$A$2:$C$31,2,FALSE)</f>
        <v>Detroit</v>
      </c>
      <c r="D705" t="str">
        <f>VLOOKUP(B705,Teams!$A$2:$C$31,2,FALSE)</f>
        <v>Chicago</v>
      </c>
      <c r="E705" t="s">
        <v>83</v>
      </c>
      <c r="F705" s="2">
        <v>40020</v>
      </c>
      <c r="G705" t="s">
        <v>89</v>
      </c>
    </row>
    <row r="706" spans="1:7">
      <c r="A706" t="s">
        <v>115</v>
      </c>
      <c r="B706" t="s">
        <v>99</v>
      </c>
      <c r="C706" t="str">
        <f>VLOOKUP(A706,Teams!$A$2:$C$31,2,FALSE)</f>
        <v>Houston</v>
      </c>
      <c r="D706" t="str">
        <f>VLOOKUP(B706,Teams!$A$2:$C$31,2,FALSE)</f>
        <v>New York</v>
      </c>
      <c r="E706" t="s">
        <v>83</v>
      </c>
      <c r="F706" s="2">
        <v>40020</v>
      </c>
      <c r="G706" t="s">
        <v>89</v>
      </c>
    </row>
    <row r="707" spans="1:7">
      <c r="A707" t="s">
        <v>94</v>
      </c>
      <c r="B707" t="s">
        <v>79</v>
      </c>
      <c r="C707" t="str">
        <f>VLOOKUP(A707,Teams!$A$2:$C$31,2,FALSE)</f>
        <v>Kansas City</v>
      </c>
      <c r="D707" t="str">
        <f>VLOOKUP(B707,Teams!$A$2:$C$31,2,FALSE)</f>
        <v>Arlington</v>
      </c>
      <c r="E707" t="s">
        <v>83</v>
      </c>
      <c r="F707" s="2">
        <v>40020</v>
      </c>
      <c r="G707" t="s">
        <v>89</v>
      </c>
    </row>
    <row r="708" spans="1:7">
      <c r="A708" t="s">
        <v>101</v>
      </c>
      <c r="B708" t="s">
        <v>109</v>
      </c>
      <c r="C708" t="str">
        <f>VLOOKUP(A708,Teams!$A$2:$C$31,2,FALSE)</f>
        <v>Los Angeles</v>
      </c>
      <c r="D708" t="str">
        <f>VLOOKUP(B708,Teams!$A$2:$C$31,2,FALSE)</f>
        <v>Minneapolis</v>
      </c>
      <c r="E708" t="s">
        <v>83</v>
      </c>
      <c r="F708" s="2">
        <v>40020</v>
      </c>
      <c r="G708" t="s">
        <v>89</v>
      </c>
    </row>
    <row r="709" spans="1:7">
      <c r="A709" t="s">
        <v>103</v>
      </c>
      <c r="B709" t="s">
        <v>88</v>
      </c>
      <c r="C709" t="str">
        <f>VLOOKUP(A709,Teams!$A$2:$C$31,2,FALSE)</f>
        <v>Los Angeles</v>
      </c>
      <c r="D709" t="str">
        <f>VLOOKUP(B709,Teams!$A$2:$C$31,2,FALSE)</f>
        <v>Miami</v>
      </c>
      <c r="E709" t="s">
        <v>83</v>
      </c>
      <c r="F709" s="2">
        <v>40020</v>
      </c>
      <c r="G709" t="s">
        <v>89</v>
      </c>
    </row>
    <row r="710" spans="1:7">
      <c r="A710" t="s">
        <v>107</v>
      </c>
      <c r="B710" t="s">
        <v>90</v>
      </c>
      <c r="C710" t="str">
        <f>VLOOKUP(A710,Teams!$A$2:$C$31,2,FALSE)</f>
        <v>Milwaukee</v>
      </c>
      <c r="D710" t="str">
        <f>VLOOKUP(B710,Teams!$A$2:$C$31,2,FALSE)</f>
        <v>Atlanta</v>
      </c>
      <c r="E710" t="s">
        <v>83</v>
      </c>
      <c r="F710" s="2">
        <v>40020</v>
      </c>
      <c r="G710" t="s">
        <v>89</v>
      </c>
    </row>
    <row r="711" spans="1:7">
      <c r="A711" t="s">
        <v>84</v>
      </c>
      <c r="B711" t="s">
        <v>92</v>
      </c>
      <c r="C711" t="str">
        <f>VLOOKUP(A711,Teams!$A$2:$C$31,2,FALSE)</f>
        <v>New York</v>
      </c>
      <c r="D711" t="str">
        <f>VLOOKUP(B711,Teams!$A$2:$C$31,2,FALSE)</f>
        <v>San Francisco</v>
      </c>
      <c r="E711" t="s">
        <v>83</v>
      </c>
      <c r="F711" s="2">
        <v>40020</v>
      </c>
      <c r="G711" t="s">
        <v>89</v>
      </c>
    </row>
    <row r="712" spans="1:7">
      <c r="A712" t="s">
        <v>116</v>
      </c>
      <c r="B712" t="s">
        <v>106</v>
      </c>
      <c r="C712" t="str">
        <f>VLOOKUP(A712,Teams!$A$2:$C$31,2,FALSE)</f>
        <v>Philadelphia</v>
      </c>
      <c r="D712" t="str">
        <f>VLOOKUP(B712,Teams!$A$2:$C$31,2,FALSE)</f>
        <v>St. Louis</v>
      </c>
      <c r="E712" t="s">
        <v>83</v>
      </c>
      <c r="F712" s="2">
        <v>40020</v>
      </c>
      <c r="G712" t="s">
        <v>89</v>
      </c>
    </row>
    <row r="713" spans="1:7">
      <c r="A713" t="s">
        <v>91</v>
      </c>
      <c r="B713" t="s">
        <v>102</v>
      </c>
      <c r="C713" t="str">
        <f>VLOOKUP(A713,Teams!$A$2:$C$31,2,FALSE)</f>
        <v>Seattle</v>
      </c>
      <c r="D713" t="str">
        <f>VLOOKUP(B713,Teams!$A$2:$C$31,2,FALSE)</f>
        <v>Cleveland</v>
      </c>
      <c r="E713" t="s">
        <v>83</v>
      </c>
      <c r="F713" s="2">
        <v>40020</v>
      </c>
      <c r="G713" t="s">
        <v>89</v>
      </c>
    </row>
    <row r="714" spans="1:7">
      <c r="A714" t="s">
        <v>98</v>
      </c>
      <c r="B714" t="s">
        <v>105</v>
      </c>
      <c r="C714" t="str">
        <f>VLOOKUP(A714,Teams!$A$2:$C$31,2,FALSE)</f>
        <v>Toronto</v>
      </c>
      <c r="D714" t="str">
        <f>VLOOKUP(B714,Teams!$A$2:$C$31,2,FALSE)</f>
        <v>Tampa</v>
      </c>
      <c r="E714" t="s">
        <v>83</v>
      </c>
      <c r="F714" s="2">
        <v>40020</v>
      </c>
      <c r="G714" t="s">
        <v>89</v>
      </c>
    </row>
    <row r="715" spans="1:7">
      <c r="A715" t="s">
        <v>100</v>
      </c>
      <c r="B715" t="s">
        <v>111</v>
      </c>
      <c r="C715" t="str">
        <f>VLOOKUP(A715,Teams!$A$2:$C$31,2,FALSE)</f>
        <v>Washington</v>
      </c>
      <c r="D715" t="str">
        <f>VLOOKUP(B715,Teams!$A$2:$C$31,2,FALSE)</f>
        <v>San Diego</v>
      </c>
      <c r="E715" t="s">
        <v>83</v>
      </c>
      <c r="F715" s="2">
        <v>40020</v>
      </c>
      <c r="G715" t="s">
        <v>89</v>
      </c>
    </row>
    <row r="716" spans="1:7">
      <c r="A716" t="s">
        <v>110</v>
      </c>
      <c r="B716" t="s">
        <v>116</v>
      </c>
      <c r="C716" t="str">
        <f>VLOOKUP(A716,Teams!$A$2:$C$31,2,FALSE)</f>
        <v>Phoenix</v>
      </c>
      <c r="D716" t="str">
        <f>VLOOKUP(B716,Teams!$A$2:$C$31,2,FALSE)</f>
        <v>Philadelphia</v>
      </c>
      <c r="E716" t="s">
        <v>93</v>
      </c>
      <c r="F716" s="2">
        <v>40021</v>
      </c>
      <c r="G716" t="s">
        <v>89</v>
      </c>
    </row>
    <row r="717" spans="1:7">
      <c r="A717" t="s">
        <v>95</v>
      </c>
      <c r="B717" t="s">
        <v>94</v>
      </c>
      <c r="C717" t="str">
        <f>VLOOKUP(A717,Teams!$A$2:$C$31,2,FALSE)</f>
        <v>Baltimore</v>
      </c>
      <c r="D717" t="str">
        <f>VLOOKUP(B717,Teams!$A$2:$C$31,2,FALSE)</f>
        <v>Kansas City</v>
      </c>
      <c r="E717" t="s">
        <v>93</v>
      </c>
      <c r="F717" s="2">
        <v>40021</v>
      </c>
      <c r="G717" t="s">
        <v>89</v>
      </c>
    </row>
    <row r="718" spans="1:7">
      <c r="A718" t="s">
        <v>78</v>
      </c>
      <c r="B718" t="s">
        <v>92</v>
      </c>
      <c r="C718" t="str">
        <f>VLOOKUP(A718,Teams!$A$2:$C$31,2,FALSE)</f>
        <v>Boston</v>
      </c>
      <c r="D718" t="str">
        <f>VLOOKUP(B718,Teams!$A$2:$C$31,2,FALSE)</f>
        <v>San Francisco</v>
      </c>
      <c r="E718" t="s">
        <v>93</v>
      </c>
      <c r="F718" s="2">
        <v>40021</v>
      </c>
      <c r="G718" t="s">
        <v>89</v>
      </c>
    </row>
    <row r="719" spans="1:7">
      <c r="A719" t="s">
        <v>104</v>
      </c>
      <c r="B719" t="s">
        <v>115</v>
      </c>
      <c r="C719" t="str">
        <f>VLOOKUP(A719,Teams!$A$2:$C$31,2,FALSE)</f>
        <v>Chicago</v>
      </c>
      <c r="D719" t="str">
        <f>VLOOKUP(B719,Teams!$A$2:$C$31,2,FALSE)</f>
        <v>Houston</v>
      </c>
      <c r="E719" t="s">
        <v>93</v>
      </c>
      <c r="F719" s="2">
        <v>40021</v>
      </c>
      <c r="G719" t="s">
        <v>89</v>
      </c>
    </row>
    <row r="720" spans="1:7">
      <c r="A720" t="s">
        <v>108</v>
      </c>
      <c r="B720" t="s">
        <v>111</v>
      </c>
      <c r="C720" t="str">
        <f>VLOOKUP(A720,Teams!$A$2:$C$31,2,FALSE)</f>
        <v>Cincinnati</v>
      </c>
      <c r="D720" t="str">
        <f>VLOOKUP(B720,Teams!$A$2:$C$31,2,FALSE)</f>
        <v>San Diego</v>
      </c>
      <c r="E720" t="s">
        <v>93</v>
      </c>
      <c r="F720" s="2">
        <v>40021</v>
      </c>
      <c r="G720" t="s">
        <v>89</v>
      </c>
    </row>
    <row r="721" spans="1:7">
      <c r="A721" t="s">
        <v>101</v>
      </c>
      <c r="B721" t="s">
        <v>102</v>
      </c>
      <c r="C721" t="str">
        <f>VLOOKUP(A721,Teams!$A$2:$C$31,2,FALSE)</f>
        <v>Los Angeles</v>
      </c>
      <c r="D721" t="str">
        <f>VLOOKUP(B721,Teams!$A$2:$C$31,2,FALSE)</f>
        <v>Cleveland</v>
      </c>
      <c r="E721" t="s">
        <v>93</v>
      </c>
      <c r="F721" s="2">
        <v>40021</v>
      </c>
      <c r="G721" t="s">
        <v>89</v>
      </c>
    </row>
    <row r="722" spans="1:7">
      <c r="A722" t="s">
        <v>107</v>
      </c>
      <c r="B722" t="s">
        <v>100</v>
      </c>
      <c r="C722" t="str">
        <f>VLOOKUP(A722,Teams!$A$2:$C$31,2,FALSE)</f>
        <v>Milwaukee</v>
      </c>
      <c r="D722" t="str">
        <f>VLOOKUP(B722,Teams!$A$2:$C$31,2,FALSE)</f>
        <v>Washington</v>
      </c>
      <c r="E722" t="s">
        <v>93</v>
      </c>
      <c r="F722" s="2">
        <v>40021</v>
      </c>
      <c r="G722" t="s">
        <v>89</v>
      </c>
    </row>
    <row r="723" spans="1:7">
      <c r="A723" t="s">
        <v>109</v>
      </c>
      <c r="B723" t="s">
        <v>97</v>
      </c>
      <c r="C723" t="str">
        <f>VLOOKUP(A723,Teams!$A$2:$C$31,2,FALSE)</f>
        <v>Minneapolis</v>
      </c>
      <c r="D723" t="str">
        <f>VLOOKUP(B723,Teams!$A$2:$C$31,2,FALSE)</f>
        <v>Chicago</v>
      </c>
      <c r="E723" t="s">
        <v>93</v>
      </c>
      <c r="F723" s="2">
        <v>40021</v>
      </c>
      <c r="G723" t="s">
        <v>89</v>
      </c>
    </row>
    <row r="724" spans="1:7">
      <c r="A724" t="s">
        <v>99</v>
      </c>
      <c r="B724" t="s">
        <v>112</v>
      </c>
      <c r="C724" t="str">
        <f>VLOOKUP(A724,Teams!$A$2:$C$31,2,FALSE)</f>
        <v>New York</v>
      </c>
      <c r="D724" t="str">
        <f>VLOOKUP(B724,Teams!$A$2:$C$31,2,FALSE)</f>
        <v>Denver</v>
      </c>
      <c r="E724" t="s">
        <v>93</v>
      </c>
      <c r="F724" s="2">
        <v>40021</v>
      </c>
      <c r="G724" t="s">
        <v>81</v>
      </c>
    </row>
    <row r="725" spans="1:7">
      <c r="A725" t="s">
        <v>113</v>
      </c>
      <c r="B725" t="s">
        <v>114</v>
      </c>
      <c r="C725" t="str">
        <f>VLOOKUP(A725,Teams!$A$2:$C$31,2,FALSE)</f>
        <v>San Francisco</v>
      </c>
      <c r="D725" t="str">
        <f>VLOOKUP(B725,Teams!$A$2:$C$31,2,FALSE)</f>
        <v>Pittsburgh</v>
      </c>
      <c r="E725" t="s">
        <v>93</v>
      </c>
      <c r="F725" s="2">
        <v>40021</v>
      </c>
      <c r="G725" t="s">
        <v>89</v>
      </c>
    </row>
    <row r="726" spans="1:7">
      <c r="A726" t="s">
        <v>91</v>
      </c>
      <c r="B726" t="s">
        <v>98</v>
      </c>
      <c r="C726" t="str">
        <f>VLOOKUP(A726,Teams!$A$2:$C$31,2,FALSE)</f>
        <v>Seattle</v>
      </c>
      <c r="D726" t="str">
        <f>VLOOKUP(B726,Teams!$A$2:$C$31,2,FALSE)</f>
        <v>Toronto</v>
      </c>
      <c r="E726" t="s">
        <v>93</v>
      </c>
      <c r="F726" s="2">
        <v>40021</v>
      </c>
      <c r="G726" t="s">
        <v>89</v>
      </c>
    </row>
    <row r="727" spans="1:7">
      <c r="A727" t="s">
        <v>106</v>
      </c>
      <c r="B727" t="s">
        <v>103</v>
      </c>
      <c r="C727" t="str">
        <f>VLOOKUP(A727,Teams!$A$2:$C$31,2,FALSE)</f>
        <v>St. Louis</v>
      </c>
      <c r="D727" t="str">
        <f>VLOOKUP(B727,Teams!$A$2:$C$31,2,FALSE)</f>
        <v>Los Angeles</v>
      </c>
      <c r="E727" t="s">
        <v>93</v>
      </c>
      <c r="F727" s="2">
        <v>40021</v>
      </c>
      <c r="G727" t="s">
        <v>89</v>
      </c>
    </row>
    <row r="728" spans="1:7">
      <c r="A728" t="s">
        <v>105</v>
      </c>
      <c r="B728" t="s">
        <v>84</v>
      </c>
      <c r="C728" t="str">
        <f>VLOOKUP(A728,Teams!$A$2:$C$31,2,FALSE)</f>
        <v>Tampa</v>
      </c>
      <c r="D728" t="str">
        <f>VLOOKUP(B728,Teams!$A$2:$C$31,2,FALSE)</f>
        <v>New York</v>
      </c>
      <c r="E728" t="s">
        <v>93</v>
      </c>
      <c r="F728" s="2">
        <v>40021</v>
      </c>
      <c r="G728" t="s">
        <v>89</v>
      </c>
    </row>
    <row r="729" spans="1:7">
      <c r="A729" t="s">
        <v>79</v>
      </c>
      <c r="B729" t="s">
        <v>96</v>
      </c>
      <c r="C729" t="str">
        <f>VLOOKUP(A729,Teams!$A$2:$C$31,2,FALSE)</f>
        <v>Arlington</v>
      </c>
      <c r="D729" t="str">
        <f>VLOOKUP(B729,Teams!$A$2:$C$31,2,FALSE)</f>
        <v>Detroit</v>
      </c>
      <c r="E729" t="s">
        <v>93</v>
      </c>
      <c r="F729" s="2">
        <v>40021</v>
      </c>
      <c r="G729" t="s">
        <v>89</v>
      </c>
    </row>
    <row r="730" spans="1:7">
      <c r="A730" t="s">
        <v>110</v>
      </c>
      <c r="B730" t="s">
        <v>116</v>
      </c>
      <c r="C730" t="str">
        <f>VLOOKUP(A730,Teams!$A$2:$C$31,2,FALSE)</f>
        <v>Phoenix</v>
      </c>
      <c r="D730" t="str">
        <f>VLOOKUP(B730,Teams!$A$2:$C$31,2,FALSE)</f>
        <v>Philadelphia</v>
      </c>
      <c r="E730" t="s">
        <v>85</v>
      </c>
      <c r="F730" s="2">
        <v>40022</v>
      </c>
      <c r="G730" t="s">
        <v>89</v>
      </c>
    </row>
    <row r="731" spans="1:7">
      <c r="A731" t="s">
        <v>95</v>
      </c>
      <c r="B731" t="s">
        <v>94</v>
      </c>
      <c r="C731" t="str">
        <f>VLOOKUP(A731,Teams!$A$2:$C$31,2,FALSE)</f>
        <v>Baltimore</v>
      </c>
      <c r="D731" t="str">
        <f>VLOOKUP(B731,Teams!$A$2:$C$31,2,FALSE)</f>
        <v>Kansas City</v>
      </c>
      <c r="E731" t="s">
        <v>85</v>
      </c>
      <c r="F731" s="2">
        <v>40022</v>
      </c>
      <c r="G731" t="s">
        <v>89</v>
      </c>
    </row>
    <row r="732" spans="1:7">
      <c r="A732" t="s">
        <v>78</v>
      </c>
      <c r="B732" t="s">
        <v>92</v>
      </c>
      <c r="C732" t="str">
        <f>VLOOKUP(A732,Teams!$A$2:$C$31,2,FALSE)</f>
        <v>Boston</v>
      </c>
      <c r="D732" t="str">
        <f>VLOOKUP(B732,Teams!$A$2:$C$31,2,FALSE)</f>
        <v>San Francisco</v>
      </c>
      <c r="E732" t="s">
        <v>85</v>
      </c>
      <c r="F732" s="2">
        <v>40022</v>
      </c>
      <c r="G732" t="s">
        <v>89</v>
      </c>
    </row>
    <row r="733" spans="1:7">
      <c r="A733" t="s">
        <v>104</v>
      </c>
      <c r="B733" t="s">
        <v>115</v>
      </c>
      <c r="C733" t="str">
        <f>VLOOKUP(A733,Teams!$A$2:$C$31,2,FALSE)</f>
        <v>Chicago</v>
      </c>
      <c r="D733" t="str">
        <f>VLOOKUP(B733,Teams!$A$2:$C$31,2,FALSE)</f>
        <v>Houston</v>
      </c>
      <c r="E733" t="s">
        <v>85</v>
      </c>
      <c r="F733" s="2">
        <v>40022</v>
      </c>
      <c r="G733" t="s">
        <v>89</v>
      </c>
    </row>
    <row r="734" spans="1:7">
      <c r="A734" t="s">
        <v>108</v>
      </c>
      <c r="B734" t="s">
        <v>111</v>
      </c>
      <c r="C734" t="str">
        <f>VLOOKUP(A734,Teams!$A$2:$C$31,2,FALSE)</f>
        <v>Cincinnati</v>
      </c>
      <c r="D734" t="str">
        <f>VLOOKUP(B734,Teams!$A$2:$C$31,2,FALSE)</f>
        <v>San Diego</v>
      </c>
      <c r="E734" t="s">
        <v>85</v>
      </c>
      <c r="F734" s="2">
        <v>40022</v>
      </c>
      <c r="G734" t="s">
        <v>89</v>
      </c>
    </row>
    <row r="735" spans="1:7">
      <c r="A735" t="s">
        <v>88</v>
      </c>
      <c r="B735" t="s">
        <v>90</v>
      </c>
      <c r="C735" t="str">
        <f>VLOOKUP(A735,Teams!$A$2:$C$31,2,FALSE)</f>
        <v>Miami</v>
      </c>
      <c r="D735" t="str">
        <f>VLOOKUP(B735,Teams!$A$2:$C$31,2,FALSE)</f>
        <v>Atlanta</v>
      </c>
      <c r="E735" t="s">
        <v>85</v>
      </c>
      <c r="F735" s="2">
        <v>40022</v>
      </c>
      <c r="G735" t="s">
        <v>89</v>
      </c>
    </row>
    <row r="736" spans="1:7">
      <c r="A736" t="s">
        <v>101</v>
      </c>
      <c r="B736" t="s">
        <v>102</v>
      </c>
      <c r="C736" t="str">
        <f>VLOOKUP(A736,Teams!$A$2:$C$31,2,FALSE)</f>
        <v>Los Angeles</v>
      </c>
      <c r="D736" t="str">
        <f>VLOOKUP(B736,Teams!$A$2:$C$31,2,FALSE)</f>
        <v>Cleveland</v>
      </c>
      <c r="E736" t="s">
        <v>85</v>
      </c>
      <c r="F736" s="2">
        <v>40022</v>
      </c>
      <c r="G736" t="s">
        <v>89</v>
      </c>
    </row>
    <row r="737" spans="1:7">
      <c r="A737" t="s">
        <v>107</v>
      </c>
      <c r="B737" t="s">
        <v>100</v>
      </c>
      <c r="C737" t="str">
        <f>VLOOKUP(A737,Teams!$A$2:$C$31,2,FALSE)</f>
        <v>Milwaukee</v>
      </c>
      <c r="D737" t="str">
        <f>VLOOKUP(B737,Teams!$A$2:$C$31,2,FALSE)</f>
        <v>Washington</v>
      </c>
      <c r="E737" t="s">
        <v>85</v>
      </c>
      <c r="F737" s="2">
        <v>40022</v>
      </c>
      <c r="G737" t="s">
        <v>89</v>
      </c>
    </row>
    <row r="738" spans="1:7">
      <c r="A738" t="s">
        <v>109</v>
      </c>
      <c r="B738" t="s">
        <v>97</v>
      </c>
      <c r="C738" t="str">
        <f>VLOOKUP(A738,Teams!$A$2:$C$31,2,FALSE)</f>
        <v>Minneapolis</v>
      </c>
      <c r="D738" t="str">
        <f>VLOOKUP(B738,Teams!$A$2:$C$31,2,FALSE)</f>
        <v>Chicago</v>
      </c>
      <c r="E738" t="s">
        <v>85</v>
      </c>
      <c r="F738" s="2">
        <v>40022</v>
      </c>
      <c r="G738" t="s">
        <v>89</v>
      </c>
    </row>
    <row r="739" spans="1:7">
      <c r="A739" t="s">
        <v>99</v>
      </c>
      <c r="B739" t="s">
        <v>112</v>
      </c>
      <c r="C739" t="str">
        <f>VLOOKUP(A739,Teams!$A$2:$C$31,2,FALSE)</f>
        <v>New York</v>
      </c>
      <c r="D739" t="str">
        <f>VLOOKUP(B739,Teams!$A$2:$C$31,2,FALSE)</f>
        <v>Denver</v>
      </c>
      <c r="E739" t="s">
        <v>85</v>
      </c>
      <c r="F739" s="2">
        <v>40022</v>
      </c>
      <c r="G739" t="s">
        <v>81</v>
      </c>
    </row>
    <row r="740" spans="1:7">
      <c r="A740" t="s">
        <v>113</v>
      </c>
      <c r="B740" t="s">
        <v>114</v>
      </c>
      <c r="C740" t="str">
        <f>VLOOKUP(A740,Teams!$A$2:$C$31,2,FALSE)</f>
        <v>San Francisco</v>
      </c>
      <c r="D740" t="str">
        <f>VLOOKUP(B740,Teams!$A$2:$C$31,2,FALSE)</f>
        <v>Pittsburgh</v>
      </c>
      <c r="E740" t="s">
        <v>85</v>
      </c>
      <c r="F740" s="2">
        <v>40022</v>
      </c>
      <c r="G740" t="s">
        <v>89</v>
      </c>
    </row>
    <row r="741" spans="1:7">
      <c r="A741" t="s">
        <v>91</v>
      </c>
      <c r="B741" t="s">
        <v>98</v>
      </c>
      <c r="C741" t="str">
        <f>VLOOKUP(A741,Teams!$A$2:$C$31,2,FALSE)</f>
        <v>Seattle</v>
      </c>
      <c r="D741" t="str">
        <f>VLOOKUP(B741,Teams!$A$2:$C$31,2,FALSE)</f>
        <v>Toronto</v>
      </c>
      <c r="E741" t="s">
        <v>85</v>
      </c>
      <c r="F741" s="2">
        <v>40022</v>
      </c>
      <c r="G741" t="s">
        <v>89</v>
      </c>
    </row>
    <row r="742" spans="1:7">
      <c r="A742" t="s">
        <v>106</v>
      </c>
      <c r="B742" t="s">
        <v>103</v>
      </c>
      <c r="C742" t="str">
        <f>VLOOKUP(A742,Teams!$A$2:$C$31,2,FALSE)</f>
        <v>St. Louis</v>
      </c>
      <c r="D742" t="str">
        <f>VLOOKUP(B742,Teams!$A$2:$C$31,2,FALSE)</f>
        <v>Los Angeles</v>
      </c>
      <c r="E742" t="s">
        <v>85</v>
      </c>
      <c r="F742" s="2">
        <v>40022</v>
      </c>
      <c r="G742" t="s">
        <v>89</v>
      </c>
    </row>
    <row r="743" spans="1:7">
      <c r="A743" t="s">
        <v>105</v>
      </c>
      <c r="B743" t="s">
        <v>84</v>
      </c>
      <c r="C743" t="str">
        <f>VLOOKUP(A743,Teams!$A$2:$C$31,2,FALSE)</f>
        <v>Tampa</v>
      </c>
      <c r="D743" t="str">
        <f>VLOOKUP(B743,Teams!$A$2:$C$31,2,FALSE)</f>
        <v>New York</v>
      </c>
      <c r="E743" t="s">
        <v>85</v>
      </c>
      <c r="F743" s="2">
        <v>40022</v>
      </c>
      <c r="G743" t="s">
        <v>89</v>
      </c>
    </row>
    <row r="744" spans="1:7">
      <c r="A744" t="s">
        <v>79</v>
      </c>
      <c r="B744" t="s">
        <v>96</v>
      </c>
      <c r="C744" t="str">
        <f>VLOOKUP(A744,Teams!$A$2:$C$31,2,FALSE)</f>
        <v>Arlington</v>
      </c>
      <c r="D744" t="str">
        <f>VLOOKUP(B744,Teams!$A$2:$C$31,2,FALSE)</f>
        <v>Detroit</v>
      </c>
      <c r="E744" t="s">
        <v>85</v>
      </c>
      <c r="F744" s="2">
        <v>40022</v>
      </c>
      <c r="G744" t="s">
        <v>89</v>
      </c>
    </row>
    <row r="745" spans="1:7">
      <c r="A745" t="s">
        <v>110</v>
      </c>
      <c r="B745" t="s">
        <v>116</v>
      </c>
      <c r="C745" t="str">
        <f>VLOOKUP(A745,Teams!$A$2:$C$31,2,FALSE)</f>
        <v>Phoenix</v>
      </c>
      <c r="D745" t="str">
        <f>VLOOKUP(B745,Teams!$A$2:$C$31,2,FALSE)</f>
        <v>Philadelphia</v>
      </c>
      <c r="E745" t="s">
        <v>86</v>
      </c>
      <c r="F745" s="2">
        <v>40023</v>
      </c>
      <c r="G745" t="s">
        <v>89</v>
      </c>
    </row>
    <row r="746" spans="1:7">
      <c r="A746" t="s">
        <v>95</v>
      </c>
      <c r="B746" t="s">
        <v>94</v>
      </c>
      <c r="C746" t="str">
        <f>VLOOKUP(A746,Teams!$A$2:$C$31,2,FALSE)</f>
        <v>Baltimore</v>
      </c>
      <c r="D746" t="str">
        <f>VLOOKUP(B746,Teams!$A$2:$C$31,2,FALSE)</f>
        <v>Kansas City</v>
      </c>
      <c r="E746" t="s">
        <v>86</v>
      </c>
      <c r="F746" s="2">
        <v>40023</v>
      </c>
      <c r="G746" t="s">
        <v>89</v>
      </c>
    </row>
    <row r="747" spans="1:7">
      <c r="A747" t="s">
        <v>78</v>
      </c>
      <c r="B747" t="s">
        <v>92</v>
      </c>
      <c r="C747" t="str">
        <f>VLOOKUP(A747,Teams!$A$2:$C$31,2,FALSE)</f>
        <v>Boston</v>
      </c>
      <c r="D747" t="str">
        <f>VLOOKUP(B747,Teams!$A$2:$C$31,2,FALSE)</f>
        <v>San Francisco</v>
      </c>
      <c r="E747" t="s">
        <v>86</v>
      </c>
      <c r="F747" s="2">
        <v>40023</v>
      </c>
      <c r="G747" t="s">
        <v>89</v>
      </c>
    </row>
    <row r="748" spans="1:7">
      <c r="A748" t="s">
        <v>104</v>
      </c>
      <c r="B748" t="s">
        <v>115</v>
      </c>
      <c r="C748" t="str">
        <f>VLOOKUP(A748,Teams!$A$2:$C$31,2,FALSE)</f>
        <v>Chicago</v>
      </c>
      <c r="D748" t="str">
        <f>VLOOKUP(B748,Teams!$A$2:$C$31,2,FALSE)</f>
        <v>Houston</v>
      </c>
      <c r="E748" t="s">
        <v>86</v>
      </c>
      <c r="F748" s="2">
        <v>40023</v>
      </c>
      <c r="G748" t="s">
        <v>89</v>
      </c>
    </row>
    <row r="749" spans="1:7">
      <c r="A749" t="s">
        <v>108</v>
      </c>
      <c r="B749" t="s">
        <v>111</v>
      </c>
      <c r="C749" t="str">
        <f>VLOOKUP(A749,Teams!$A$2:$C$31,2,FALSE)</f>
        <v>Cincinnati</v>
      </c>
      <c r="D749" t="str">
        <f>VLOOKUP(B749,Teams!$A$2:$C$31,2,FALSE)</f>
        <v>San Diego</v>
      </c>
      <c r="E749" t="s">
        <v>86</v>
      </c>
      <c r="F749" s="2">
        <v>40023</v>
      </c>
      <c r="G749" t="s">
        <v>89</v>
      </c>
    </row>
    <row r="750" spans="1:7">
      <c r="A750" t="s">
        <v>88</v>
      </c>
      <c r="B750" t="s">
        <v>90</v>
      </c>
      <c r="C750" t="str">
        <f>VLOOKUP(A750,Teams!$A$2:$C$31,2,FALSE)</f>
        <v>Miami</v>
      </c>
      <c r="D750" t="str">
        <f>VLOOKUP(B750,Teams!$A$2:$C$31,2,FALSE)</f>
        <v>Atlanta</v>
      </c>
      <c r="E750" t="s">
        <v>86</v>
      </c>
      <c r="F750" s="2">
        <v>40023</v>
      </c>
      <c r="G750" t="s">
        <v>89</v>
      </c>
    </row>
    <row r="751" spans="1:7">
      <c r="A751" t="s">
        <v>101</v>
      </c>
      <c r="B751" t="s">
        <v>102</v>
      </c>
      <c r="C751" t="str">
        <f>VLOOKUP(A751,Teams!$A$2:$C$31,2,FALSE)</f>
        <v>Los Angeles</v>
      </c>
      <c r="D751" t="str">
        <f>VLOOKUP(B751,Teams!$A$2:$C$31,2,FALSE)</f>
        <v>Cleveland</v>
      </c>
      <c r="E751" t="s">
        <v>86</v>
      </c>
      <c r="F751" s="2">
        <v>40023</v>
      </c>
      <c r="G751" t="s">
        <v>89</v>
      </c>
    </row>
    <row r="752" spans="1:7">
      <c r="A752" t="s">
        <v>107</v>
      </c>
      <c r="B752" t="s">
        <v>100</v>
      </c>
      <c r="C752" t="str">
        <f>VLOOKUP(A752,Teams!$A$2:$C$31,2,FALSE)</f>
        <v>Milwaukee</v>
      </c>
      <c r="D752" t="str">
        <f>VLOOKUP(B752,Teams!$A$2:$C$31,2,FALSE)</f>
        <v>Washington</v>
      </c>
      <c r="E752" t="s">
        <v>86</v>
      </c>
      <c r="F752" s="2">
        <v>40023</v>
      </c>
      <c r="G752" t="s">
        <v>89</v>
      </c>
    </row>
    <row r="753" spans="1:7">
      <c r="A753" t="s">
        <v>109</v>
      </c>
      <c r="B753" t="s">
        <v>97</v>
      </c>
      <c r="C753" t="str">
        <f>VLOOKUP(A753,Teams!$A$2:$C$31,2,FALSE)</f>
        <v>Minneapolis</v>
      </c>
      <c r="D753" t="str">
        <f>VLOOKUP(B753,Teams!$A$2:$C$31,2,FALSE)</f>
        <v>Chicago</v>
      </c>
      <c r="E753" t="s">
        <v>86</v>
      </c>
      <c r="F753" s="2">
        <v>40023</v>
      </c>
      <c r="G753" t="s">
        <v>89</v>
      </c>
    </row>
    <row r="754" spans="1:7">
      <c r="A754" t="s">
        <v>99</v>
      </c>
      <c r="B754" t="s">
        <v>112</v>
      </c>
      <c r="C754" t="str">
        <f>VLOOKUP(A754,Teams!$A$2:$C$31,2,FALSE)</f>
        <v>New York</v>
      </c>
      <c r="D754" t="str">
        <f>VLOOKUP(B754,Teams!$A$2:$C$31,2,FALSE)</f>
        <v>Denver</v>
      </c>
      <c r="E754" t="s">
        <v>86</v>
      </c>
      <c r="F754" s="2">
        <v>40023</v>
      </c>
      <c r="G754" t="s">
        <v>81</v>
      </c>
    </row>
    <row r="755" spans="1:7">
      <c r="A755" t="s">
        <v>113</v>
      </c>
      <c r="B755" t="s">
        <v>114</v>
      </c>
      <c r="C755" t="str">
        <f>VLOOKUP(A755,Teams!$A$2:$C$31,2,FALSE)</f>
        <v>San Francisco</v>
      </c>
      <c r="D755" t="str">
        <f>VLOOKUP(B755,Teams!$A$2:$C$31,2,FALSE)</f>
        <v>Pittsburgh</v>
      </c>
      <c r="E755" t="s">
        <v>86</v>
      </c>
      <c r="F755" s="2">
        <v>40023</v>
      </c>
      <c r="G755" t="s">
        <v>89</v>
      </c>
    </row>
    <row r="756" spans="1:7">
      <c r="A756" t="s">
        <v>91</v>
      </c>
      <c r="B756" t="s">
        <v>98</v>
      </c>
      <c r="C756" t="str">
        <f>VLOOKUP(A756,Teams!$A$2:$C$31,2,FALSE)</f>
        <v>Seattle</v>
      </c>
      <c r="D756" t="str">
        <f>VLOOKUP(B756,Teams!$A$2:$C$31,2,FALSE)</f>
        <v>Toronto</v>
      </c>
      <c r="E756" t="s">
        <v>86</v>
      </c>
      <c r="F756" s="2">
        <v>40023</v>
      </c>
      <c r="G756" t="s">
        <v>89</v>
      </c>
    </row>
    <row r="757" spans="1:7">
      <c r="A757" t="s">
        <v>106</v>
      </c>
      <c r="B757" t="s">
        <v>103</v>
      </c>
      <c r="C757" t="str">
        <f>VLOOKUP(A757,Teams!$A$2:$C$31,2,FALSE)</f>
        <v>St. Louis</v>
      </c>
      <c r="D757" t="str">
        <f>VLOOKUP(B757,Teams!$A$2:$C$31,2,FALSE)</f>
        <v>Los Angeles</v>
      </c>
      <c r="E757" t="s">
        <v>86</v>
      </c>
      <c r="F757" s="2">
        <v>40023</v>
      </c>
      <c r="G757" t="s">
        <v>89</v>
      </c>
    </row>
    <row r="758" spans="1:7">
      <c r="A758" t="s">
        <v>105</v>
      </c>
      <c r="B758" t="s">
        <v>84</v>
      </c>
      <c r="C758" t="str">
        <f>VLOOKUP(A758,Teams!$A$2:$C$31,2,FALSE)</f>
        <v>Tampa</v>
      </c>
      <c r="D758" t="str">
        <f>VLOOKUP(B758,Teams!$A$2:$C$31,2,FALSE)</f>
        <v>New York</v>
      </c>
      <c r="E758" t="s">
        <v>86</v>
      </c>
      <c r="F758" s="2">
        <v>40023</v>
      </c>
      <c r="G758" t="s">
        <v>89</v>
      </c>
    </row>
    <row r="759" spans="1:7">
      <c r="A759" t="s">
        <v>79</v>
      </c>
      <c r="B759" t="s">
        <v>96</v>
      </c>
      <c r="C759" t="str">
        <f>VLOOKUP(A759,Teams!$A$2:$C$31,2,FALSE)</f>
        <v>Arlington</v>
      </c>
      <c r="D759" t="str">
        <f>VLOOKUP(B759,Teams!$A$2:$C$31,2,FALSE)</f>
        <v>Detroit</v>
      </c>
      <c r="E759" t="s">
        <v>86</v>
      </c>
      <c r="F759" s="2">
        <v>40023</v>
      </c>
      <c r="G759" t="s">
        <v>89</v>
      </c>
    </row>
    <row r="760" spans="1:7">
      <c r="A760" t="s">
        <v>95</v>
      </c>
      <c r="B760" t="s">
        <v>94</v>
      </c>
      <c r="C760" t="str">
        <f>VLOOKUP(A760,Teams!$A$2:$C$31,2,FALSE)</f>
        <v>Baltimore</v>
      </c>
      <c r="D760" t="str">
        <f>VLOOKUP(B760,Teams!$A$2:$C$31,2,FALSE)</f>
        <v>Kansas City</v>
      </c>
      <c r="E760" t="s">
        <v>87</v>
      </c>
      <c r="F760" s="2">
        <v>40024</v>
      </c>
      <c r="G760" t="s">
        <v>89</v>
      </c>
    </row>
    <row r="761" spans="1:7">
      <c r="A761" t="s">
        <v>78</v>
      </c>
      <c r="B761" t="s">
        <v>92</v>
      </c>
      <c r="C761" t="str">
        <f>VLOOKUP(A761,Teams!$A$2:$C$31,2,FALSE)</f>
        <v>Boston</v>
      </c>
      <c r="D761" t="str">
        <f>VLOOKUP(B761,Teams!$A$2:$C$31,2,FALSE)</f>
        <v>San Francisco</v>
      </c>
      <c r="E761" t="s">
        <v>87</v>
      </c>
      <c r="F761" s="2">
        <v>40024</v>
      </c>
      <c r="G761" t="s">
        <v>89</v>
      </c>
    </row>
    <row r="762" spans="1:7">
      <c r="A762" t="s">
        <v>97</v>
      </c>
      <c r="B762" t="s">
        <v>84</v>
      </c>
      <c r="C762" t="str">
        <f>VLOOKUP(A762,Teams!$A$2:$C$31,2,FALSE)</f>
        <v>Chicago</v>
      </c>
      <c r="D762" t="str">
        <f>VLOOKUP(B762,Teams!$A$2:$C$31,2,FALSE)</f>
        <v>New York</v>
      </c>
      <c r="E762" t="s">
        <v>87</v>
      </c>
      <c r="F762" s="2">
        <v>40024</v>
      </c>
      <c r="G762" t="s">
        <v>89</v>
      </c>
    </row>
    <row r="763" spans="1:7">
      <c r="A763" t="s">
        <v>108</v>
      </c>
      <c r="B763" t="s">
        <v>111</v>
      </c>
      <c r="C763" t="str">
        <f>VLOOKUP(A763,Teams!$A$2:$C$31,2,FALSE)</f>
        <v>Cincinnati</v>
      </c>
      <c r="D763" t="str">
        <f>VLOOKUP(B763,Teams!$A$2:$C$31,2,FALSE)</f>
        <v>San Diego</v>
      </c>
      <c r="E763" t="s">
        <v>87</v>
      </c>
      <c r="F763" s="2">
        <v>40024</v>
      </c>
      <c r="G763" t="s">
        <v>89</v>
      </c>
    </row>
    <row r="764" spans="1:7">
      <c r="A764" t="s">
        <v>88</v>
      </c>
      <c r="B764" t="s">
        <v>90</v>
      </c>
      <c r="C764" t="str">
        <f>VLOOKUP(A764,Teams!$A$2:$C$31,2,FALSE)</f>
        <v>Miami</v>
      </c>
      <c r="D764" t="str">
        <f>VLOOKUP(B764,Teams!$A$2:$C$31,2,FALSE)</f>
        <v>Atlanta</v>
      </c>
      <c r="E764" t="s">
        <v>87</v>
      </c>
      <c r="F764" s="2">
        <v>40024</v>
      </c>
      <c r="G764" t="s">
        <v>89</v>
      </c>
    </row>
    <row r="765" spans="1:7">
      <c r="A765" t="s">
        <v>107</v>
      </c>
      <c r="B765" t="s">
        <v>100</v>
      </c>
      <c r="C765" t="str">
        <f>VLOOKUP(A765,Teams!$A$2:$C$31,2,FALSE)</f>
        <v>Milwaukee</v>
      </c>
      <c r="D765" t="str">
        <f>VLOOKUP(B765,Teams!$A$2:$C$31,2,FALSE)</f>
        <v>Washington</v>
      </c>
      <c r="E765" t="s">
        <v>87</v>
      </c>
      <c r="F765" s="2">
        <v>40024</v>
      </c>
      <c r="G765" t="s">
        <v>89</v>
      </c>
    </row>
    <row r="766" spans="1:7">
      <c r="A766" t="s">
        <v>99</v>
      </c>
      <c r="B766" t="s">
        <v>112</v>
      </c>
      <c r="C766" t="str">
        <f>VLOOKUP(A766,Teams!$A$2:$C$31,2,FALSE)</f>
        <v>New York</v>
      </c>
      <c r="D766" t="str">
        <f>VLOOKUP(B766,Teams!$A$2:$C$31,2,FALSE)</f>
        <v>Denver</v>
      </c>
      <c r="E766" t="s">
        <v>87</v>
      </c>
      <c r="F766" s="2">
        <v>40024</v>
      </c>
      <c r="G766" t="s">
        <v>81</v>
      </c>
    </row>
    <row r="767" spans="1:7">
      <c r="A767" t="s">
        <v>113</v>
      </c>
      <c r="B767" t="s">
        <v>116</v>
      </c>
      <c r="C767" t="str">
        <f>VLOOKUP(A767,Teams!$A$2:$C$31,2,FALSE)</f>
        <v>San Francisco</v>
      </c>
      <c r="D767" t="str">
        <f>VLOOKUP(B767,Teams!$A$2:$C$31,2,FALSE)</f>
        <v>Philadelphia</v>
      </c>
      <c r="E767" t="s">
        <v>87</v>
      </c>
      <c r="F767" s="2">
        <v>40024</v>
      </c>
      <c r="G767" t="s">
        <v>89</v>
      </c>
    </row>
    <row r="768" spans="1:7">
      <c r="A768" t="s">
        <v>106</v>
      </c>
      <c r="B768" t="s">
        <v>103</v>
      </c>
      <c r="C768" t="str">
        <f>VLOOKUP(A768,Teams!$A$2:$C$31,2,FALSE)</f>
        <v>St. Louis</v>
      </c>
      <c r="D768" t="str">
        <f>VLOOKUP(B768,Teams!$A$2:$C$31,2,FALSE)</f>
        <v>Los Angeles</v>
      </c>
      <c r="E768" t="s">
        <v>87</v>
      </c>
      <c r="F768" s="2">
        <v>40024</v>
      </c>
      <c r="G768" t="s">
        <v>89</v>
      </c>
    </row>
    <row r="769" spans="1:7">
      <c r="A769" t="s">
        <v>79</v>
      </c>
      <c r="B769" t="s">
        <v>91</v>
      </c>
      <c r="C769" t="str">
        <f>VLOOKUP(A769,Teams!$A$2:$C$31,2,FALSE)</f>
        <v>Arlington</v>
      </c>
      <c r="D769" t="str">
        <f>VLOOKUP(B769,Teams!$A$2:$C$31,2,FALSE)</f>
        <v>Seattle</v>
      </c>
      <c r="E769" t="s">
        <v>87</v>
      </c>
      <c r="F769" s="2">
        <v>40024</v>
      </c>
      <c r="G769" t="s">
        <v>89</v>
      </c>
    </row>
    <row r="770" spans="1:7">
      <c r="A770" t="s">
        <v>90</v>
      </c>
      <c r="B770" t="s">
        <v>103</v>
      </c>
      <c r="C770" t="str">
        <f>VLOOKUP(A770,Teams!$A$2:$C$31,2,FALSE)</f>
        <v>Atlanta</v>
      </c>
      <c r="D770" t="str">
        <f>VLOOKUP(B770,Teams!$A$2:$C$31,2,FALSE)</f>
        <v>Los Angeles</v>
      </c>
      <c r="E770" t="s">
        <v>80</v>
      </c>
      <c r="F770" s="2">
        <v>40025</v>
      </c>
      <c r="G770" t="s">
        <v>89</v>
      </c>
    </row>
    <row r="771" spans="1:7">
      <c r="A771" t="s">
        <v>95</v>
      </c>
      <c r="B771" t="s">
        <v>78</v>
      </c>
      <c r="C771" t="str">
        <f>VLOOKUP(A771,Teams!$A$2:$C$31,2,FALSE)</f>
        <v>Baltimore</v>
      </c>
      <c r="D771" t="str">
        <f>VLOOKUP(B771,Teams!$A$2:$C$31,2,FALSE)</f>
        <v>Boston</v>
      </c>
      <c r="E771" t="s">
        <v>80</v>
      </c>
      <c r="F771" s="2">
        <v>40025</v>
      </c>
      <c r="G771" t="s">
        <v>89</v>
      </c>
    </row>
    <row r="772" spans="1:7">
      <c r="A772" t="s">
        <v>97</v>
      </c>
      <c r="B772" t="s">
        <v>84</v>
      </c>
      <c r="C772" t="str">
        <f>VLOOKUP(A772,Teams!$A$2:$C$31,2,FALSE)</f>
        <v>Chicago</v>
      </c>
      <c r="D772" t="str">
        <f>VLOOKUP(B772,Teams!$A$2:$C$31,2,FALSE)</f>
        <v>New York</v>
      </c>
      <c r="E772" t="s">
        <v>80</v>
      </c>
      <c r="F772" s="2">
        <v>40025</v>
      </c>
      <c r="G772" t="s">
        <v>89</v>
      </c>
    </row>
    <row r="773" spans="1:7">
      <c r="A773" t="s">
        <v>108</v>
      </c>
      <c r="B773" t="s">
        <v>112</v>
      </c>
      <c r="C773" t="str">
        <f>VLOOKUP(A773,Teams!$A$2:$C$31,2,FALSE)</f>
        <v>Cincinnati</v>
      </c>
      <c r="D773" t="str">
        <f>VLOOKUP(B773,Teams!$A$2:$C$31,2,FALSE)</f>
        <v>Denver</v>
      </c>
      <c r="E773" t="s">
        <v>80</v>
      </c>
      <c r="F773" s="2">
        <v>40025</v>
      </c>
      <c r="G773" t="s">
        <v>89</v>
      </c>
    </row>
    <row r="774" spans="1:7">
      <c r="A774" t="s">
        <v>102</v>
      </c>
      <c r="B774" t="s">
        <v>96</v>
      </c>
      <c r="C774" t="str">
        <f>VLOOKUP(A774,Teams!$A$2:$C$31,2,FALSE)</f>
        <v>Cleveland</v>
      </c>
      <c r="D774" t="str">
        <f>VLOOKUP(B774,Teams!$A$2:$C$31,2,FALSE)</f>
        <v>Detroit</v>
      </c>
      <c r="E774" t="s">
        <v>80</v>
      </c>
      <c r="F774" s="2">
        <v>40025</v>
      </c>
      <c r="G774" t="s">
        <v>89</v>
      </c>
    </row>
    <row r="775" spans="1:7">
      <c r="A775" t="s">
        <v>88</v>
      </c>
      <c r="B775" t="s">
        <v>104</v>
      </c>
      <c r="C775" t="str">
        <f>VLOOKUP(A775,Teams!$A$2:$C$31,2,FALSE)</f>
        <v>Miami</v>
      </c>
      <c r="D775" t="str">
        <f>VLOOKUP(B775,Teams!$A$2:$C$31,2,FALSE)</f>
        <v>Chicago</v>
      </c>
      <c r="E775" t="s">
        <v>80</v>
      </c>
      <c r="F775" s="2">
        <v>40025</v>
      </c>
      <c r="G775" t="s">
        <v>89</v>
      </c>
    </row>
    <row r="776" spans="1:7">
      <c r="A776" t="s">
        <v>109</v>
      </c>
      <c r="B776" t="s">
        <v>101</v>
      </c>
      <c r="C776" t="str">
        <f>VLOOKUP(A776,Teams!$A$2:$C$31,2,FALSE)</f>
        <v>Minneapolis</v>
      </c>
      <c r="D776" t="str">
        <f>VLOOKUP(B776,Teams!$A$2:$C$31,2,FALSE)</f>
        <v>Los Angeles</v>
      </c>
      <c r="E776" t="s">
        <v>80</v>
      </c>
      <c r="F776" s="2">
        <v>40025</v>
      </c>
      <c r="G776" t="s">
        <v>89</v>
      </c>
    </row>
    <row r="777" spans="1:7">
      <c r="A777" t="s">
        <v>99</v>
      </c>
      <c r="B777" t="s">
        <v>110</v>
      </c>
      <c r="C777" t="str">
        <f>VLOOKUP(A777,Teams!$A$2:$C$31,2,FALSE)</f>
        <v>New York</v>
      </c>
      <c r="D777" t="str">
        <f>VLOOKUP(B777,Teams!$A$2:$C$31,2,FALSE)</f>
        <v>Phoenix</v>
      </c>
      <c r="E777" t="s">
        <v>80</v>
      </c>
      <c r="F777" s="2">
        <v>40025</v>
      </c>
      <c r="G777" t="s">
        <v>81</v>
      </c>
    </row>
    <row r="778" spans="1:7">
      <c r="A778" t="s">
        <v>92</v>
      </c>
      <c r="B778" t="s">
        <v>98</v>
      </c>
      <c r="C778" t="str">
        <f>VLOOKUP(A778,Teams!$A$2:$C$31,2,FALSE)</f>
        <v>San Francisco</v>
      </c>
      <c r="D778" t="str">
        <f>VLOOKUP(B778,Teams!$A$2:$C$31,2,FALSE)</f>
        <v>Toronto</v>
      </c>
      <c r="E778" t="s">
        <v>80</v>
      </c>
      <c r="F778" s="2">
        <v>40025</v>
      </c>
      <c r="G778" t="s">
        <v>89</v>
      </c>
    </row>
    <row r="779" spans="1:7">
      <c r="A779" t="s">
        <v>114</v>
      </c>
      <c r="B779" t="s">
        <v>100</v>
      </c>
      <c r="C779" t="str">
        <f>VLOOKUP(A779,Teams!$A$2:$C$31,2,FALSE)</f>
        <v>Pittsburgh</v>
      </c>
      <c r="D779" t="str">
        <f>VLOOKUP(B779,Teams!$A$2:$C$31,2,FALSE)</f>
        <v>Washington</v>
      </c>
      <c r="E779" t="s">
        <v>80</v>
      </c>
      <c r="F779" s="2">
        <v>40025</v>
      </c>
      <c r="G779" t="s">
        <v>89</v>
      </c>
    </row>
    <row r="780" spans="1:7">
      <c r="A780" t="s">
        <v>111</v>
      </c>
      <c r="B780" t="s">
        <v>107</v>
      </c>
      <c r="C780" t="str">
        <f>VLOOKUP(A780,Teams!$A$2:$C$31,2,FALSE)</f>
        <v>San Diego</v>
      </c>
      <c r="D780" t="str">
        <f>VLOOKUP(B780,Teams!$A$2:$C$31,2,FALSE)</f>
        <v>Milwaukee</v>
      </c>
      <c r="E780" t="s">
        <v>80</v>
      </c>
      <c r="F780" s="2">
        <v>40025</v>
      </c>
      <c r="G780" t="s">
        <v>89</v>
      </c>
    </row>
    <row r="781" spans="1:7">
      <c r="A781" t="s">
        <v>113</v>
      </c>
      <c r="B781" t="s">
        <v>116</v>
      </c>
      <c r="C781" t="str">
        <f>VLOOKUP(A781,Teams!$A$2:$C$31,2,FALSE)</f>
        <v>San Francisco</v>
      </c>
      <c r="D781" t="str">
        <f>VLOOKUP(B781,Teams!$A$2:$C$31,2,FALSE)</f>
        <v>Philadelphia</v>
      </c>
      <c r="E781" t="s">
        <v>80</v>
      </c>
      <c r="F781" s="2">
        <v>40025</v>
      </c>
      <c r="G781" t="s">
        <v>89</v>
      </c>
    </row>
    <row r="782" spans="1:7">
      <c r="A782" t="s">
        <v>106</v>
      </c>
      <c r="B782" t="s">
        <v>115</v>
      </c>
      <c r="C782" t="str">
        <f>VLOOKUP(A782,Teams!$A$2:$C$31,2,FALSE)</f>
        <v>St. Louis</v>
      </c>
      <c r="D782" t="str">
        <f>VLOOKUP(B782,Teams!$A$2:$C$31,2,FALSE)</f>
        <v>Houston</v>
      </c>
      <c r="E782" t="s">
        <v>80</v>
      </c>
      <c r="F782" s="2">
        <v>40025</v>
      </c>
      <c r="G782" t="s">
        <v>89</v>
      </c>
    </row>
    <row r="783" spans="1:7">
      <c r="A783" t="s">
        <v>105</v>
      </c>
      <c r="B783" t="s">
        <v>94</v>
      </c>
      <c r="C783" t="str">
        <f>VLOOKUP(A783,Teams!$A$2:$C$31,2,FALSE)</f>
        <v>Tampa</v>
      </c>
      <c r="D783" t="str">
        <f>VLOOKUP(B783,Teams!$A$2:$C$31,2,FALSE)</f>
        <v>Kansas City</v>
      </c>
      <c r="E783" t="s">
        <v>80</v>
      </c>
      <c r="F783" s="2">
        <v>40025</v>
      </c>
      <c r="G783" t="s">
        <v>89</v>
      </c>
    </row>
    <row r="784" spans="1:7">
      <c r="A784" t="s">
        <v>79</v>
      </c>
      <c r="B784" t="s">
        <v>91</v>
      </c>
      <c r="C784" t="str">
        <f>VLOOKUP(A784,Teams!$A$2:$C$31,2,FALSE)</f>
        <v>Arlington</v>
      </c>
      <c r="D784" t="str">
        <f>VLOOKUP(B784,Teams!$A$2:$C$31,2,FALSE)</f>
        <v>Seattle</v>
      </c>
      <c r="E784" t="s">
        <v>80</v>
      </c>
      <c r="F784" s="2">
        <v>40025</v>
      </c>
      <c r="G784" t="s">
        <v>89</v>
      </c>
    </row>
    <row r="785" spans="1:7">
      <c r="A785" t="s">
        <v>90</v>
      </c>
      <c r="B785" t="s">
        <v>103</v>
      </c>
      <c r="C785" t="str">
        <f>VLOOKUP(A785,Teams!$A$2:$C$31,2,FALSE)</f>
        <v>Atlanta</v>
      </c>
      <c r="D785" t="str">
        <f>VLOOKUP(B785,Teams!$A$2:$C$31,2,FALSE)</f>
        <v>Los Angeles</v>
      </c>
      <c r="E785" t="s">
        <v>82</v>
      </c>
      <c r="F785" s="2">
        <v>40026</v>
      </c>
      <c r="G785" t="s">
        <v>89</v>
      </c>
    </row>
    <row r="786" spans="1:7">
      <c r="A786" t="s">
        <v>95</v>
      </c>
      <c r="B786" t="s">
        <v>78</v>
      </c>
      <c r="C786" t="str">
        <f>VLOOKUP(A786,Teams!$A$2:$C$31,2,FALSE)</f>
        <v>Baltimore</v>
      </c>
      <c r="D786" t="str">
        <f>VLOOKUP(B786,Teams!$A$2:$C$31,2,FALSE)</f>
        <v>Boston</v>
      </c>
      <c r="E786" t="s">
        <v>82</v>
      </c>
      <c r="F786" s="2">
        <v>40026</v>
      </c>
      <c r="G786" t="s">
        <v>89</v>
      </c>
    </row>
    <row r="787" spans="1:7">
      <c r="A787" t="s">
        <v>97</v>
      </c>
      <c r="B787" t="s">
        <v>84</v>
      </c>
      <c r="C787" t="str">
        <f>VLOOKUP(A787,Teams!$A$2:$C$31,2,FALSE)</f>
        <v>Chicago</v>
      </c>
      <c r="D787" t="str">
        <f>VLOOKUP(B787,Teams!$A$2:$C$31,2,FALSE)</f>
        <v>New York</v>
      </c>
      <c r="E787" t="s">
        <v>82</v>
      </c>
      <c r="F787" s="2">
        <v>40026</v>
      </c>
      <c r="G787" t="s">
        <v>89</v>
      </c>
    </row>
    <row r="788" spans="1:7">
      <c r="A788" t="s">
        <v>108</v>
      </c>
      <c r="B788" t="s">
        <v>112</v>
      </c>
      <c r="C788" t="str">
        <f>VLOOKUP(A788,Teams!$A$2:$C$31,2,FALSE)</f>
        <v>Cincinnati</v>
      </c>
      <c r="D788" t="str">
        <f>VLOOKUP(B788,Teams!$A$2:$C$31,2,FALSE)</f>
        <v>Denver</v>
      </c>
      <c r="E788" t="s">
        <v>82</v>
      </c>
      <c r="F788" s="2">
        <v>40026</v>
      </c>
      <c r="G788" t="s">
        <v>89</v>
      </c>
    </row>
    <row r="789" spans="1:7">
      <c r="A789" t="s">
        <v>102</v>
      </c>
      <c r="B789" t="s">
        <v>96</v>
      </c>
      <c r="C789" t="str">
        <f>VLOOKUP(A789,Teams!$A$2:$C$31,2,FALSE)</f>
        <v>Cleveland</v>
      </c>
      <c r="D789" t="str">
        <f>VLOOKUP(B789,Teams!$A$2:$C$31,2,FALSE)</f>
        <v>Detroit</v>
      </c>
      <c r="E789" t="s">
        <v>82</v>
      </c>
      <c r="F789" s="2">
        <v>40026</v>
      </c>
      <c r="G789" t="s">
        <v>89</v>
      </c>
    </row>
    <row r="790" spans="1:7">
      <c r="A790" t="s">
        <v>88</v>
      </c>
      <c r="B790" t="s">
        <v>104</v>
      </c>
      <c r="C790" t="str">
        <f>VLOOKUP(A790,Teams!$A$2:$C$31,2,FALSE)</f>
        <v>Miami</v>
      </c>
      <c r="D790" t="str">
        <f>VLOOKUP(B790,Teams!$A$2:$C$31,2,FALSE)</f>
        <v>Chicago</v>
      </c>
      <c r="E790" t="s">
        <v>82</v>
      </c>
      <c r="F790" s="2">
        <v>40026</v>
      </c>
      <c r="G790" t="s">
        <v>89</v>
      </c>
    </row>
    <row r="791" spans="1:7">
      <c r="A791" t="s">
        <v>109</v>
      </c>
      <c r="B791" t="s">
        <v>101</v>
      </c>
      <c r="C791" t="str">
        <f>VLOOKUP(A791,Teams!$A$2:$C$31,2,FALSE)</f>
        <v>Minneapolis</v>
      </c>
      <c r="D791" t="str">
        <f>VLOOKUP(B791,Teams!$A$2:$C$31,2,FALSE)</f>
        <v>Los Angeles</v>
      </c>
      <c r="E791" t="s">
        <v>82</v>
      </c>
      <c r="F791" s="2">
        <v>40026</v>
      </c>
      <c r="G791" t="s">
        <v>89</v>
      </c>
    </row>
    <row r="792" spans="1:7">
      <c r="A792" t="s">
        <v>99</v>
      </c>
      <c r="B792" t="s">
        <v>110</v>
      </c>
      <c r="C792" t="str">
        <f>VLOOKUP(A792,Teams!$A$2:$C$31,2,FALSE)</f>
        <v>New York</v>
      </c>
      <c r="D792" t="str">
        <f>VLOOKUP(B792,Teams!$A$2:$C$31,2,FALSE)</f>
        <v>Phoenix</v>
      </c>
      <c r="E792" t="s">
        <v>82</v>
      </c>
      <c r="F792" s="2">
        <v>40026</v>
      </c>
      <c r="G792" t="s">
        <v>81</v>
      </c>
    </row>
    <row r="793" spans="1:7">
      <c r="A793" t="s">
        <v>92</v>
      </c>
      <c r="B793" t="s">
        <v>98</v>
      </c>
      <c r="C793" t="str">
        <f>VLOOKUP(A793,Teams!$A$2:$C$31,2,FALSE)</f>
        <v>San Francisco</v>
      </c>
      <c r="D793" t="str">
        <f>VLOOKUP(B793,Teams!$A$2:$C$31,2,FALSE)</f>
        <v>Toronto</v>
      </c>
      <c r="E793" t="s">
        <v>82</v>
      </c>
      <c r="F793" s="2">
        <v>40026</v>
      </c>
      <c r="G793" t="s">
        <v>89</v>
      </c>
    </row>
    <row r="794" spans="1:7">
      <c r="A794" t="s">
        <v>114</v>
      </c>
      <c r="B794" t="s">
        <v>100</v>
      </c>
      <c r="C794" t="str">
        <f>VLOOKUP(A794,Teams!$A$2:$C$31,2,FALSE)</f>
        <v>Pittsburgh</v>
      </c>
      <c r="D794" t="str">
        <f>VLOOKUP(B794,Teams!$A$2:$C$31,2,FALSE)</f>
        <v>Washington</v>
      </c>
      <c r="E794" t="s">
        <v>82</v>
      </c>
      <c r="F794" s="2">
        <v>40026</v>
      </c>
      <c r="G794" t="s">
        <v>89</v>
      </c>
    </row>
    <row r="795" spans="1:7">
      <c r="A795" t="s">
        <v>111</v>
      </c>
      <c r="B795" t="s">
        <v>107</v>
      </c>
      <c r="C795" t="str">
        <f>VLOOKUP(A795,Teams!$A$2:$C$31,2,FALSE)</f>
        <v>San Diego</v>
      </c>
      <c r="D795" t="str">
        <f>VLOOKUP(B795,Teams!$A$2:$C$31,2,FALSE)</f>
        <v>Milwaukee</v>
      </c>
      <c r="E795" t="s">
        <v>82</v>
      </c>
      <c r="F795" s="2">
        <v>40026</v>
      </c>
      <c r="G795" t="s">
        <v>89</v>
      </c>
    </row>
    <row r="796" spans="1:7">
      <c r="A796" t="s">
        <v>113</v>
      </c>
      <c r="B796" t="s">
        <v>116</v>
      </c>
      <c r="C796" t="str">
        <f>VLOOKUP(A796,Teams!$A$2:$C$31,2,FALSE)</f>
        <v>San Francisco</v>
      </c>
      <c r="D796" t="str">
        <f>VLOOKUP(B796,Teams!$A$2:$C$31,2,FALSE)</f>
        <v>Philadelphia</v>
      </c>
      <c r="E796" t="s">
        <v>82</v>
      </c>
      <c r="F796" s="2">
        <v>40026</v>
      </c>
      <c r="G796" t="s">
        <v>89</v>
      </c>
    </row>
    <row r="797" spans="1:7">
      <c r="A797" t="s">
        <v>106</v>
      </c>
      <c r="B797" t="s">
        <v>115</v>
      </c>
      <c r="C797" t="str">
        <f>VLOOKUP(A797,Teams!$A$2:$C$31,2,FALSE)</f>
        <v>St. Louis</v>
      </c>
      <c r="D797" t="str">
        <f>VLOOKUP(B797,Teams!$A$2:$C$31,2,FALSE)</f>
        <v>Houston</v>
      </c>
      <c r="E797" t="s">
        <v>82</v>
      </c>
      <c r="F797" s="2">
        <v>40026</v>
      </c>
      <c r="G797" t="s">
        <v>89</v>
      </c>
    </row>
    <row r="798" spans="1:7">
      <c r="A798" t="s">
        <v>105</v>
      </c>
      <c r="B798" t="s">
        <v>94</v>
      </c>
      <c r="C798" t="str">
        <f>VLOOKUP(A798,Teams!$A$2:$C$31,2,FALSE)</f>
        <v>Tampa</v>
      </c>
      <c r="D798" t="str">
        <f>VLOOKUP(B798,Teams!$A$2:$C$31,2,FALSE)</f>
        <v>Kansas City</v>
      </c>
      <c r="E798" t="s">
        <v>82</v>
      </c>
      <c r="F798" s="2">
        <v>40026</v>
      </c>
      <c r="G798" t="s">
        <v>89</v>
      </c>
    </row>
    <row r="799" spans="1:7">
      <c r="A799" t="s">
        <v>79</v>
      </c>
      <c r="B799" t="s">
        <v>91</v>
      </c>
      <c r="C799" t="str">
        <f>VLOOKUP(A799,Teams!$A$2:$C$31,2,FALSE)</f>
        <v>Arlington</v>
      </c>
      <c r="D799" t="str">
        <f>VLOOKUP(B799,Teams!$A$2:$C$31,2,FALSE)</f>
        <v>Seattle</v>
      </c>
      <c r="E799" t="s">
        <v>82</v>
      </c>
      <c r="F799" s="2">
        <v>40026</v>
      </c>
      <c r="G799" t="s">
        <v>89</v>
      </c>
    </row>
    <row r="800" spans="1:7">
      <c r="A800" t="s">
        <v>90</v>
      </c>
      <c r="B800" t="s">
        <v>103</v>
      </c>
      <c r="C800" t="str">
        <f>VLOOKUP(A800,Teams!$A$2:$C$31,2,FALSE)</f>
        <v>Atlanta</v>
      </c>
      <c r="D800" t="str">
        <f>VLOOKUP(B800,Teams!$A$2:$C$31,2,FALSE)</f>
        <v>Los Angeles</v>
      </c>
      <c r="E800" t="s">
        <v>83</v>
      </c>
      <c r="F800" s="2">
        <v>40027</v>
      </c>
      <c r="G800" t="s">
        <v>89</v>
      </c>
    </row>
    <row r="801" spans="1:7">
      <c r="A801" t="s">
        <v>95</v>
      </c>
      <c r="B801" t="s">
        <v>78</v>
      </c>
      <c r="C801" t="str">
        <f>VLOOKUP(A801,Teams!$A$2:$C$31,2,FALSE)</f>
        <v>Baltimore</v>
      </c>
      <c r="D801" t="str">
        <f>VLOOKUP(B801,Teams!$A$2:$C$31,2,FALSE)</f>
        <v>Boston</v>
      </c>
      <c r="E801" t="s">
        <v>83</v>
      </c>
      <c r="F801" s="2">
        <v>40027</v>
      </c>
      <c r="G801" t="s">
        <v>89</v>
      </c>
    </row>
    <row r="802" spans="1:7">
      <c r="A802" t="s">
        <v>97</v>
      </c>
      <c r="B802" t="s">
        <v>84</v>
      </c>
      <c r="C802" t="str">
        <f>VLOOKUP(A802,Teams!$A$2:$C$31,2,FALSE)</f>
        <v>Chicago</v>
      </c>
      <c r="D802" t="str">
        <f>VLOOKUP(B802,Teams!$A$2:$C$31,2,FALSE)</f>
        <v>New York</v>
      </c>
      <c r="E802" t="s">
        <v>83</v>
      </c>
      <c r="F802" s="2">
        <v>40027</v>
      </c>
      <c r="G802" t="s">
        <v>89</v>
      </c>
    </row>
    <row r="803" spans="1:7">
      <c r="A803" t="s">
        <v>108</v>
      </c>
      <c r="B803" t="s">
        <v>112</v>
      </c>
      <c r="C803" t="str">
        <f>VLOOKUP(A803,Teams!$A$2:$C$31,2,FALSE)</f>
        <v>Cincinnati</v>
      </c>
      <c r="D803" t="str">
        <f>VLOOKUP(B803,Teams!$A$2:$C$31,2,FALSE)</f>
        <v>Denver</v>
      </c>
      <c r="E803" t="s">
        <v>83</v>
      </c>
      <c r="F803" s="2">
        <v>40027</v>
      </c>
      <c r="G803" t="s">
        <v>89</v>
      </c>
    </row>
    <row r="804" spans="1:7">
      <c r="A804" t="s">
        <v>102</v>
      </c>
      <c r="B804" t="s">
        <v>96</v>
      </c>
      <c r="C804" t="str">
        <f>VLOOKUP(A804,Teams!$A$2:$C$31,2,FALSE)</f>
        <v>Cleveland</v>
      </c>
      <c r="D804" t="str">
        <f>VLOOKUP(B804,Teams!$A$2:$C$31,2,FALSE)</f>
        <v>Detroit</v>
      </c>
      <c r="E804" t="s">
        <v>83</v>
      </c>
      <c r="F804" s="2">
        <v>40027</v>
      </c>
      <c r="G804" t="s">
        <v>89</v>
      </c>
    </row>
    <row r="805" spans="1:7">
      <c r="A805" t="s">
        <v>88</v>
      </c>
      <c r="B805" t="s">
        <v>104</v>
      </c>
      <c r="C805" t="str">
        <f>VLOOKUP(A805,Teams!$A$2:$C$31,2,FALSE)</f>
        <v>Miami</v>
      </c>
      <c r="D805" t="str">
        <f>VLOOKUP(B805,Teams!$A$2:$C$31,2,FALSE)</f>
        <v>Chicago</v>
      </c>
      <c r="E805" t="s">
        <v>83</v>
      </c>
      <c r="F805" s="2">
        <v>40027</v>
      </c>
      <c r="G805" t="s">
        <v>89</v>
      </c>
    </row>
    <row r="806" spans="1:7">
      <c r="A806" t="s">
        <v>109</v>
      </c>
      <c r="B806" t="s">
        <v>101</v>
      </c>
      <c r="C806" t="str">
        <f>VLOOKUP(A806,Teams!$A$2:$C$31,2,FALSE)</f>
        <v>Minneapolis</v>
      </c>
      <c r="D806" t="str">
        <f>VLOOKUP(B806,Teams!$A$2:$C$31,2,FALSE)</f>
        <v>Los Angeles</v>
      </c>
      <c r="E806" t="s">
        <v>83</v>
      </c>
      <c r="F806" s="2">
        <v>40027</v>
      </c>
      <c r="G806" t="s">
        <v>89</v>
      </c>
    </row>
    <row r="807" spans="1:7">
      <c r="A807" t="s">
        <v>99</v>
      </c>
      <c r="B807" t="s">
        <v>110</v>
      </c>
      <c r="C807" t="str">
        <f>VLOOKUP(A807,Teams!$A$2:$C$31,2,FALSE)</f>
        <v>New York</v>
      </c>
      <c r="D807" t="str">
        <f>VLOOKUP(B807,Teams!$A$2:$C$31,2,FALSE)</f>
        <v>Phoenix</v>
      </c>
      <c r="E807" t="s">
        <v>83</v>
      </c>
      <c r="F807" s="2">
        <v>40027</v>
      </c>
      <c r="G807" t="s">
        <v>81</v>
      </c>
    </row>
    <row r="808" spans="1:7">
      <c r="A808" t="s">
        <v>92</v>
      </c>
      <c r="B808" t="s">
        <v>98</v>
      </c>
      <c r="C808" t="str">
        <f>VLOOKUP(A808,Teams!$A$2:$C$31,2,FALSE)</f>
        <v>San Francisco</v>
      </c>
      <c r="D808" t="str">
        <f>VLOOKUP(B808,Teams!$A$2:$C$31,2,FALSE)</f>
        <v>Toronto</v>
      </c>
      <c r="E808" t="s">
        <v>83</v>
      </c>
      <c r="F808" s="2">
        <v>40027</v>
      </c>
      <c r="G808" t="s">
        <v>89</v>
      </c>
    </row>
    <row r="809" spans="1:7">
      <c r="A809" t="s">
        <v>114</v>
      </c>
      <c r="B809" t="s">
        <v>100</v>
      </c>
      <c r="C809" t="str">
        <f>VLOOKUP(A809,Teams!$A$2:$C$31,2,FALSE)</f>
        <v>Pittsburgh</v>
      </c>
      <c r="D809" t="str">
        <f>VLOOKUP(B809,Teams!$A$2:$C$31,2,FALSE)</f>
        <v>Washington</v>
      </c>
      <c r="E809" t="s">
        <v>83</v>
      </c>
      <c r="F809" s="2">
        <v>40027</v>
      </c>
      <c r="G809" t="s">
        <v>89</v>
      </c>
    </row>
    <row r="810" spans="1:7">
      <c r="A810" t="s">
        <v>111</v>
      </c>
      <c r="B810" t="s">
        <v>107</v>
      </c>
      <c r="C810" t="str">
        <f>VLOOKUP(A810,Teams!$A$2:$C$31,2,FALSE)</f>
        <v>San Diego</v>
      </c>
      <c r="D810" t="str">
        <f>VLOOKUP(B810,Teams!$A$2:$C$31,2,FALSE)</f>
        <v>Milwaukee</v>
      </c>
      <c r="E810" t="s">
        <v>83</v>
      </c>
      <c r="F810" s="2">
        <v>40027</v>
      </c>
      <c r="G810" t="s">
        <v>89</v>
      </c>
    </row>
    <row r="811" spans="1:7">
      <c r="A811" t="s">
        <v>113</v>
      </c>
      <c r="B811" t="s">
        <v>116</v>
      </c>
      <c r="C811" t="str">
        <f>VLOOKUP(A811,Teams!$A$2:$C$31,2,FALSE)</f>
        <v>San Francisco</v>
      </c>
      <c r="D811" t="str">
        <f>VLOOKUP(B811,Teams!$A$2:$C$31,2,FALSE)</f>
        <v>Philadelphia</v>
      </c>
      <c r="E811" t="s">
        <v>83</v>
      </c>
      <c r="F811" s="2">
        <v>40027</v>
      </c>
      <c r="G811" t="s">
        <v>89</v>
      </c>
    </row>
    <row r="812" spans="1:7">
      <c r="A812" t="s">
        <v>106</v>
      </c>
      <c r="B812" t="s">
        <v>115</v>
      </c>
      <c r="C812" t="str">
        <f>VLOOKUP(A812,Teams!$A$2:$C$31,2,FALSE)</f>
        <v>St. Louis</v>
      </c>
      <c r="D812" t="str">
        <f>VLOOKUP(B812,Teams!$A$2:$C$31,2,FALSE)</f>
        <v>Houston</v>
      </c>
      <c r="E812" t="s">
        <v>83</v>
      </c>
      <c r="F812" s="2">
        <v>40027</v>
      </c>
      <c r="G812" t="s">
        <v>89</v>
      </c>
    </row>
    <row r="813" spans="1:7">
      <c r="A813" t="s">
        <v>105</v>
      </c>
      <c r="B813" t="s">
        <v>94</v>
      </c>
      <c r="C813" t="str">
        <f>VLOOKUP(A813,Teams!$A$2:$C$31,2,FALSE)</f>
        <v>Tampa</v>
      </c>
      <c r="D813" t="str">
        <f>VLOOKUP(B813,Teams!$A$2:$C$31,2,FALSE)</f>
        <v>Kansas City</v>
      </c>
      <c r="E813" t="s">
        <v>83</v>
      </c>
      <c r="F813" s="2">
        <v>40027</v>
      </c>
      <c r="G813" t="s">
        <v>89</v>
      </c>
    </row>
    <row r="814" spans="1:7">
      <c r="A814" t="s">
        <v>79</v>
      </c>
      <c r="B814" t="s">
        <v>91</v>
      </c>
      <c r="C814" t="str">
        <f>VLOOKUP(A814,Teams!$A$2:$C$31,2,FALSE)</f>
        <v>Arlington</v>
      </c>
      <c r="D814" t="str">
        <f>VLOOKUP(B814,Teams!$A$2:$C$31,2,FALSE)</f>
        <v>Seattle</v>
      </c>
      <c r="E814" t="s">
        <v>83</v>
      </c>
      <c r="F814" s="2">
        <v>40027</v>
      </c>
      <c r="G814" t="s">
        <v>89</v>
      </c>
    </row>
    <row r="815" spans="1:7">
      <c r="A815" t="s">
        <v>108</v>
      </c>
      <c r="B815" t="s">
        <v>104</v>
      </c>
      <c r="C815" t="str">
        <f>VLOOKUP(A815,Teams!$A$2:$C$31,2,FALSE)</f>
        <v>Cincinnati</v>
      </c>
      <c r="D815" t="str">
        <f>VLOOKUP(B815,Teams!$A$2:$C$31,2,FALSE)</f>
        <v>Chicago</v>
      </c>
      <c r="E815" t="s">
        <v>93</v>
      </c>
      <c r="F815" s="2">
        <v>40028</v>
      </c>
      <c r="G815" t="s">
        <v>89</v>
      </c>
    </row>
    <row r="816" spans="1:7">
      <c r="A816" t="s">
        <v>96</v>
      </c>
      <c r="B816" t="s">
        <v>95</v>
      </c>
      <c r="C816" t="str">
        <f>VLOOKUP(A816,Teams!$A$2:$C$31,2,FALSE)</f>
        <v>Detroit</v>
      </c>
      <c r="D816" t="str">
        <f>VLOOKUP(B816,Teams!$A$2:$C$31,2,FALSE)</f>
        <v>Baltimore</v>
      </c>
      <c r="E816" t="s">
        <v>93</v>
      </c>
      <c r="F816" s="2">
        <v>40028</v>
      </c>
      <c r="G816" t="s">
        <v>89</v>
      </c>
    </row>
    <row r="817" spans="1:7">
      <c r="A817" t="s">
        <v>115</v>
      </c>
      <c r="B817" t="s">
        <v>113</v>
      </c>
      <c r="C817" t="str">
        <f>VLOOKUP(A817,Teams!$A$2:$C$31,2,FALSE)</f>
        <v>Houston</v>
      </c>
      <c r="D817" t="str">
        <f>VLOOKUP(B817,Teams!$A$2:$C$31,2,FALSE)</f>
        <v>San Francisco</v>
      </c>
      <c r="E817" t="s">
        <v>93</v>
      </c>
      <c r="F817" s="2">
        <v>40028</v>
      </c>
      <c r="G817" t="s">
        <v>89</v>
      </c>
    </row>
    <row r="818" spans="1:7">
      <c r="A818" t="s">
        <v>103</v>
      </c>
      <c r="B818" t="s">
        <v>107</v>
      </c>
      <c r="C818" t="str">
        <f>VLOOKUP(A818,Teams!$A$2:$C$31,2,FALSE)</f>
        <v>Los Angeles</v>
      </c>
      <c r="D818" t="str">
        <f>VLOOKUP(B818,Teams!$A$2:$C$31,2,FALSE)</f>
        <v>Milwaukee</v>
      </c>
      <c r="E818" t="s">
        <v>93</v>
      </c>
      <c r="F818" s="2">
        <v>40028</v>
      </c>
      <c r="G818" t="s">
        <v>89</v>
      </c>
    </row>
    <row r="819" spans="1:7">
      <c r="A819" t="s">
        <v>99</v>
      </c>
      <c r="B819" t="s">
        <v>110</v>
      </c>
      <c r="C819" t="str">
        <f>VLOOKUP(A819,Teams!$A$2:$C$31,2,FALSE)</f>
        <v>New York</v>
      </c>
      <c r="D819" t="str">
        <f>VLOOKUP(B819,Teams!$A$2:$C$31,2,FALSE)</f>
        <v>Phoenix</v>
      </c>
      <c r="E819" t="s">
        <v>93</v>
      </c>
      <c r="F819" s="2">
        <v>40028</v>
      </c>
      <c r="G819" t="s">
        <v>81</v>
      </c>
    </row>
    <row r="820" spans="1:7">
      <c r="A820" t="s">
        <v>92</v>
      </c>
      <c r="B820" t="s">
        <v>79</v>
      </c>
      <c r="C820" t="str">
        <f>VLOOKUP(A820,Teams!$A$2:$C$31,2,FALSE)</f>
        <v>San Francisco</v>
      </c>
      <c r="D820" t="str">
        <f>VLOOKUP(B820,Teams!$A$2:$C$31,2,FALSE)</f>
        <v>Arlington</v>
      </c>
      <c r="E820" t="s">
        <v>93</v>
      </c>
      <c r="F820" s="2">
        <v>40028</v>
      </c>
      <c r="G820" t="s">
        <v>89</v>
      </c>
    </row>
    <row r="821" spans="1:7">
      <c r="A821" t="s">
        <v>114</v>
      </c>
      <c r="B821" t="s">
        <v>100</v>
      </c>
      <c r="C821" t="str">
        <f>VLOOKUP(A821,Teams!$A$2:$C$31,2,FALSE)</f>
        <v>Pittsburgh</v>
      </c>
      <c r="D821" t="str">
        <f>VLOOKUP(B821,Teams!$A$2:$C$31,2,FALSE)</f>
        <v>Washington</v>
      </c>
      <c r="E821" t="s">
        <v>93</v>
      </c>
      <c r="F821" s="2">
        <v>40028</v>
      </c>
      <c r="G821" t="s">
        <v>89</v>
      </c>
    </row>
    <row r="822" spans="1:7">
      <c r="A822" t="s">
        <v>111</v>
      </c>
      <c r="B822" t="s">
        <v>90</v>
      </c>
      <c r="C822" t="str">
        <f>VLOOKUP(A822,Teams!$A$2:$C$31,2,FALSE)</f>
        <v>San Diego</v>
      </c>
      <c r="D822" t="str">
        <f>VLOOKUP(B822,Teams!$A$2:$C$31,2,FALSE)</f>
        <v>Atlanta</v>
      </c>
      <c r="E822" t="s">
        <v>93</v>
      </c>
      <c r="F822" s="2">
        <v>40028</v>
      </c>
      <c r="G822" t="s">
        <v>89</v>
      </c>
    </row>
    <row r="823" spans="1:7">
      <c r="A823" t="s">
        <v>105</v>
      </c>
      <c r="B823" t="s">
        <v>94</v>
      </c>
      <c r="C823" t="str">
        <f>VLOOKUP(A823,Teams!$A$2:$C$31,2,FALSE)</f>
        <v>Tampa</v>
      </c>
      <c r="D823" t="str">
        <f>VLOOKUP(B823,Teams!$A$2:$C$31,2,FALSE)</f>
        <v>Kansas City</v>
      </c>
      <c r="E823" t="s">
        <v>93</v>
      </c>
      <c r="F823" s="2">
        <v>40028</v>
      </c>
      <c r="G823" t="s">
        <v>89</v>
      </c>
    </row>
    <row r="824" spans="1:7">
      <c r="A824" t="s">
        <v>97</v>
      </c>
      <c r="B824" t="s">
        <v>101</v>
      </c>
      <c r="C824" t="str">
        <f>VLOOKUP(A824,Teams!$A$2:$C$31,2,FALSE)</f>
        <v>Chicago</v>
      </c>
      <c r="D824" t="str">
        <f>VLOOKUP(B824,Teams!$A$2:$C$31,2,FALSE)</f>
        <v>Los Angeles</v>
      </c>
      <c r="E824" t="s">
        <v>85</v>
      </c>
      <c r="F824" s="2">
        <v>40029</v>
      </c>
      <c r="G824" t="s">
        <v>89</v>
      </c>
    </row>
    <row r="825" spans="1:7">
      <c r="A825" t="s">
        <v>108</v>
      </c>
      <c r="B825" t="s">
        <v>104</v>
      </c>
      <c r="C825" t="str">
        <f>VLOOKUP(A825,Teams!$A$2:$C$31,2,FALSE)</f>
        <v>Cincinnati</v>
      </c>
      <c r="D825" t="str">
        <f>VLOOKUP(B825,Teams!$A$2:$C$31,2,FALSE)</f>
        <v>Chicago</v>
      </c>
      <c r="E825" t="s">
        <v>85</v>
      </c>
      <c r="F825" s="2">
        <v>40029</v>
      </c>
      <c r="G825" t="s">
        <v>89</v>
      </c>
    </row>
    <row r="826" spans="1:7">
      <c r="A826" t="s">
        <v>102</v>
      </c>
      <c r="B826" t="s">
        <v>109</v>
      </c>
      <c r="C826" t="str">
        <f>VLOOKUP(A826,Teams!$A$2:$C$31,2,FALSE)</f>
        <v>Cleveland</v>
      </c>
      <c r="D826" t="str">
        <f>VLOOKUP(B826,Teams!$A$2:$C$31,2,FALSE)</f>
        <v>Minneapolis</v>
      </c>
      <c r="E826" t="s">
        <v>85</v>
      </c>
      <c r="F826" s="2">
        <v>40029</v>
      </c>
      <c r="G826" t="s">
        <v>89</v>
      </c>
    </row>
    <row r="827" spans="1:7">
      <c r="A827" t="s">
        <v>96</v>
      </c>
      <c r="B827" t="s">
        <v>95</v>
      </c>
      <c r="C827" t="str">
        <f>VLOOKUP(A827,Teams!$A$2:$C$31,2,FALSE)</f>
        <v>Detroit</v>
      </c>
      <c r="D827" t="str">
        <f>VLOOKUP(B827,Teams!$A$2:$C$31,2,FALSE)</f>
        <v>Baltimore</v>
      </c>
      <c r="E827" t="s">
        <v>85</v>
      </c>
      <c r="F827" s="2">
        <v>40029</v>
      </c>
      <c r="G827" t="s">
        <v>89</v>
      </c>
    </row>
    <row r="828" spans="1:7">
      <c r="A828" t="s">
        <v>115</v>
      </c>
      <c r="B828" t="s">
        <v>113</v>
      </c>
      <c r="C828" t="str">
        <f>VLOOKUP(A828,Teams!$A$2:$C$31,2,FALSE)</f>
        <v>Houston</v>
      </c>
      <c r="D828" t="str">
        <f>VLOOKUP(B828,Teams!$A$2:$C$31,2,FALSE)</f>
        <v>San Francisco</v>
      </c>
      <c r="E828" t="s">
        <v>85</v>
      </c>
      <c r="F828" s="2">
        <v>40029</v>
      </c>
      <c r="G828" t="s">
        <v>89</v>
      </c>
    </row>
    <row r="829" spans="1:7">
      <c r="A829" t="s">
        <v>94</v>
      </c>
      <c r="B829" t="s">
        <v>91</v>
      </c>
      <c r="C829" t="str">
        <f>VLOOKUP(A829,Teams!$A$2:$C$31,2,FALSE)</f>
        <v>Kansas City</v>
      </c>
      <c r="D829" t="str">
        <f>VLOOKUP(B829,Teams!$A$2:$C$31,2,FALSE)</f>
        <v>Seattle</v>
      </c>
      <c r="E829" t="s">
        <v>85</v>
      </c>
      <c r="F829" s="2">
        <v>40029</v>
      </c>
      <c r="G829" t="s">
        <v>89</v>
      </c>
    </row>
    <row r="830" spans="1:7">
      <c r="A830" t="s">
        <v>103</v>
      </c>
      <c r="B830" t="s">
        <v>107</v>
      </c>
      <c r="C830" t="str">
        <f>VLOOKUP(A830,Teams!$A$2:$C$31,2,FALSE)</f>
        <v>Los Angeles</v>
      </c>
      <c r="D830" t="str">
        <f>VLOOKUP(B830,Teams!$A$2:$C$31,2,FALSE)</f>
        <v>Milwaukee</v>
      </c>
      <c r="E830" t="s">
        <v>85</v>
      </c>
      <c r="F830" s="2">
        <v>40029</v>
      </c>
      <c r="G830" t="s">
        <v>89</v>
      </c>
    </row>
    <row r="831" spans="1:7">
      <c r="A831" t="s">
        <v>99</v>
      </c>
      <c r="B831" t="s">
        <v>106</v>
      </c>
      <c r="C831" t="str">
        <f>VLOOKUP(A831,Teams!$A$2:$C$31,2,FALSE)</f>
        <v>New York</v>
      </c>
      <c r="D831" t="str">
        <f>VLOOKUP(B831,Teams!$A$2:$C$31,2,FALSE)</f>
        <v>St. Louis</v>
      </c>
      <c r="E831" t="s">
        <v>85</v>
      </c>
      <c r="F831" s="2">
        <v>40029</v>
      </c>
      <c r="G831" t="s">
        <v>81</v>
      </c>
    </row>
    <row r="832" spans="1:7">
      <c r="A832" t="s">
        <v>92</v>
      </c>
      <c r="B832" t="s">
        <v>79</v>
      </c>
      <c r="C832" t="str">
        <f>VLOOKUP(A832,Teams!$A$2:$C$31,2,FALSE)</f>
        <v>San Francisco</v>
      </c>
      <c r="D832" t="str">
        <f>VLOOKUP(B832,Teams!$A$2:$C$31,2,FALSE)</f>
        <v>Arlington</v>
      </c>
      <c r="E832" t="s">
        <v>85</v>
      </c>
      <c r="F832" s="2">
        <v>40029</v>
      </c>
      <c r="G832" t="s">
        <v>89</v>
      </c>
    </row>
    <row r="833" spans="1:7">
      <c r="A833" t="s">
        <v>116</v>
      </c>
      <c r="B833" t="s">
        <v>112</v>
      </c>
      <c r="C833" t="str">
        <f>VLOOKUP(A833,Teams!$A$2:$C$31,2,FALSE)</f>
        <v>Philadelphia</v>
      </c>
      <c r="D833" t="str">
        <f>VLOOKUP(B833,Teams!$A$2:$C$31,2,FALSE)</f>
        <v>Denver</v>
      </c>
      <c r="E833" t="s">
        <v>85</v>
      </c>
      <c r="F833" s="2">
        <v>40029</v>
      </c>
      <c r="G833" t="s">
        <v>89</v>
      </c>
    </row>
    <row r="834" spans="1:7">
      <c r="A834" t="s">
        <v>114</v>
      </c>
      <c r="B834" t="s">
        <v>110</v>
      </c>
      <c r="C834" t="str">
        <f>VLOOKUP(A834,Teams!$A$2:$C$31,2,FALSE)</f>
        <v>Pittsburgh</v>
      </c>
      <c r="D834" t="str">
        <f>VLOOKUP(B834,Teams!$A$2:$C$31,2,FALSE)</f>
        <v>Phoenix</v>
      </c>
      <c r="E834" t="s">
        <v>85</v>
      </c>
      <c r="F834" s="2">
        <v>40029</v>
      </c>
      <c r="G834" t="s">
        <v>89</v>
      </c>
    </row>
    <row r="835" spans="1:7">
      <c r="A835" t="s">
        <v>111</v>
      </c>
      <c r="B835" t="s">
        <v>90</v>
      </c>
      <c r="C835" t="str">
        <f>VLOOKUP(A835,Teams!$A$2:$C$31,2,FALSE)</f>
        <v>San Diego</v>
      </c>
      <c r="D835" t="str">
        <f>VLOOKUP(B835,Teams!$A$2:$C$31,2,FALSE)</f>
        <v>Atlanta</v>
      </c>
      <c r="E835" t="s">
        <v>85</v>
      </c>
      <c r="F835" s="2">
        <v>40029</v>
      </c>
      <c r="G835" t="s">
        <v>89</v>
      </c>
    </row>
    <row r="836" spans="1:7">
      <c r="A836" t="s">
        <v>105</v>
      </c>
      <c r="B836" t="s">
        <v>78</v>
      </c>
      <c r="C836" t="str">
        <f>VLOOKUP(A836,Teams!$A$2:$C$31,2,FALSE)</f>
        <v>Tampa</v>
      </c>
      <c r="D836" t="str">
        <f>VLOOKUP(B836,Teams!$A$2:$C$31,2,FALSE)</f>
        <v>Boston</v>
      </c>
      <c r="E836" t="s">
        <v>85</v>
      </c>
      <c r="F836" s="2">
        <v>40029</v>
      </c>
      <c r="G836" t="s">
        <v>89</v>
      </c>
    </row>
    <row r="837" spans="1:7">
      <c r="A837" t="s">
        <v>98</v>
      </c>
      <c r="B837" t="s">
        <v>84</v>
      </c>
      <c r="C837" t="str">
        <f>VLOOKUP(A837,Teams!$A$2:$C$31,2,FALSE)</f>
        <v>Toronto</v>
      </c>
      <c r="D837" t="str">
        <f>VLOOKUP(B837,Teams!$A$2:$C$31,2,FALSE)</f>
        <v>New York</v>
      </c>
      <c r="E837" t="s">
        <v>85</v>
      </c>
      <c r="F837" s="2">
        <v>40029</v>
      </c>
      <c r="G837" t="s">
        <v>89</v>
      </c>
    </row>
    <row r="838" spans="1:7">
      <c r="A838" t="s">
        <v>100</v>
      </c>
      <c r="B838" t="s">
        <v>88</v>
      </c>
      <c r="C838" t="str">
        <f>VLOOKUP(A838,Teams!$A$2:$C$31,2,FALSE)</f>
        <v>Washington</v>
      </c>
      <c r="D838" t="str">
        <f>VLOOKUP(B838,Teams!$A$2:$C$31,2,FALSE)</f>
        <v>Miami</v>
      </c>
      <c r="E838" t="s">
        <v>85</v>
      </c>
      <c r="F838" s="2">
        <v>40029</v>
      </c>
      <c r="G838" t="s">
        <v>89</v>
      </c>
    </row>
    <row r="839" spans="1:7">
      <c r="A839" t="s">
        <v>97</v>
      </c>
      <c r="B839" t="s">
        <v>101</v>
      </c>
      <c r="C839" t="str">
        <f>VLOOKUP(A839,Teams!$A$2:$C$31,2,FALSE)</f>
        <v>Chicago</v>
      </c>
      <c r="D839" t="str">
        <f>VLOOKUP(B839,Teams!$A$2:$C$31,2,FALSE)</f>
        <v>Los Angeles</v>
      </c>
      <c r="E839" t="s">
        <v>86</v>
      </c>
      <c r="F839" s="2">
        <v>40030</v>
      </c>
      <c r="G839" t="s">
        <v>89</v>
      </c>
    </row>
    <row r="840" spans="1:7">
      <c r="A840" t="s">
        <v>108</v>
      </c>
      <c r="B840" t="s">
        <v>104</v>
      </c>
      <c r="C840" t="str">
        <f>VLOOKUP(A840,Teams!$A$2:$C$31,2,FALSE)</f>
        <v>Cincinnati</v>
      </c>
      <c r="D840" t="str">
        <f>VLOOKUP(B840,Teams!$A$2:$C$31,2,FALSE)</f>
        <v>Chicago</v>
      </c>
      <c r="E840" t="s">
        <v>86</v>
      </c>
      <c r="F840" s="2">
        <v>40030</v>
      </c>
      <c r="G840" t="s">
        <v>89</v>
      </c>
    </row>
    <row r="841" spans="1:7">
      <c r="A841" t="s">
        <v>102</v>
      </c>
      <c r="B841" t="s">
        <v>109</v>
      </c>
      <c r="C841" t="str">
        <f>VLOOKUP(A841,Teams!$A$2:$C$31,2,FALSE)</f>
        <v>Cleveland</v>
      </c>
      <c r="D841" t="str">
        <f>VLOOKUP(B841,Teams!$A$2:$C$31,2,FALSE)</f>
        <v>Minneapolis</v>
      </c>
      <c r="E841" t="s">
        <v>86</v>
      </c>
      <c r="F841" s="2">
        <v>40030</v>
      </c>
      <c r="G841" t="s">
        <v>89</v>
      </c>
    </row>
    <row r="842" spans="1:7">
      <c r="A842" t="s">
        <v>96</v>
      </c>
      <c r="B842" t="s">
        <v>95</v>
      </c>
      <c r="C842" t="str">
        <f>VLOOKUP(A842,Teams!$A$2:$C$31,2,FALSE)</f>
        <v>Detroit</v>
      </c>
      <c r="D842" t="str">
        <f>VLOOKUP(B842,Teams!$A$2:$C$31,2,FALSE)</f>
        <v>Baltimore</v>
      </c>
      <c r="E842" t="s">
        <v>86</v>
      </c>
      <c r="F842" s="2">
        <v>40030</v>
      </c>
      <c r="G842" t="s">
        <v>89</v>
      </c>
    </row>
    <row r="843" spans="1:7">
      <c r="A843" t="s">
        <v>115</v>
      </c>
      <c r="B843" t="s">
        <v>113</v>
      </c>
      <c r="C843" t="str">
        <f>VLOOKUP(A843,Teams!$A$2:$C$31,2,FALSE)</f>
        <v>Houston</v>
      </c>
      <c r="D843" t="str">
        <f>VLOOKUP(B843,Teams!$A$2:$C$31,2,FALSE)</f>
        <v>San Francisco</v>
      </c>
      <c r="E843" t="s">
        <v>86</v>
      </c>
      <c r="F843" s="2">
        <v>40030</v>
      </c>
      <c r="G843" t="s">
        <v>89</v>
      </c>
    </row>
    <row r="844" spans="1:7">
      <c r="A844" t="s">
        <v>94</v>
      </c>
      <c r="B844" t="s">
        <v>91</v>
      </c>
      <c r="C844" t="str">
        <f>VLOOKUP(A844,Teams!$A$2:$C$31,2,FALSE)</f>
        <v>Kansas City</v>
      </c>
      <c r="D844" t="str">
        <f>VLOOKUP(B844,Teams!$A$2:$C$31,2,FALSE)</f>
        <v>Seattle</v>
      </c>
      <c r="E844" t="s">
        <v>86</v>
      </c>
      <c r="F844" s="2">
        <v>40030</v>
      </c>
      <c r="G844" t="s">
        <v>89</v>
      </c>
    </row>
    <row r="845" spans="1:7">
      <c r="A845" t="s">
        <v>103</v>
      </c>
      <c r="B845" t="s">
        <v>107</v>
      </c>
      <c r="C845" t="str">
        <f>VLOOKUP(A845,Teams!$A$2:$C$31,2,FALSE)</f>
        <v>Los Angeles</v>
      </c>
      <c r="D845" t="str">
        <f>VLOOKUP(B845,Teams!$A$2:$C$31,2,FALSE)</f>
        <v>Milwaukee</v>
      </c>
      <c r="E845" t="s">
        <v>86</v>
      </c>
      <c r="F845" s="2">
        <v>40030</v>
      </c>
      <c r="G845" t="s">
        <v>89</v>
      </c>
    </row>
    <row r="846" spans="1:7">
      <c r="A846" t="s">
        <v>99</v>
      </c>
      <c r="B846" t="s">
        <v>106</v>
      </c>
      <c r="C846" t="str">
        <f>VLOOKUP(A846,Teams!$A$2:$C$31,2,FALSE)</f>
        <v>New York</v>
      </c>
      <c r="D846" t="str">
        <f>VLOOKUP(B846,Teams!$A$2:$C$31,2,FALSE)</f>
        <v>St. Louis</v>
      </c>
      <c r="E846" t="s">
        <v>86</v>
      </c>
      <c r="F846" s="2">
        <v>40030</v>
      </c>
      <c r="G846" t="s">
        <v>81</v>
      </c>
    </row>
    <row r="847" spans="1:7">
      <c r="A847" t="s">
        <v>92</v>
      </c>
      <c r="B847" t="s">
        <v>79</v>
      </c>
      <c r="C847" t="str">
        <f>VLOOKUP(A847,Teams!$A$2:$C$31,2,FALSE)</f>
        <v>San Francisco</v>
      </c>
      <c r="D847" t="str">
        <f>VLOOKUP(B847,Teams!$A$2:$C$31,2,FALSE)</f>
        <v>Arlington</v>
      </c>
      <c r="E847" t="s">
        <v>86</v>
      </c>
      <c r="F847" s="2">
        <v>40030</v>
      </c>
      <c r="G847" t="s">
        <v>89</v>
      </c>
    </row>
    <row r="848" spans="1:7">
      <c r="A848" t="s">
        <v>116</v>
      </c>
      <c r="B848" t="s">
        <v>112</v>
      </c>
      <c r="C848" t="str">
        <f>VLOOKUP(A848,Teams!$A$2:$C$31,2,FALSE)</f>
        <v>Philadelphia</v>
      </c>
      <c r="D848" t="str">
        <f>VLOOKUP(B848,Teams!$A$2:$C$31,2,FALSE)</f>
        <v>Denver</v>
      </c>
      <c r="E848" t="s">
        <v>86</v>
      </c>
      <c r="F848" s="2">
        <v>40030</v>
      </c>
      <c r="G848" t="s">
        <v>89</v>
      </c>
    </row>
    <row r="849" spans="1:7">
      <c r="A849" t="s">
        <v>114</v>
      </c>
      <c r="B849" t="s">
        <v>110</v>
      </c>
      <c r="C849" t="str">
        <f>VLOOKUP(A849,Teams!$A$2:$C$31,2,FALSE)</f>
        <v>Pittsburgh</v>
      </c>
      <c r="D849" t="str">
        <f>VLOOKUP(B849,Teams!$A$2:$C$31,2,FALSE)</f>
        <v>Phoenix</v>
      </c>
      <c r="E849" t="s">
        <v>86</v>
      </c>
      <c r="F849" s="2">
        <v>40030</v>
      </c>
      <c r="G849" t="s">
        <v>89</v>
      </c>
    </row>
    <row r="850" spans="1:7">
      <c r="A850" t="s">
        <v>111</v>
      </c>
      <c r="B850" t="s">
        <v>90</v>
      </c>
      <c r="C850" t="str">
        <f>VLOOKUP(A850,Teams!$A$2:$C$31,2,FALSE)</f>
        <v>San Diego</v>
      </c>
      <c r="D850" t="str">
        <f>VLOOKUP(B850,Teams!$A$2:$C$31,2,FALSE)</f>
        <v>Atlanta</v>
      </c>
      <c r="E850" t="s">
        <v>86</v>
      </c>
      <c r="F850" s="2">
        <v>40030</v>
      </c>
      <c r="G850" t="s">
        <v>89</v>
      </c>
    </row>
    <row r="851" spans="1:7">
      <c r="A851" t="s">
        <v>105</v>
      </c>
      <c r="B851" t="s">
        <v>78</v>
      </c>
      <c r="C851" t="str">
        <f>VLOOKUP(A851,Teams!$A$2:$C$31,2,FALSE)</f>
        <v>Tampa</v>
      </c>
      <c r="D851" t="str">
        <f>VLOOKUP(B851,Teams!$A$2:$C$31,2,FALSE)</f>
        <v>Boston</v>
      </c>
      <c r="E851" t="s">
        <v>86</v>
      </c>
      <c r="F851" s="2">
        <v>40030</v>
      </c>
      <c r="G851" t="s">
        <v>89</v>
      </c>
    </row>
    <row r="852" spans="1:7">
      <c r="A852" t="s">
        <v>98</v>
      </c>
      <c r="B852" t="s">
        <v>84</v>
      </c>
      <c r="C852" t="str">
        <f>VLOOKUP(A852,Teams!$A$2:$C$31,2,FALSE)</f>
        <v>Toronto</v>
      </c>
      <c r="D852" t="str">
        <f>VLOOKUP(B852,Teams!$A$2:$C$31,2,FALSE)</f>
        <v>New York</v>
      </c>
      <c r="E852" t="s">
        <v>86</v>
      </c>
      <c r="F852" s="2">
        <v>40030</v>
      </c>
      <c r="G852" t="s">
        <v>89</v>
      </c>
    </row>
    <row r="853" spans="1:7">
      <c r="A853" t="s">
        <v>100</v>
      </c>
      <c r="B853" t="s">
        <v>88</v>
      </c>
      <c r="C853" t="str">
        <f>VLOOKUP(A853,Teams!$A$2:$C$31,2,FALSE)</f>
        <v>Washington</v>
      </c>
      <c r="D853" t="str">
        <f>VLOOKUP(B853,Teams!$A$2:$C$31,2,FALSE)</f>
        <v>Miami</v>
      </c>
      <c r="E853" t="s">
        <v>86</v>
      </c>
      <c r="F853" s="2">
        <v>40030</v>
      </c>
      <c r="G853" t="s">
        <v>89</v>
      </c>
    </row>
    <row r="854" spans="1:7">
      <c r="A854" t="s">
        <v>97</v>
      </c>
      <c r="B854" t="s">
        <v>101</v>
      </c>
      <c r="C854" t="str">
        <f>VLOOKUP(A854,Teams!$A$2:$C$31,2,FALSE)</f>
        <v>Chicago</v>
      </c>
      <c r="D854" t="str">
        <f>VLOOKUP(B854,Teams!$A$2:$C$31,2,FALSE)</f>
        <v>Los Angeles</v>
      </c>
      <c r="E854" t="s">
        <v>87</v>
      </c>
      <c r="F854" s="2">
        <v>40031</v>
      </c>
      <c r="G854" t="s">
        <v>89</v>
      </c>
    </row>
    <row r="855" spans="1:7">
      <c r="A855" t="s">
        <v>102</v>
      </c>
      <c r="B855" t="s">
        <v>109</v>
      </c>
      <c r="C855" t="str">
        <f>VLOOKUP(A855,Teams!$A$2:$C$31,2,FALSE)</f>
        <v>Cleveland</v>
      </c>
      <c r="D855" t="str">
        <f>VLOOKUP(B855,Teams!$A$2:$C$31,2,FALSE)</f>
        <v>Minneapolis</v>
      </c>
      <c r="E855" t="s">
        <v>87</v>
      </c>
      <c r="F855" s="2">
        <v>40031</v>
      </c>
      <c r="G855" t="s">
        <v>89</v>
      </c>
    </row>
    <row r="856" spans="1:7">
      <c r="A856" t="s">
        <v>96</v>
      </c>
      <c r="B856" t="s">
        <v>95</v>
      </c>
      <c r="C856" t="str">
        <f>VLOOKUP(A856,Teams!$A$2:$C$31,2,FALSE)</f>
        <v>Detroit</v>
      </c>
      <c r="D856" t="str">
        <f>VLOOKUP(B856,Teams!$A$2:$C$31,2,FALSE)</f>
        <v>Baltimore</v>
      </c>
      <c r="E856" t="s">
        <v>87</v>
      </c>
      <c r="F856" s="2">
        <v>40031</v>
      </c>
      <c r="G856" t="s">
        <v>89</v>
      </c>
    </row>
    <row r="857" spans="1:7">
      <c r="A857" t="s">
        <v>94</v>
      </c>
      <c r="B857" t="s">
        <v>91</v>
      </c>
      <c r="C857" t="str">
        <f>VLOOKUP(A857,Teams!$A$2:$C$31,2,FALSE)</f>
        <v>Kansas City</v>
      </c>
      <c r="D857" t="str">
        <f>VLOOKUP(B857,Teams!$A$2:$C$31,2,FALSE)</f>
        <v>Seattle</v>
      </c>
      <c r="E857" t="s">
        <v>87</v>
      </c>
      <c r="F857" s="2">
        <v>40031</v>
      </c>
      <c r="G857" t="s">
        <v>89</v>
      </c>
    </row>
    <row r="858" spans="1:7">
      <c r="A858" t="s">
        <v>103</v>
      </c>
      <c r="B858" t="s">
        <v>90</v>
      </c>
      <c r="C858" t="str">
        <f>VLOOKUP(A858,Teams!$A$2:$C$31,2,FALSE)</f>
        <v>Los Angeles</v>
      </c>
      <c r="D858" t="str">
        <f>VLOOKUP(B858,Teams!$A$2:$C$31,2,FALSE)</f>
        <v>Atlanta</v>
      </c>
      <c r="E858" t="s">
        <v>87</v>
      </c>
      <c r="F858" s="2">
        <v>40031</v>
      </c>
      <c r="G858" t="s">
        <v>89</v>
      </c>
    </row>
    <row r="859" spans="1:7">
      <c r="A859" t="s">
        <v>84</v>
      </c>
      <c r="B859" t="s">
        <v>78</v>
      </c>
      <c r="C859" t="str">
        <f>VLOOKUP(A859,Teams!$A$2:$C$31,2,FALSE)</f>
        <v>New York</v>
      </c>
      <c r="D859" t="str">
        <f>VLOOKUP(B859,Teams!$A$2:$C$31,2,FALSE)</f>
        <v>Boston</v>
      </c>
      <c r="E859" t="s">
        <v>87</v>
      </c>
      <c r="F859" s="2">
        <v>40031</v>
      </c>
      <c r="G859" t="s">
        <v>89</v>
      </c>
    </row>
    <row r="860" spans="1:7">
      <c r="A860" t="s">
        <v>92</v>
      </c>
      <c r="B860" t="s">
        <v>79</v>
      </c>
      <c r="C860" t="str">
        <f>VLOOKUP(A860,Teams!$A$2:$C$31,2,FALSE)</f>
        <v>San Francisco</v>
      </c>
      <c r="D860" t="str">
        <f>VLOOKUP(B860,Teams!$A$2:$C$31,2,FALSE)</f>
        <v>Arlington</v>
      </c>
      <c r="E860" t="s">
        <v>87</v>
      </c>
      <c r="F860" s="2">
        <v>40031</v>
      </c>
      <c r="G860" t="s">
        <v>89</v>
      </c>
    </row>
    <row r="861" spans="1:7">
      <c r="A861" t="s">
        <v>116</v>
      </c>
      <c r="B861" t="s">
        <v>112</v>
      </c>
      <c r="C861" t="str">
        <f>VLOOKUP(A861,Teams!$A$2:$C$31,2,FALSE)</f>
        <v>Philadelphia</v>
      </c>
      <c r="D861" t="str">
        <f>VLOOKUP(B861,Teams!$A$2:$C$31,2,FALSE)</f>
        <v>Denver</v>
      </c>
      <c r="E861" t="s">
        <v>87</v>
      </c>
      <c r="F861" s="2">
        <v>40031</v>
      </c>
      <c r="G861" t="s">
        <v>89</v>
      </c>
    </row>
    <row r="862" spans="1:7">
      <c r="A862" t="s">
        <v>114</v>
      </c>
      <c r="B862" t="s">
        <v>110</v>
      </c>
      <c r="C862" t="str">
        <f>VLOOKUP(A862,Teams!$A$2:$C$31,2,FALSE)</f>
        <v>Pittsburgh</v>
      </c>
      <c r="D862" t="str">
        <f>VLOOKUP(B862,Teams!$A$2:$C$31,2,FALSE)</f>
        <v>Phoenix</v>
      </c>
      <c r="E862" t="s">
        <v>87</v>
      </c>
      <c r="F862" s="2">
        <v>40031</v>
      </c>
      <c r="G862" t="s">
        <v>89</v>
      </c>
    </row>
    <row r="863" spans="1:7">
      <c r="A863" t="s">
        <v>111</v>
      </c>
      <c r="B863" t="s">
        <v>99</v>
      </c>
      <c r="C863" t="str">
        <f>VLOOKUP(A863,Teams!$A$2:$C$31,2,FALSE)</f>
        <v>San Diego</v>
      </c>
      <c r="D863" t="str">
        <f>VLOOKUP(B863,Teams!$A$2:$C$31,2,FALSE)</f>
        <v>New York</v>
      </c>
      <c r="E863" t="s">
        <v>87</v>
      </c>
      <c r="F863" s="2">
        <v>40031</v>
      </c>
      <c r="G863" t="s">
        <v>89</v>
      </c>
    </row>
    <row r="864" spans="1:7">
      <c r="A864" t="s">
        <v>100</v>
      </c>
      <c r="B864" t="s">
        <v>88</v>
      </c>
      <c r="C864" t="str">
        <f>VLOOKUP(A864,Teams!$A$2:$C$31,2,FALSE)</f>
        <v>Washington</v>
      </c>
      <c r="D864" t="str">
        <f>VLOOKUP(B864,Teams!$A$2:$C$31,2,FALSE)</f>
        <v>Miami</v>
      </c>
      <c r="E864" t="s">
        <v>87</v>
      </c>
      <c r="F864" s="2">
        <v>40031</v>
      </c>
      <c r="G864" t="s">
        <v>89</v>
      </c>
    </row>
    <row r="865" spans="1:7">
      <c r="A865" t="s">
        <v>97</v>
      </c>
      <c r="B865" t="s">
        <v>102</v>
      </c>
      <c r="C865" t="str">
        <f>VLOOKUP(A865,Teams!$A$2:$C$31,2,FALSE)</f>
        <v>Chicago</v>
      </c>
      <c r="D865" t="str">
        <f>VLOOKUP(B865,Teams!$A$2:$C$31,2,FALSE)</f>
        <v>Cleveland</v>
      </c>
      <c r="E865" t="s">
        <v>80</v>
      </c>
      <c r="F865" s="2">
        <v>40032</v>
      </c>
      <c r="G865" t="s">
        <v>89</v>
      </c>
    </row>
    <row r="866" spans="1:7">
      <c r="A866" t="s">
        <v>112</v>
      </c>
      <c r="B866" t="s">
        <v>104</v>
      </c>
      <c r="C866" t="str">
        <f>VLOOKUP(A866,Teams!$A$2:$C$31,2,FALSE)</f>
        <v>Denver</v>
      </c>
      <c r="D866" t="str">
        <f>VLOOKUP(B866,Teams!$A$2:$C$31,2,FALSE)</f>
        <v>Chicago</v>
      </c>
      <c r="E866" t="s">
        <v>80</v>
      </c>
      <c r="F866" s="2">
        <v>40032</v>
      </c>
      <c r="G866" t="s">
        <v>89</v>
      </c>
    </row>
    <row r="867" spans="1:7">
      <c r="A867" t="s">
        <v>96</v>
      </c>
      <c r="B867" t="s">
        <v>109</v>
      </c>
      <c r="C867" t="str">
        <f>VLOOKUP(A867,Teams!$A$2:$C$31,2,FALSE)</f>
        <v>Detroit</v>
      </c>
      <c r="D867" t="str">
        <f>VLOOKUP(B867,Teams!$A$2:$C$31,2,FALSE)</f>
        <v>Minneapolis</v>
      </c>
      <c r="E867" t="s">
        <v>80</v>
      </c>
      <c r="F867" s="2">
        <v>40032</v>
      </c>
      <c r="G867" t="s">
        <v>89</v>
      </c>
    </row>
    <row r="868" spans="1:7">
      <c r="A868" t="s">
        <v>115</v>
      </c>
      <c r="B868" t="s">
        <v>107</v>
      </c>
      <c r="C868" t="str">
        <f>VLOOKUP(A868,Teams!$A$2:$C$31,2,FALSE)</f>
        <v>Houston</v>
      </c>
      <c r="D868" t="str">
        <f>VLOOKUP(B868,Teams!$A$2:$C$31,2,FALSE)</f>
        <v>Milwaukee</v>
      </c>
      <c r="E868" t="s">
        <v>80</v>
      </c>
      <c r="F868" s="2">
        <v>40032</v>
      </c>
      <c r="G868" t="s">
        <v>89</v>
      </c>
    </row>
    <row r="869" spans="1:7">
      <c r="A869" t="s">
        <v>94</v>
      </c>
      <c r="B869" t="s">
        <v>92</v>
      </c>
      <c r="C869" t="str">
        <f>VLOOKUP(A869,Teams!$A$2:$C$31,2,FALSE)</f>
        <v>Kansas City</v>
      </c>
      <c r="D869" t="str">
        <f>VLOOKUP(B869,Teams!$A$2:$C$31,2,FALSE)</f>
        <v>San Francisco</v>
      </c>
      <c r="E869" t="s">
        <v>80</v>
      </c>
      <c r="F869" s="2">
        <v>40032</v>
      </c>
      <c r="G869" t="s">
        <v>89</v>
      </c>
    </row>
    <row r="870" spans="1:7">
      <c r="A870" t="s">
        <v>101</v>
      </c>
      <c r="B870" t="s">
        <v>79</v>
      </c>
      <c r="C870" t="str">
        <f>VLOOKUP(A870,Teams!$A$2:$C$31,2,FALSE)</f>
        <v>Los Angeles</v>
      </c>
      <c r="D870" t="str">
        <f>VLOOKUP(B870,Teams!$A$2:$C$31,2,FALSE)</f>
        <v>Arlington</v>
      </c>
      <c r="E870" t="s">
        <v>80</v>
      </c>
      <c r="F870" s="2">
        <v>40032</v>
      </c>
      <c r="G870" t="s">
        <v>89</v>
      </c>
    </row>
    <row r="871" spans="1:7">
      <c r="A871" t="s">
        <v>103</v>
      </c>
      <c r="B871" t="s">
        <v>90</v>
      </c>
      <c r="C871" t="str">
        <f>VLOOKUP(A871,Teams!$A$2:$C$31,2,FALSE)</f>
        <v>Los Angeles</v>
      </c>
      <c r="D871" t="str">
        <f>VLOOKUP(B871,Teams!$A$2:$C$31,2,FALSE)</f>
        <v>Atlanta</v>
      </c>
      <c r="E871" t="s">
        <v>80</v>
      </c>
      <c r="F871" s="2">
        <v>40032</v>
      </c>
      <c r="G871" t="s">
        <v>89</v>
      </c>
    </row>
    <row r="872" spans="1:7">
      <c r="A872" t="s">
        <v>84</v>
      </c>
      <c r="B872" t="s">
        <v>78</v>
      </c>
      <c r="C872" t="str">
        <f>VLOOKUP(A872,Teams!$A$2:$C$31,2,FALSE)</f>
        <v>New York</v>
      </c>
      <c r="D872" t="str">
        <f>VLOOKUP(B872,Teams!$A$2:$C$31,2,FALSE)</f>
        <v>Boston</v>
      </c>
      <c r="E872" t="s">
        <v>80</v>
      </c>
      <c r="F872" s="2">
        <v>40032</v>
      </c>
      <c r="G872" t="s">
        <v>89</v>
      </c>
    </row>
    <row r="873" spans="1:7">
      <c r="A873" t="s">
        <v>116</v>
      </c>
      <c r="B873" t="s">
        <v>88</v>
      </c>
      <c r="C873" t="str">
        <f>VLOOKUP(A873,Teams!$A$2:$C$31,2,FALSE)</f>
        <v>Philadelphia</v>
      </c>
      <c r="D873" t="str">
        <f>VLOOKUP(B873,Teams!$A$2:$C$31,2,FALSE)</f>
        <v>Miami</v>
      </c>
      <c r="E873" t="s">
        <v>80</v>
      </c>
      <c r="F873" s="2">
        <v>40032</v>
      </c>
      <c r="G873" t="s">
        <v>89</v>
      </c>
    </row>
    <row r="874" spans="1:7">
      <c r="A874" t="s">
        <v>114</v>
      </c>
      <c r="B874" t="s">
        <v>106</v>
      </c>
      <c r="C874" t="str">
        <f>VLOOKUP(A874,Teams!$A$2:$C$31,2,FALSE)</f>
        <v>Pittsburgh</v>
      </c>
      <c r="D874" t="str">
        <f>VLOOKUP(B874,Teams!$A$2:$C$31,2,FALSE)</f>
        <v>St. Louis</v>
      </c>
      <c r="E874" t="s">
        <v>80</v>
      </c>
      <c r="F874" s="2">
        <v>40032</v>
      </c>
      <c r="G874" t="s">
        <v>89</v>
      </c>
    </row>
    <row r="875" spans="1:7">
      <c r="A875" t="s">
        <v>111</v>
      </c>
      <c r="B875" t="s">
        <v>99</v>
      </c>
      <c r="C875" t="str">
        <f>VLOOKUP(A875,Teams!$A$2:$C$31,2,FALSE)</f>
        <v>San Diego</v>
      </c>
      <c r="D875" t="str">
        <f>VLOOKUP(B875,Teams!$A$2:$C$31,2,FALSE)</f>
        <v>New York</v>
      </c>
      <c r="E875" t="s">
        <v>80</v>
      </c>
      <c r="F875" s="2">
        <v>40032</v>
      </c>
      <c r="G875" t="s">
        <v>89</v>
      </c>
    </row>
    <row r="876" spans="1:7">
      <c r="A876" t="s">
        <v>113</v>
      </c>
      <c r="B876" t="s">
        <v>108</v>
      </c>
      <c r="C876" t="str">
        <f>VLOOKUP(A876,Teams!$A$2:$C$31,2,FALSE)</f>
        <v>San Francisco</v>
      </c>
      <c r="D876" t="str">
        <f>VLOOKUP(B876,Teams!$A$2:$C$31,2,FALSE)</f>
        <v>Cincinnati</v>
      </c>
      <c r="E876" t="s">
        <v>80</v>
      </c>
      <c r="F876" s="2">
        <v>40032</v>
      </c>
      <c r="G876" t="s">
        <v>89</v>
      </c>
    </row>
    <row r="877" spans="1:7">
      <c r="A877" t="s">
        <v>91</v>
      </c>
      <c r="B877" t="s">
        <v>105</v>
      </c>
      <c r="C877" t="str">
        <f>VLOOKUP(A877,Teams!$A$2:$C$31,2,FALSE)</f>
        <v>Seattle</v>
      </c>
      <c r="D877" t="str">
        <f>VLOOKUP(B877,Teams!$A$2:$C$31,2,FALSE)</f>
        <v>Tampa</v>
      </c>
      <c r="E877" t="s">
        <v>80</v>
      </c>
      <c r="F877" s="2">
        <v>40032</v>
      </c>
      <c r="G877" t="s">
        <v>89</v>
      </c>
    </row>
    <row r="878" spans="1:7">
      <c r="A878" t="s">
        <v>98</v>
      </c>
      <c r="B878" t="s">
        <v>95</v>
      </c>
      <c r="C878" t="str">
        <f>VLOOKUP(A878,Teams!$A$2:$C$31,2,FALSE)</f>
        <v>Toronto</v>
      </c>
      <c r="D878" t="str">
        <f>VLOOKUP(B878,Teams!$A$2:$C$31,2,FALSE)</f>
        <v>Baltimore</v>
      </c>
      <c r="E878" t="s">
        <v>80</v>
      </c>
      <c r="F878" s="2">
        <v>40032</v>
      </c>
      <c r="G878" t="s">
        <v>89</v>
      </c>
    </row>
    <row r="879" spans="1:7">
      <c r="A879" t="s">
        <v>100</v>
      </c>
      <c r="B879" t="s">
        <v>110</v>
      </c>
      <c r="C879" t="str">
        <f>VLOOKUP(A879,Teams!$A$2:$C$31,2,FALSE)</f>
        <v>Washington</v>
      </c>
      <c r="D879" t="str">
        <f>VLOOKUP(B879,Teams!$A$2:$C$31,2,FALSE)</f>
        <v>Phoenix</v>
      </c>
      <c r="E879" t="s">
        <v>80</v>
      </c>
      <c r="F879" s="2">
        <v>40032</v>
      </c>
      <c r="G879" t="s">
        <v>89</v>
      </c>
    </row>
    <row r="880" spans="1:7">
      <c r="A880" t="s">
        <v>97</v>
      </c>
      <c r="B880" t="s">
        <v>102</v>
      </c>
      <c r="C880" t="str">
        <f>VLOOKUP(A880,Teams!$A$2:$C$31,2,FALSE)</f>
        <v>Chicago</v>
      </c>
      <c r="D880" t="str">
        <f>VLOOKUP(B880,Teams!$A$2:$C$31,2,FALSE)</f>
        <v>Cleveland</v>
      </c>
      <c r="E880" t="s">
        <v>82</v>
      </c>
      <c r="F880" s="2">
        <v>40033</v>
      </c>
      <c r="G880" t="s">
        <v>89</v>
      </c>
    </row>
    <row r="881" spans="1:7">
      <c r="A881" t="s">
        <v>112</v>
      </c>
      <c r="B881" t="s">
        <v>104</v>
      </c>
      <c r="C881" t="str">
        <f>VLOOKUP(A881,Teams!$A$2:$C$31,2,FALSE)</f>
        <v>Denver</v>
      </c>
      <c r="D881" t="str">
        <f>VLOOKUP(B881,Teams!$A$2:$C$31,2,FALSE)</f>
        <v>Chicago</v>
      </c>
      <c r="E881" t="s">
        <v>82</v>
      </c>
      <c r="F881" s="2">
        <v>40033</v>
      </c>
      <c r="G881" t="s">
        <v>89</v>
      </c>
    </row>
    <row r="882" spans="1:7">
      <c r="A882" t="s">
        <v>96</v>
      </c>
      <c r="B882" t="s">
        <v>109</v>
      </c>
      <c r="C882" t="str">
        <f>VLOOKUP(A882,Teams!$A$2:$C$31,2,FALSE)</f>
        <v>Detroit</v>
      </c>
      <c r="D882" t="str">
        <f>VLOOKUP(B882,Teams!$A$2:$C$31,2,FALSE)</f>
        <v>Minneapolis</v>
      </c>
      <c r="E882" t="s">
        <v>82</v>
      </c>
      <c r="F882" s="2">
        <v>40033</v>
      </c>
      <c r="G882" t="s">
        <v>89</v>
      </c>
    </row>
    <row r="883" spans="1:7">
      <c r="A883" t="s">
        <v>115</v>
      </c>
      <c r="B883" t="s">
        <v>107</v>
      </c>
      <c r="C883" t="str">
        <f>VLOOKUP(A883,Teams!$A$2:$C$31,2,FALSE)</f>
        <v>Houston</v>
      </c>
      <c r="D883" t="str">
        <f>VLOOKUP(B883,Teams!$A$2:$C$31,2,FALSE)</f>
        <v>Milwaukee</v>
      </c>
      <c r="E883" t="s">
        <v>82</v>
      </c>
      <c r="F883" s="2">
        <v>40033</v>
      </c>
      <c r="G883" t="s">
        <v>89</v>
      </c>
    </row>
    <row r="884" spans="1:7">
      <c r="A884" t="s">
        <v>94</v>
      </c>
      <c r="B884" t="s">
        <v>92</v>
      </c>
      <c r="C884" t="str">
        <f>VLOOKUP(A884,Teams!$A$2:$C$31,2,FALSE)</f>
        <v>Kansas City</v>
      </c>
      <c r="D884" t="str">
        <f>VLOOKUP(B884,Teams!$A$2:$C$31,2,FALSE)</f>
        <v>San Francisco</v>
      </c>
      <c r="E884" t="s">
        <v>82</v>
      </c>
      <c r="F884" s="2">
        <v>40033</v>
      </c>
      <c r="G884" t="s">
        <v>89</v>
      </c>
    </row>
    <row r="885" spans="1:7">
      <c r="A885" t="s">
        <v>101</v>
      </c>
      <c r="B885" t="s">
        <v>79</v>
      </c>
      <c r="C885" t="str">
        <f>VLOOKUP(A885,Teams!$A$2:$C$31,2,FALSE)</f>
        <v>Los Angeles</v>
      </c>
      <c r="D885" t="str">
        <f>VLOOKUP(B885,Teams!$A$2:$C$31,2,FALSE)</f>
        <v>Arlington</v>
      </c>
      <c r="E885" t="s">
        <v>82</v>
      </c>
      <c r="F885" s="2">
        <v>40033</v>
      </c>
      <c r="G885" t="s">
        <v>89</v>
      </c>
    </row>
    <row r="886" spans="1:7">
      <c r="A886" t="s">
        <v>103</v>
      </c>
      <c r="B886" t="s">
        <v>90</v>
      </c>
      <c r="C886" t="str">
        <f>VLOOKUP(A886,Teams!$A$2:$C$31,2,FALSE)</f>
        <v>Los Angeles</v>
      </c>
      <c r="D886" t="str">
        <f>VLOOKUP(B886,Teams!$A$2:$C$31,2,FALSE)</f>
        <v>Atlanta</v>
      </c>
      <c r="E886" t="s">
        <v>82</v>
      </c>
      <c r="F886" s="2">
        <v>40033</v>
      </c>
      <c r="G886" t="s">
        <v>89</v>
      </c>
    </row>
    <row r="887" spans="1:7">
      <c r="A887" t="s">
        <v>84</v>
      </c>
      <c r="B887" t="s">
        <v>78</v>
      </c>
      <c r="C887" t="str">
        <f>VLOOKUP(A887,Teams!$A$2:$C$31,2,FALSE)</f>
        <v>New York</v>
      </c>
      <c r="D887" t="str">
        <f>VLOOKUP(B887,Teams!$A$2:$C$31,2,FALSE)</f>
        <v>Boston</v>
      </c>
      <c r="E887" t="s">
        <v>82</v>
      </c>
      <c r="F887" s="2">
        <v>40033</v>
      </c>
      <c r="G887" t="s">
        <v>89</v>
      </c>
    </row>
    <row r="888" spans="1:7">
      <c r="A888" t="s">
        <v>116</v>
      </c>
      <c r="B888" t="s">
        <v>88</v>
      </c>
      <c r="C888" t="str">
        <f>VLOOKUP(A888,Teams!$A$2:$C$31,2,FALSE)</f>
        <v>Philadelphia</v>
      </c>
      <c r="D888" t="str">
        <f>VLOOKUP(B888,Teams!$A$2:$C$31,2,FALSE)</f>
        <v>Miami</v>
      </c>
      <c r="E888" t="s">
        <v>82</v>
      </c>
      <c r="F888" s="2">
        <v>40033</v>
      </c>
      <c r="G888" t="s">
        <v>89</v>
      </c>
    </row>
    <row r="889" spans="1:7">
      <c r="A889" t="s">
        <v>114</v>
      </c>
      <c r="B889" t="s">
        <v>106</v>
      </c>
      <c r="C889" t="str">
        <f>VLOOKUP(A889,Teams!$A$2:$C$31,2,FALSE)</f>
        <v>Pittsburgh</v>
      </c>
      <c r="D889" t="str">
        <f>VLOOKUP(B889,Teams!$A$2:$C$31,2,FALSE)</f>
        <v>St. Louis</v>
      </c>
      <c r="E889" t="s">
        <v>82</v>
      </c>
      <c r="F889" s="2">
        <v>40033</v>
      </c>
      <c r="G889" t="s">
        <v>89</v>
      </c>
    </row>
    <row r="890" spans="1:7">
      <c r="A890" t="s">
        <v>111</v>
      </c>
      <c r="B890" t="s">
        <v>99</v>
      </c>
      <c r="C890" t="str">
        <f>VLOOKUP(A890,Teams!$A$2:$C$31,2,FALSE)</f>
        <v>San Diego</v>
      </c>
      <c r="D890" t="str">
        <f>VLOOKUP(B890,Teams!$A$2:$C$31,2,FALSE)</f>
        <v>New York</v>
      </c>
      <c r="E890" t="s">
        <v>82</v>
      </c>
      <c r="F890" s="2">
        <v>40033</v>
      </c>
      <c r="G890" t="s">
        <v>89</v>
      </c>
    </row>
    <row r="891" spans="1:7">
      <c r="A891" t="s">
        <v>113</v>
      </c>
      <c r="B891" t="s">
        <v>108</v>
      </c>
      <c r="C891" t="str">
        <f>VLOOKUP(A891,Teams!$A$2:$C$31,2,FALSE)</f>
        <v>San Francisco</v>
      </c>
      <c r="D891" t="str">
        <f>VLOOKUP(B891,Teams!$A$2:$C$31,2,FALSE)</f>
        <v>Cincinnati</v>
      </c>
      <c r="E891" t="s">
        <v>82</v>
      </c>
      <c r="F891" s="2">
        <v>40033</v>
      </c>
      <c r="G891" t="s">
        <v>89</v>
      </c>
    </row>
    <row r="892" spans="1:7">
      <c r="A892" t="s">
        <v>91</v>
      </c>
      <c r="B892" t="s">
        <v>105</v>
      </c>
      <c r="C892" t="str">
        <f>VLOOKUP(A892,Teams!$A$2:$C$31,2,FALSE)</f>
        <v>Seattle</v>
      </c>
      <c r="D892" t="str">
        <f>VLOOKUP(B892,Teams!$A$2:$C$31,2,FALSE)</f>
        <v>Tampa</v>
      </c>
      <c r="E892" t="s">
        <v>82</v>
      </c>
      <c r="F892" s="2">
        <v>40033</v>
      </c>
      <c r="G892" t="s">
        <v>89</v>
      </c>
    </row>
    <row r="893" spans="1:7">
      <c r="A893" t="s">
        <v>98</v>
      </c>
      <c r="B893" t="s">
        <v>95</v>
      </c>
      <c r="C893" t="str">
        <f>VLOOKUP(A893,Teams!$A$2:$C$31,2,FALSE)</f>
        <v>Toronto</v>
      </c>
      <c r="D893" t="str">
        <f>VLOOKUP(B893,Teams!$A$2:$C$31,2,FALSE)</f>
        <v>Baltimore</v>
      </c>
      <c r="E893" t="s">
        <v>82</v>
      </c>
      <c r="F893" s="2">
        <v>40033</v>
      </c>
      <c r="G893" t="s">
        <v>89</v>
      </c>
    </row>
    <row r="894" spans="1:7">
      <c r="A894" t="s">
        <v>100</v>
      </c>
      <c r="B894" t="s">
        <v>110</v>
      </c>
      <c r="C894" t="str">
        <f>VLOOKUP(A894,Teams!$A$2:$C$31,2,FALSE)</f>
        <v>Washington</v>
      </c>
      <c r="D894" t="str">
        <f>VLOOKUP(B894,Teams!$A$2:$C$31,2,FALSE)</f>
        <v>Phoenix</v>
      </c>
      <c r="E894" t="s">
        <v>82</v>
      </c>
      <c r="F894" s="2">
        <v>40033</v>
      </c>
      <c r="G894" t="s">
        <v>89</v>
      </c>
    </row>
    <row r="895" spans="1:7">
      <c r="A895" t="s">
        <v>97</v>
      </c>
      <c r="B895" t="s">
        <v>102</v>
      </c>
      <c r="C895" t="str">
        <f>VLOOKUP(A895,Teams!$A$2:$C$31,2,FALSE)</f>
        <v>Chicago</v>
      </c>
      <c r="D895" t="str">
        <f>VLOOKUP(B895,Teams!$A$2:$C$31,2,FALSE)</f>
        <v>Cleveland</v>
      </c>
      <c r="E895" t="s">
        <v>83</v>
      </c>
      <c r="F895" s="2">
        <v>40034</v>
      </c>
      <c r="G895" t="s">
        <v>89</v>
      </c>
    </row>
    <row r="896" spans="1:7">
      <c r="A896" t="s">
        <v>112</v>
      </c>
      <c r="B896" t="s">
        <v>104</v>
      </c>
      <c r="C896" t="str">
        <f>VLOOKUP(A896,Teams!$A$2:$C$31,2,FALSE)</f>
        <v>Denver</v>
      </c>
      <c r="D896" t="str">
        <f>VLOOKUP(B896,Teams!$A$2:$C$31,2,FALSE)</f>
        <v>Chicago</v>
      </c>
      <c r="E896" t="s">
        <v>83</v>
      </c>
      <c r="F896" s="2">
        <v>40034</v>
      </c>
      <c r="G896" t="s">
        <v>89</v>
      </c>
    </row>
    <row r="897" spans="1:7">
      <c r="A897" t="s">
        <v>96</v>
      </c>
      <c r="B897" t="s">
        <v>109</v>
      </c>
      <c r="C897" t="str">
        <f>VLOOKUP(A897,Teams!$A$2:$C$31,2,FALSE)</f>
        <v>Detroit</v>
      </c>
      <c r="D897" t="str">
        <f>VLOOKUP(B897,Teams!$A$2:$C$31,2,FALSE)</f>
        <v>Minneapolis</v>
      </c>
      <c r="E897" t="s">
        <v>83</v>
      </c>
      <c r="F897" s="2">
        <v>40034</v>
      </c>
      <c r="G897" t="s">
        <v>89</v>
      </c>
    </row>
    <row r="898" spans="1:7">
      <c r="A898" t="s">
        <v>115</v>
      </c>
      <c r="B898" t="s">
        <v>107</v>
      </c>
      <c r="C898" t="str">
        <f>VLOOKUP(A898,Teams!$A$2:$C$31,2,FALSE)</f>
        <v>Houston</v>
      </c>
      <c r="D898" t="str">
        <f>VLOOKUP(B898,Teams!$A$2:$C$31,2,FALSE)</f>
        <v>Milwaukee</v>
      </c>
      <c r="E898" t="s">
        <v>83</v>
      </c>
      <c r="F898" s="2">
        <v>40034</v>
      </c>
      <c r="G898" t="s">
        <v>89</v>
      </c>
    </row>
    <row r="899" spans="1:7">
      <c r="A899" t="s">
        <v>94</v>
      </c>
      <c r="B899" t="s">
        <v>92</v>
      </c>
      <c r="C899" t="str">
        <f>VLOOKUP(A899,Teams!$A$2:$C$31,2,FALSE)</f>
        <v>Kansas City</v>
      </c>
      <c r="D899" t="str">
        <f>VLOOKUP(B899,Teams!$A$2:$C$31,2,FALSE)</f>
        <v>San Francisco</v>
      </c>
      <c r="E899" t="s">
        <v>83</v>
      </c>
      <c r="F899" s="2">
        <v>40034</v>
      </c>
      <c r="G899" t="s">
        <v>89</v>
      </c>
    </row>
    <row r="900" spans="1:7">
      <c r="A900" t="s">
        <v>101</v>
      </c>
      <c r="B900" t="s">
        <v>79</v>
      </c>
      <c r="C900" t="str">
        <f>VLOOKUP(A900,Teams!$A$2:$C$31,2,FALSE)</f>
        <v>Los Angeles</v>
      </c>
      <c r="D900" t="str">
        <f>VLOOKUP(B900,Teams!$A$2:$C$31,2,FALSE)</f>
        <v>Arlington</v>
      </c>
      <c r="E900" t="s">
        <v>83</v>
      </c>
      <c r="F900" s="2">
        <v>40034</v>
      </c>
      <c r="G900" t="s">
        <v>89</v>
      </c>
    </row>
    <row r="901" spans="1:7">
      <c r="A901" t="s">
        <v>103</v>
      </c>
      <c r="B901" t="s">
        <v>90</v>
      </c>
      <c r="C901" t="str">
        <f>VLOOKUP(A901,Teams!$A$2:$C$31,2,FALSE)</f>
        <v>Los Angeles</v>
      </c>
      <c r="D901" t="str">
        <f>VLOOKUP(B901,Teams!$A$2:$C$31,2,FALSE)</f>
        <v>Atlanta</v>
      </c>
      <c r="E901" t="s">
        <v>83</v>
      </c>
      <c r="F901" s="2">
        <v>40034</v>
      </c>
      <c r="G901" t="s">
        <v>89</v>
      </c>
    </row>
    <row r="902" spans="1:7">
      <c r="A902" t="s">
        <v>84</v>
      </c>
      <c r="B902" t="s">
        <v>78</v>
      </c>
      <c r="C902" t="str">
        <f>VLOOKUP(A902,Teams!$A$2:$C$31,2,FALSE)</f>
        <v>New York</v>
      </c>
      <c r="D902" t="str">
        <f>VLOOKUP(B902,Teams!$A$2:$C$31,2,FALSE)</f>
        <v>Boston</v>
      </c>
      <c r="E902" t="s">
        <v>83</v>
      </c>
      <c r="F902" s="2">
        <v>40034</v>
      </c>
      <c r="G902" t="s">
        <v>89</v>
      </c>
    </row>
    <row r="903" spans="1:7">
      <c r="A903" t="s">
        <v>116</v>
      </c>
      <c r="B903" t="s">
        <v>88</v>
      </c>
      <c r="C903" t="str">
        <f>VLOOKUP(A903,Teams!$A$2:$C$31,2,FALSE)</f>
        <v>Philadelphia</v>
      </c>
      <c r="D903" t="str">
        <f>VLOOKUP(B903,Teams!$A$2:$C$31,2,FALSE)</f>
        <v>Miami</v>
      </c>
      <c r="E903" t="s">
        <v>83</v>
      </c>
      <c r="F903" s="2">
        <v>40034</v>
      </c>
      <c r="G903" t="s">
        <v>89</v>
      </c>
    </row>
    <row r="904" spans="1:7">
      <c r="A904" t="s">
        <v>114</v>
      </c>
      <c r="B904" t="s">
        <v>106</v>
      </c>
      <c r="C904" t="str">
        <f>VLOOKUP(A904,Teams!$A$2:$C$31,2,FALSE)</f>
        <v>Pittsburgh</v>
      </c>
      <c r="D904" t="str">
        <f>VLOOKUP(B904,Teams!$A$2:$C$31,2,FALSE)</f>
        <v>St. Louis</v>
      </c>
      <c r="E904" t="s">
        <v>83</v>
      </c>
      <c r="F904" s="2">
        <v>40034</v>
      </c>
      <c r="G904" t="s">
        <v>89</v>
      </c>
    </row>
    <row r="905" spans="1:7">
      <c r="A905" t="s">
        <v>111</v>
      </c>
      <c r="B905" t="s">
        <v>99</v>
      </c>
      <c r="C905" t="str">
        <f>VLOOKUP(A905,Teams!$A$2:$C$31,2,FALSE)</f>
        <v>San Diego</v>
      </c>
      <c r="D905" t="str">
        <f>VLOOKUP(B905,Teams!$A$2:$C$31,2,FALSE)</f>
        <v>New York</v>
      </c>
      <c r="E905" t="s">
        <v>83</v>
      </c>
      <c r="F905" s="2">
        <v>40034</v>
      </c>
      <c r="G905" t="s">
        <v>89</v>
      </c>
    </row>
    <row r="906" spans="1:7">
      <c r="A906" t="s">
        <v>113</v>
      </c>
      <c r="B906" t="s">
        <v>108</v>
      </c>
      <c r="C906" t="str">
        <f>VLOOKUP(A906,Teams!$A$2:$C$31,2,FALSE)</f>
        <v>San Francisco</v>
      </c>
      <c r="D906" t="str">
        <f>VLOOKUP(B906,Teams!$A$2:$C$31,2,FALSE)</f>
        <v>Cincinnati</v>
      </c>
      <c r="E906" t="s">
        <v>83</v>
      </c>
      <c r="F906" s="2">
        <v>40034</v>
      </c>
      <c r="G906" t="s">
        <v>89</v>
      </c>
    </row>
    <row r="907" spans="1:7">
      <c r="A907" t="s">
        <v>91</v>
      </c>
      <c r="B907" t="s">
        <v>105</v>
      </c>
      <c r="C907" t="str">
        <f>VLOOKUP(A907,Teams!$A$2:$C$31,2,FALSE)</f>
        <v>Seattle</v>
      </c>
      <c r="D907" t="str">
        <f>VLOOKUP(B907,Teams!$A$2:$C$31,2,FALSE)</f>
        <v>Tampa</v>
      </c>
      <c r="E907" t="s">
        <v>83</v>
      </c>
      <c r="F907" s="2">
        <v>40034</v>
      </c>
      <c r="G907" t="s">
        <v>89</v>
      </c>
    </row>
    <row r="908" spans="1:7">
      <c r="A908" t="s">
        <v>98</v>
      </c>
      <c r="B908" t="s">
        <v>95</v>
      </c>
      <c r="C908" t="str">
        <f>VLOOKUP(A908,Teams!$A$2:$C$31,2,FALSE)</f>
        <v>Toronto</v>
      </c>
      <c r="D908" t="str">
        <f>VLOOKUP(B908,Teams!$A$2:$C$31,2,FALSE)</f>
        <v>Baltimore</v>
      </c>
      <c r="E908" t="s">
        <v>83</v>
      </c>
      <c r="F908" s="2">
        <v>40034</v>
      </c>
      <c r="G908" t="s">
        <v>89</v>
      </c>
    </row>
    <row r="909" spans="1:7">
      <c r="A909" t="s">
        <v>100</v>
      </c>
      <c r="B909" t="s">
        <v>110</v>
      </c>
      <c r="C909" t="str">
        <f>VLOOKUP(A909,Teams!$A$2:$C$31,2,FALSE)</f>
        <v>Washington</v>
      </c>
      <c r="D909" t="str">
        <f>VLOOKUP(B909,Teams!$A$2:$C$31,2,FALSE)</f>
        <v>Phoenix</v>
      </c>
      <c r="E909" t="s">
        <v>83</v>
      </c>
      <c r="F909" s="2">
        <v>40034</v>
      </c>
      <c r="G909" t="s">
        <v>89</v>
      </c>
    </row>
    <row r="910" spans="1:7">
      <c r="A910" t="s">
        <v>110</v>
      </c>
      <c r="B910" t="s">
        <v>99</v>
      </c>
      <c r="C910" t="str">
        <f>VLOOKUP(A910,Teams!$A$2:$C$31,2,FALSE)</f>
        <v>Phoenix</v>
      </c>
      <c r="D910" t="str">
        <f>VLOOKUP(B910,Teams!$A$2:$C$31,2,FALSE)</f>
        <v>New York</v>
      </c>
      <c r="E910" t="s">
        <v>93</v>
      </c>
      <c r="F910" s="2">
        <v>40035</v>
      </c>
      <c r="G910" t="s">
        <v>89</v>
      </c>
    </row>
    <row r="911" spans="1:7">
      <c r="A911" t="s">
        <v>95</v>
      </c>
      <c r="B911" t="s">
        <v>92</v>
      </c>
      <c r="C911" t="str">
        <f>VLOOKUP(A911,Teams!$A$2:$C$31,2,FALSE)</f>
        <v>Baltimore</v>
      </c>
      <c r="D911" t="str">
        <f>VLOOKUP(B911,Teams!$A$2:$C$31,2,FALSE)</f>
        <v>San Francisco</v>
      </c>
      <c r="E911" t="s">
        <v>93</v>
      </c>
      <c r="F911" s="2">
        <v>40035</v>
      </c>
      <c r="G911" t="s">
        <v>89</v>
      </c>
    </row>
    <row r="912" spans="1:7">
      <c r="A912" t="s">
        <v>78</v>
      </c>
      <c r="B912" t="s">
        <v>96</v>
      </c>
      <c r="C912" t="str">
        <f>VLOOKUP(A912,Teams!$A$2:$C$31,2,FALSE)</f>
        <v>Boston</v>
      </c>
      <c r="D912" t="str">
        <f>VLOOKUP(B912,Teams!$A$2:$C$31,2,FALSE)</f>
        <v>Detroit</v>
      </c>
      <c r="E912" t="s">
        <v>93</v>
      </c>
      <c r="F912" s="2">
        <v>40035</v>
      </c>
      <c r="G912" t="s">
        <v>89</v>
      </c>
    </row>
    <row r="913" spans="1:7">
      <c r="A913" t="s">
        <v>112</v>
      </c>
      <c r="B913" t="s">
        <v>104</v>
      </c>
      <c r="C913" t="str">
        <f>VLOOKUP(A913,Teams!$A$2:$C$31,2,FALSE)</f>
        <v>Denver</v>
      </c>
      <c r="D913" t="str">
        <f>VLOOKUP(B913,Teams!$A$2:$C$31,2,FALSE)</f>
        <v>Chicago</v>
      </c>
      <c r="E913" t="s">
        <v>93</v>
      </c>
      <c r="F913" s="2">
        <v>40035</v>
      </c>
      <c r="G913" t="s">
        <v>89</v>
      </c>
    </row>
    <row r="914" spans="1:7">
      <c r="A914" t="s">
        <v>88</v>
      </c>
      <c r="B914" t="s">
        <v>115</v>
      </c>
      <c r="C914" t="str">
        <f>VLOOKUP(A914,Teams!$A$2:$C$31,2,FALSE)</f>
        <v>Miami</v>
      </c>
      <c r="D914" t="str">
        <f>VLOOKUP(B914,Teams!$A$2:$C$31,2,FALSE)</f>
        <v>Houston</v>
      </c>
      <c r="E914" t="s">
        <v>93</v>
      </c>
      <c r="F914" s="2">
        <v>40035</v>
      </c>
      <c r="G914" t="s">
        <v>89</v>
      </c>
    </row>
    <row r="915" spans="1:7">
      <c r="A915" t="s">
        <v>101</v>
      </c>
      <c r="B915" t="s">
        <v>105</v>
      </c>
      <c r="C915" t="str">
        <f>VLOOKUP(A915,Teams!$A$2:$C$31,2,FALSE)</f>
        <v>Los Angeles</v>
      </c>
      <c r="D915" t="str">
        <f>VLOOKUP(B915,Teams!$A$2:$C$31,2,FALSE)</f>
        <v>Tampa</v>
      </c>
      <c r="E915" t="s">
        <v>93</v>
      </c>
      <c r="F915" s="2">
        <v>40035</v>
      </c>
      <c r="G915" t="s">
        <v>89</v>
      </c>
    </row>
    <row r="916" spans="1:7">
      <c r="A916" t="s">
        <v>84</v>
      </c>
      <c r="B916" t="s">
        <v>98</v>
      </c>
      <c r="C916" t="str">
        <f>VLOOKUP(A916,Teams!$A$2:$C$31,2,FALSE)</f>
        <v>New York</v>
      </c>
      <c r="D916" t="str">
        <f>VLOOKUP(B916,Teams!$A$2:$C$31,2,FALSE)</f>
        <v>Toronto</v>
      </c>
      <c r="E916" t="s">
        <v>93</v>
      </c>
      <c r="F916" s="2">
        <v>40035</v>
      </c>
      <c r="G916" t="s">
        <v>89</v>
      </c>
    </row>
    <row r="917" spans="1:7">
      <c r="A917" t="s">
        <v>113</v>
      </c>
      <c r="B917" t="s">
        <v>103</v>
      </c>
      <c r="C917" t="str">
        <f>VLOOKUP(A917,Teams!$A$2:$C$31,2,FALSE)</f>
        <v>San Francisco</v>
      </c>
      <c r="D917" t="str">
        <f>VLOOKUP(B917,Teams!$A$2:$C$31,2,FALSE)</f>
        <v>Los Angeles</v>
      </c>
      <c r="E917" t="s">
        <v>93</v>
      </c>
      <c r="F917" s="2">
        <v>40035</v>
      </c>
      <c r="G917" t="s">
        <v>89</v>
      </c>
    </row>
    <row r="918" spans="1:7">
      <c r="A918" t="s">
        <v>91</v>
      </c>
      <c r="B918" t="s">
        <v>97</v>
      </c>
      <c r="C918" t="str">
        <f>VLOOKUP(A918,Teams!$A$2:$C$31,2,FALSE)</f>
        <v>Seattle</v>
      </c>
      <c r="D918" t="str">
        <f>VLOOKUP(B918,Teams!$A$2:$C$31,2,FALSE)</f>
        <v>Chicago</v>
      </c>
      <c r="E918" t="s">
        <v>93</v>
      </c>
      <c r="F918" s="2">
        <v>40035</v>
      </c>
      <c r="G918" t="s">
        <v>89</v>
      </c>
    </row>
    <row r="919" spans="1:7">
      <c r="A919" t="s">
        <v>106</v>
      </c>
      <c r="B919" t="s">
        <v>108</v>
      </c>
      <c r="C919" t="str">
        <f>VLOOKUP(A919,Teams!$A$2:$C$31,2,FALSE)</f>
        <v>St. Louis</v>
      </c>
      <c r="D919" t="str">
        <f>VLOOKUP(B919,Teams!$A$2:$C$31,2,FALSE)</f>
        <v>Cincinnati</v>
      </c>
      <c r="E919" t="s">
        <v>93</v>
      </c>
      <c r="F919" s="2">
        <v>40035</v>
      </c>
      <c r="G919" t="s">
        <v>89</v>
      </c>
    </row>
    <row r="920" spans="1:7">
      <c r="A920" t="s">
        <v>110</v>
      </c>
      <c r="B920" t="s">
        <v>99</v>
      </c>
      <c r="C920" t="str">
        <f>VLOOKUP(A920,Teams!$A$2:$C$31,2,FALSE)</f>
        <v>Phoenix</v>
      </c>
      <c r="D920" t="str">
        <f>VLOOKUP(B920,Teams!$A$2:$C$31,2,FALSE)</f>
        <v>New York</v>
      </c>
      <c r="E920" t="s">
        <v>85</v>
      </c>
      <c r="F920" s="2">
        <v>40036</v>
      </c>
      <c r="G920" t="s">
        <v>89</v>
      </c>
    </row>
    <row r="921" spans="1:7">
      <c r="A921" t="s">
        <v>90</v>
      </c>
      <c r="B921" t="s">
        <v>100</v>
      </c>
      <c r="C921" t="str">
        <f>VLOOKUP(A921,Teams!$A$2:$C$31,2,FALSE)</f>
        <v>Atlanta</v>
      </c>
      <c r="D921" t="str">
        <f>VLOOKUP(B921,Teams!$A$2:$C$31,2,FALSE)</f>
        <v>Washington</v>
      </c>
      <c r="E921" t="s">
        <v>85</v>
      </c>
      <c r="F921" s="2">
        <v>40036</v>
      </c>
      <c r="G921" t="s">
        <v>89</v>
      </c>
    </row>
    <row r="922" spans="1:7">
      <c r="A922" t="s">
        <v>95</v>
      </c>
      <c r="B922" t="s">
        <v>92</v>
      </c>
      <c r="C922" t="str">
        <f>VLOOKUP(A922,Teams!$A$2:$C$31,2,FALSE)</f>
        <v>Baltimore</v>
      </c>
      <c r="D922" t="str">
        <f>VLOOKUP(B922,Teams!$A$2:$C$31,2,FALSE)</f>
        <v>San Francisco</v>
      </c>
      <c r="E922" t="s">
        <v>85</v>
      </c>
      <c r="F922" s="2">
        <v>40036</v>
      </c>
      <c r="G922" t="s">
        <v>89</v>
      </c>
    </row>
    <row r="923" spans="1:7">
      <c r="A923" t="s">
        <v>78</v>
      </c>
      <c r="B923" t="s">
        <v>96</v>
      </c>
      <c r="C923" t="str">
        <f>VLOOKUP(A923,Teams!$A$2:$C$31,2,FALSE)</f>
        <v>Boston</v>
      </c>
      <c r="D923" t="str">
        <f>VLOOKUP(B923,Teams!$A$2:$C$31,2,FALSE)</f>
        <v>Detroit</v>
      </c>
      <c r="E923" t="s">
        <v>85</v>
      </c>
      <c r="F923" s="2">
        <v>40036</v>
      </c>
      <c r="G923" t="s">
        <v>89</v>
      </c>
    </row>
    <row r="924" spans="1:7">
      <c r="A924" t="s">
        <v>104</v>
      </c>
      <c r="B924" t="s">
        <v>116</v>
      </c>
      <c r="C924" t="str">
        <f>VLOOKUP(A924,Teams!$A$2:$C$31,2,FALSE)</f>
        <v>Chicago</v>
      </c>
      <c r="D924" t="str">
        <f>VLOOKUP(B924,Teams!$A$2:$C$31,2,FALSE)</f>
        <v>Philadelphia</v>
      </c>
      <c r="E924" t="s">
        <v>85</v>
      </c>
      <c r="F924" s="2">
        <v>40036</v>
      </c>
      <c r="G924" t="s">
        <v>89</v>
      </c>
    </row>
    <row r="925" spans="1:7">
      <c r="A925" t="s">
        <v>102</v>
      </c>
      <c r="B925" t="s">
        <v>79</v>
      </c>
      <c r="C925" t="str">
        <f>VLOOKUP(A925,Teams!$A$2:$C$31,2,FALSE)</f>
        <v>Cleveland</v>
      </c>
      <c r="D925" t="str">
        <f>VLOOKUP(B925,Teams!$A$2:$C$31,2,FALSE)</f>
        <v>Arlington</v>
      </c>
      <c r="E925" t="s">
        <v>85</v>
      </c>
      <c r="F925" s="2">
        <v>40036</v>
      </c>
      <c r="G925" t="s">
        <v>89</v>
      </c>
    </row>
    <row r="926" spans="1:7">
      <c r="A926" t="s">
        <v>112</v>
      </c>
      <c r="B926" t="s">
        <v>114</v>
      </c>
      <c r="C926" t="str">
        <f>VLOOKUP(A926,Teams!$A$2:$C$31,2,FALSE)</f>
        <v>Denver</v>
      </c>
      <c r="D926" t="str">
        <f>VLOOKUP(B926,Teams!$A$2:$C$31,2,FALSE)</f>
        <v>Pittsburgh</v>
      </c>
      <c r="E926" t="s">
        <v>85</v>
      </c>
      <c r="F926" s="2">
        <v>40036</v>
      </c>
      <c r="G926" t="s">
        <v>89</v>
      </c>
    </row>
    <row r="927" spans="1:7">
      <c r="A927" t="s">
        <v>88</v>
      </c>
      <c r="B927" t="s">
        <v>115</v>
      </c>
      <c r="C927" t="str">
        <f>VLOOKUP(A927,Teams!$A$2:$C$31,2,FALSE)</f>
        <v>Miami</v>
      </c>
      <c r="D927" t="str">
        <f>VLOOKUP(B927,Teams!$A$2:$C$31,2,FALSE)</f>
        <v>Houston</v>
      </c>
      <c r="E927" t="s">
        <v>85</v>
      </c>
      <c r="F927" s="2">
        <v>40036</v>
      </c>
      <c r="G927" t="s">
        <v>89</v>
      </c>
    </row>
    <row r="928" spans="1:7">
      <c r="A928" t="s">
        <v>101</v>
      </c>
      <c r="B928" t="s">
        <v>105</v>
      </c>
      <c r="C928" t="str">
        <f>VLOOKUP(A928,Teams!$A$2:$C$31,2,FALSE)</f>
        <v>Los Angeles</v>
      </c>
      <c r="D928" t="str">
        <f>VLOOKUP(B928,Teams!$A$2:$C$31,2,FALSE)</f>
        <v>Tampa</v>
      </c>
      <c r="E928" t="s">
        <v>85</v>
      </c>
      <c r="F928" s="2">
        <v>40036</v>
      </c>
      <c r="G928" t="s">
        <v>89</v>
      </c>
    </row>
    <row r="929" spans="1:7">
      <c r="A929" t="s">
        <v>107</v>
      </c>
      <c r="B929" t="s">
        <v>111</v>
      </c>
      <c r="C929" t="str">
        <f>VLOOKUP(A929,Teams!$A$2:$C$31,2,FALSE)</f>
        <v>Milwaukee</v>
      </c>
      <c r="D929" t="str">
        <f>VLOOKUP(B929,Teams!$A$2:$C$31,2,FALSE)</f>
        <v>San Diego</v>
      </c>
      <c r="E929" t="s">
        <v>85</v>
      </c>
      <c r="F929" s="2">
        <v>40036</v>
      </c>
      <c r="G929" t="s">
        <v>89</v>
      </c>
    </row>
    <row r="930" spans="1:7">
      <c r="A930" t="s">
        <v>109</v>
      </c>
      <c r="B930" t="s">
        <v>94</v>
      </c>
      <c r="C930" t="str">
        <f>VLOOKUP(A930,Teams!$A$2:$C$31,2,FALSE)</f>
        <v>Minneapolis</v>
      </c>
      <c r="D930" t="str">
        <f>VLOOKUP(B930,Teams!$A$2:$C$31,2,FALSE)</f>
        <v>Kansas City</v>
      </c>
      <c r="E930" t="s">
        <v>85</v>
      </c>
      <c r="F930" s="2">
        <v>40036</v>
      </c>
      <c r="G930" t="s">
        <v>89</v>
      </c>
    </row>
    <row r="931" spans="1:7">
      <c r="A931" t="s">
        <v>84</v>
      </c>
      <c r="B931" t="s">
        <v>98</v>
      </c>
      <c r="C931" t="str">
        <f>VLOOKUP(A931,Teams!$A$2:$C$31,2,FALSE)</f>
        <v>New York</v>
      </c>
      <c r="D931" t="str">
        <f>VLOOKUP(B931,Teams!$A$2:$C$31,2,FALSE)</f>
        <v>Toronto</v>
      </c>
      <c r="E931" t="s">
        <v>85</v>
      </c>
      <c r="F931" s="2">
        <v>40036</v>
      </c>
      <c r="G931" t="s">
        <v>89</v>
      </c>
    </row>
    <row r="932" spans="1:7">
      <c r="A932" t="s">
        <v>113</v>
      </c>
      <c r="B932" t="s">
        <v>103</v>
      </c>
      <c r="C932" t="str">
        <f>VLOOKUP(A932,Teams!$A$2:$C$31,2,FALSE)</f>
        <v>San Francisco</v>
      </c>
      <c r="D932" t="str">
        <f>VLOOKUP(B932,Teams!$A$2:$C$31,2,FALSE)</f>
        <v>Los Angeles</v>
      </c>
      <c r="E932" t="s">
        <v>85</v>
      </c>
      <c r="F932" s="2">
        <v>40036</v>
      </c>
      <c r="G932" t="s">
        <v>89</v>
      </c>
    </row>
    <row r="933" spans="1:7">
      <c r="A933" t="s">
        <v>91</v>
      </c>
      <c r="B933" t="s">
        <v>97</v>
      </c>
      <c r="C933" t="str">
        <f>VLOOKUP(A933,Teams!$A$2:$C$31,2,FALSE)</f>
        <v>Seattle</v>
      </c>
      <c r="D933" t="str">
        <f>VLOOKUP(B933,Teams!$A$2:$C$31,2,FALSE)</f>
        <v>Chicago</v>
      </c>
      <c r="E933" t="s">
        <v>85</v>
      </c>
      <c r="F933" s="2">
        <v>40036</v>
      </c>
      <c r="G933" t="s">
        <v>89</v>
      </c>
    </row>
    <row r="934" spans="1:7">
      <c r="A934" t="s">
        <v>106</v>
      </c>
      <c r="B934" t="s">
        <v>108</v>
      </c>
      <c r="C934" t="str">
        <f>VLOOKUP(A934,Teams!$A$2:$C$31,2,FALSE)</f>
        <v>St. Louis</v>
      </c>
      <c r="D934" t="str">
        <f>VLOOKUP(B934,Teams!$A$2:$C$31,2,FALSE)</f>
        <v>Cincinnati</v>
      </c>
      <c r="E934" t="s">
        <v>85</v>
      </c>
      <c r="F934" s="2">
        <v>40036</v>
      </c>
      <c r="G934" t="s">
        <v>89</v>
      </c>
    </row>
    <row r="935" spans="1:7">
      <c r="A935" t="s">
        <v>110</v>
      </c>
      <c r="B935" t="s">
        <v>99</v>
      </c>
      <c r="C935" t="str">
        <f>VLOOKUP(A935,Teams!$A$2:$C$31,2,FALSE)</f>
        <v>Phoenix</v>
      </c>
      <c r="D935" t="str">
        <f>VLOOKUP(B935,Teams!$A$2:$C$31,2,FALSE)</f>
        <v>New York</v>
      </c>
      <c r="E935" t="s">
        <v>86</v>
      </c>
      <c r="F935" s="2">
        <v>40037</v>
      </c>
      <c r="G935" t="s">
        <v>89</v>
      </c>
    </row>
    <row r="936" spans="1:7">
      <c r="A936" t="s">
        <v>90</v>
      </c>
      <c r="B936" t="s">
        <v>100</v>
      </c>
      <c r="C936" t="str">
        <f>VLOOKUP(A936,Teams!$A$2:$C$31,2,FALSE)</f>
        <v>Atlanta</v>
      </c>
      <c r="D936" t="str">
        <f>VLOOKUP(B936,Teams!$A$2:$C$31,2,FALSE)</f>
        <v>Washington</v>
      </c>
      <c r="E936" t="s">
        <v>86</v>
      </c>
      <c r="F936" s="2">
        <v>40037</v>
      </c>
      <c r="G936" t="s">
        <v>89</v>
      </c>
    </row>
    <row r="937" spans="1:7">
      <c r="A937" t="s">
        <v>95</v>
      </c>
      <c r="B937" t="s">
        <v>92</v>
      </c>
      <c r="C937" t="str">
        <f>VLOOKUP(A937,Teams!$A$2:$C$31,2,FALSE)</f>
        <v>Baltimore</v>
      </c>
      <c r="D937" t="str">
        <f>VLOOKUP(B937,Teams!$A$2:$C$31,2,FALSE)</f>
        <v>San Francisco</v>
      </c>
      <c r="E937" t="s">
        <v>86</v>
      </c>
      <c r="F937" s="2">
        <v>40037</v>
      </c>
      <c r="G937" t="s">
        <v>89</v>
      </c>
    </row>
    <row r="938" spans="1:7">
      <c r="A938" t="s">
        <v>78</v>
      </c>
      <c r="B938" t="s">
        <v>96</v>
      </c>
      <c r="C938" t="str">
        <f>VLOOKUP(A938,Teams!$A$2:$C$31,2,FALSE)</f>
        <v>Boston</v>
      </c>
      <c r="D938" t="str">
        <f>VLOOKUP(B938,Teams!$A$2:$C$31,2,FALSE)</f>
        <v>Detroit</v>
      </c>
      <c r="E938" t="s">
        <v>86</v>
      </c>
      <c r="F938" s="2">
        <v>40037</v>
      </c>
      <c r="G938" t="s">
        <v>89</v>
      </c>
    </row>
    <row r="939" spans="1:7">
      <c r="A939" t="s">
        <v>104</v>
      </c>
      <c r="B939" t="s">
        <v>116</v>
      </c>
      <c r="C939" t="str">
        <f>VLOOKUP(A939,Teams!$A$2:$C$31,2,FALSE)</f>
        <v>Chicago</v>
      </c>
      <c r="D939" t="str">
        <f>VLOOKUP(B939,Teams!$A$2:$C$31,2,FALSE)</f>
        <v>Philadelphia</v>
      </c>
      <c r="E939" t="s">
        <v>86</v>
      </c>
      <c r="F939" s="2">
        <v>40037</v>
      </c>
      <c r="G939" t="s">
        <v>89</v>
      </c>
    </row>
    <row r="940" spans="1:7">
      <c r="A940" t="s">
        <v>102</v>
      </c>
      <c r="B940" t="s">
        <v>79</v>
      </c>
      <c r="C940" t="str">
        <f>VLOOKUP(A940,Teams!$A$2:$C$31,2,FALSE)</f>
        <v>Cleveland</v>
      </c>
      <c r="D940" t="str">
        <f>VLOOKUP(B940,Teams!$A$2:$C$31,2,FALSE)</f>
        <v>Arlington</v>
      </c>
      <c r="E940" t="s">
        <v>86</v>
      </c>
      <c r="F940" s="2">
        <v>40037</v>
      </c>
      <c r="G940" t="s">
        <v>89</v>
      </c>
    </row>
    <row r="941" spans="1:7">
      <c r="A941" t="s">
        <v>112</v>
      </c>
      <c r="B941" t="s">
        <v>114</v>
      </c>
      <c r="C941" t="str">
        <f>VLOOKUP(A941,Teams!$A$2:$C$31,2,FALSE)</f>
        <v>Denver</v>
      </c>
      <c r="D941" t="str">
        <f>VLOOKUP(B941,Teams!$A$2:$C$31,2,FALSE)</f>
        <v>Pittsburgh</v>
      </c>
      <c r="E941" t="s">
        <v>86</v>
      </c>
      <c r="F941" s="2">
        <v>40037</v>
      </c>
      <c r="G941" t="s">
        <v>89</v>
      </c>
    </row>
    <row r="942" spans="1:7">
      <c r="A942" t="s">
        <v>88</v>
      </c>
      <c r="B942" t="s">
        <v>115</v>
      </c>
      <c r="C942" t="str">
        <f>VLOOKUP(A942,Teams!$A$2:$C$31,2,FALSE)</f>
        <v>Miami</v>
      </c>
      <c r="D942" t="str">
        <f>VLOOKUP(B942,Teams!$A$2:$C$31,2,FALSE)</f>
        <v>Houston</v>
      </c>
      <c r="E942" t="s">
        <v>86</v>
      </c>
      <c r="F942" s="2">
        <v>40037</v>
      </c>
      <c r="G942" t="s">
        <v>89</v>
      </c>
    </row>
    <row r="943" spans="1:7">
      <c r="A943" t="s">
        <v>101</v>
      </c>
      <c r="B943" t="s">
        <v>105</v>
      </c>
      <c r="C943" t="str">
        <f>VLOOKUP(A943,Teams!$A$2:$C$31,2,FALSE)</f>
        <v>Los Angeles</v>
      </c>
      <c r="D943" t="str">
        <f>VLOOKUP(B943,Teams!$A$2:$C$31,2,FALSE)</f>
        <v>Tampa</v>
      </c>
      <c r="E943" t="s">
        <v>86</v>
      </c>
      <c r="F943" s="2">
        <v>40037</v>
      </c>
      <c r="G943" t="s">
        <v>89</v>
      </c>
    </row>
    <row r="944" spans="1:7">
      <c r="A944" t="s">
        <v>107</v>
      </c>
      <c r="B944" t="s">
        <v>111</v>
      </c>
      <c r="C944" t="str">
        <f>VLOOKUP(A944,Teams!$A$2:$C$31,2,FALSE)</f>
        <v>Milwaukee</v>
      </c>
      <c r="D944" t="str">
        <f>VLOOKUP(B944,Teams!$A$2:$C$31,2,FALSE)</f>
        <v>San Diego</v>
      </c>
      <c r="E944" t="s">
        <v>86</v>
      </c>
      <c r="F944" s="2">
        <v>40037</v>
      </c>
      <c r="G944" t="s">
        <v>89</v>
      </c>
    </row>
    <row r="945" spans="1:7">
      <c r="A945" t="s">
        <v>109</v>
      </c>
      <c r="B945" t="s">
        <v>94</v>
      </c>
      <c r="C945" t="str">
        <f>VLOOKUP(A945,Teams!$A$2:$C$31,2,FALSE)</f>
        <v>Minneapolis</v>
      </c>
      <c r="D945" t="str">
        <f>VLOOKUP(B945,Teams!$A$2:$C$31,2,FALSE)</f>
        <v>Kansas City</v>
      </c>
      <c r="E945" t="s">
        <v>86</v>
      </c>
      <c r="F945" s="2">
        <v>40037</v>
      </c>
      <c r="G945" t="s">
        <v>89</v>
      </c>
    </row>
    <row r="946" spans="1:7">
      <c r="A946" t="s">
        <v>84</v>
      </c>
      <c r="B946" t="s">
        <v>98</v>
      </c>
      <c r="C946" t="str">
        <f>VLOOKUP(A946,Teams!$A$2:$C$31,2,FALSE)</f>
        <v>New York</v>
      </c>
      <c r="D946" t="str">
        <f>VLOOKUP(B946,Teams!$A$2:$C$31,2,FALSE)</f>
        <v>Toronto</v>
      </c>
      <c r="E946" t="s">
        <v>86</v>
      </c>
      <c r="F946" s="2">
        <v>40037</v>
      </c>
      <c r="G946" t="s">
        <v>89</v>
      </c>
    </row>
    <row r="947" spans="1:7">
      <c r="A947" t="s">
        <v>113</v>
      </c>
      <c r="B947" t="s">
        <v>103</v>
      </c>
      <c r="C947" t="str">
        <f>VLOOKUP(A947,Teams!$A$2:$C$31,2,FALSE)</f>
        <v>San Francisco</v>
      </c>
      <c r="D947" t="str">
        <f>VLOOKUP(B947,Teams!$A$2:$C$31,2,FALSE)</f>
        <v>Los Angeles</v>
      </c>
      <c r="E947" t="s">
        <v>86</v>
      </c>
      <c r="F947" s="2">
        <v>40037</v>
      </c>
      <c r="G947" t="s">
        <v>89</v>
      </c>
    </row>
    <row r="948" spans="1:7">
      <c r="A948" t="s">
        <v>91</v>
      </c>
      <c r="B948" t="s">
        <v>97</v>
      </c>
      <c r="C948" t="str">
        <f>VLOOKUP(A948,Teams!$A$2:$C$31,2,FALSE)</f>
        <v>Seattle</v>
      </c>
      <c r="D948" t="str">
        <f>VLOOKUP(B948,Teams!$A$2:$C$31,2,FALSE)</f>
        <v>Chicago</v>
      </c>
      <c r="E948" t="s">
        <v>86</v>
      </c>
      <c r="F948" s="2">
        <v>40037</v>
      </c>
      <c r="G948" t="s">
        <v>89</v>
      </c>
    </row>
    <row r="949" spans="1:7">
      <c r="A949" t="s">
        <v>106</v>
      </c>
      <c r="B949" t="s">
        <v>108</v>
      </c>
      <c r="C949" t="str">
        <f>VLOOKUP(A949,Teams!$A$2:$C$31,2,FALSE)</f>
        <v>St. Louis</v>
      </c>
      <c r="D949" t="str">
        <f>VLOOKUP(B949,Teams!$A$2:$C$31,2,FALSE)</f>
        <v>Cincinnati</v>
      </c>
      <c r="E949" t="s">
        <v>86</v>
      </c>
      <c r="F949" s="2">
        <v>40037</v>
      </c>
      <c r="G949" t="s">
        <v>89</v>
      </c>
    </row>
    <row r="950" spans="1:7">
      <c r="A950" t="s">
        <v>78</v>
      </c>
      <c r="B950" t="s">
        <v>96</v>
      </c>
      <c r="C950" t="str">
        <f>VLOOKUP(A950,Teams!$A$2:$C$31,2,FALSE)</f>
        <v>Boston</v>
      </c>
      <c r="D950" t="str">
        <f>VLOOKUP(B950,Teams!$A$2:$C$31,2,FALSE)</f>
        <v>Detroit</v>
      </c>
      <c r="E950" t="s">
        <v>87</v>
      </c>
      <c r="F950" s="2">
        <v>40038</v>
      </c>
      <c r="G950" t="s">
        <v>89</v>
      </c>
    </row>
    <row r="951" spans="1:7">
      <c r="A951" t="s">
        <v>104</v>
      </c>
      <c r="B951" t="s">
        <v>116</v>
      </c>
      <c r="C951" t="str">
        <f>VLOOKUP(A951,Teams!$A$2:$C$31,2,FALSE)</f>
        <v>Chicago</v>
      </c>
      <c r="D951" t="str">
        <f>VLOOKUP(B951,Teams!$A$2:$C$31,2,FALSE)</f>
        <v>Philadelphia</v>
      </c>
      <c r="E951" t="s">
        <v>87</v>
      </c>
      <c r="F951" s="2">
        <v>40038</v>
      </c>
      <c r="G951" t="s">
        <v>89</v>
      </c>
    </row>
    <row r="952" spans="1:7">
      <c r="A952" t="s">
        <v>108</v>
      </c>
      <c r="B952" t="s">
        <v>100</v>
      </c>
      <c r="C952" t="str">
        <f>VLOOKUP(A952,Teams!$A$2:$C$31,2,FALSE)</f>
        <v>Cincinnati</v>
      </c>
      <c r="D952" t="str">
        <f>VLOOKUP(B952,Teams!$A$2:$C$31,2,FALSE)</f>
        <v>Washington</v>
      </c>
      <c r="E952" t="s">
        <v>87</v>
      </c>
      <c r="F952" s="2">
        <v>40038</v>
      </c>
      <c r="G952" t="s">
        <v>89</v>
      </c>
    </row>
    <row r="953" spans="1:7">
      <c r="A953" t="s">
        <v>102</v>
      </c>
      <c r="B953" t="s">
        <v>79</v>
      </c>
      <c r="C953" t="str">
        <f>VLOOKUP(A953,Teams!$A$2:$C$31,2,FALSE)</f>
        <v>Cleveland</v>
      </c>
      <c r="D953" t="str">
        <f>VLOOKUP(B953,Teams!$A$2:$C$31,2,FALSE)</f>
        <v>Arlington</v>
      </c>
      <c r="E953" t="s">
        <v>87</v>
      </c>
      <c r="F953" s="2">
        <v>40038</v>
      </c>
      <c r="G953" t="s">
        <v>89</v>
      </c>
    </row>
    <row r="954" spans="1:7">
      <c r="A954" t="s">
        <v>112</v>
      </c>
      <c r="B954" t="s">
        <v>114</v>
      </c>
      <c r="C954" t="str">
        <f>VLOOKUP(A954,Teams!$A$2:$C$31,2,FALSE)</f>
        <v>Denver</v>
      </c>
      <c r="D954" t="str">
        <f>VLOOKUP(B954,Teams!$A$2:$C$31,2,FALSE)</f>
        <v>Pittsburgh</v>
      </c>
      <c r="E954" t="s">
        <v>87</v>
      </c>
      <c r="F954" s="2">
        <v>40038</v>
      </c>
      <c r="G954" t="s">
        <v>89</v>
      </c>
    </row>
    <row r="955" spans="1:7">
      <c r="A955" t="s">
        <v>88</v>
      </c>
      <c r="B955" t="s">
        <v>115</v>
      </c>
      <c r="C955" t="str">
        <f>VLOOKUP(A955,Teams!$A$2:$C$31,2,FALSE)</f>
        <v>Miami</v>
      </c>
      <c r="D955" t="str">
        <f>VLOOKUP(B955,Teams!$A$2:$C$31,2,FALSE)</f>
        <v>Houston</v>
      </c>
      <c r="E955" t="s">
        <v>87</v>
      </c>
      <c r="F955" s="2">
        <v>40038</v>
      </c>
      <c r="G955" t="s">
        <v>89</v>
      </c>
    </row>
    <row r="956" spans="1:7">
      <c r="A956" t="s">
        <v>107</v>
      </c>
      <c r="B956" t="s">
        <v>111</v>
      </c>
      <c r="C956" t="str">
        <f>VLOOKUP(A956,Teams!$A$2:$C$31,2,FALSE)</f>
        <v>Milwaukee</v>
      </c>
      <c r="D956" t="str">
        <f>VLOOKUP(B956,Teams!$A$2:$C$31,2,FALSE)</f>
        <v>San Diego</v>
      </c>
      <c r="E956" t="s">
        <v>87</v>
      </c>
      <c r="F956" s="2">
        <v>40038</v>
      </c>
      <c r="G956" t="s">
        <v>89</v>
      </c>
    </row>
    <row r="957" spans="1:7">
      <c r="A957" t="s">
        <v>109</v>
      </c>
      <c r="B957" t="s">
        <v>94</v>
      </c>
      <c r="C957" t="str">
        <f>VLOOKUP(A957,Teams!$A$2:$C$31,2,FALSE)</f>
        <v>Minneapolis</v>
      </c>
      <c r="D957" t="str">
        <f>VLOOKUP(B957,Teams!$A$2:$C$31,2,FALSE)</f>
        <v>Kansas City</v>
      </c>
      <c r="E957" t="s">
        <v>87</v>
      </c>
      <c r="F957" s="2">
        <v>40038</v>
      </c>
      <c r="G957" t="s">
        <v>89</v>
      </c>
    </row>
    <row r="958" spans="1:7">
      <c r="A958" t="s">
        <v>91</v>
      </c>
      <c r="B958" t="s">
        <v>84</v>
      </c>
      <c r="C958" t="str">
        <f>VLOOKUP(A958,Teams!$A$2:$C$31,2,FALSE)</f>
        <v>Seattle</v>
      </c>
      <c r="D958" t="str">
        <f>VLOOKUP(B958,Teams!$A$2:$C$31,2,FALSE)</f>
        <v>New York</v>
      </c>
      <c r="E958" t="s">
        <v>87</v>
      </c>
      <c r="F958" s="2">
        <v>40038</v>
      </c>
      <c r="G958" t="s">
        <v>89</v>
      </c>
    </row>
    <row r="959" spans="1:7">
      <c r="A959" t="s">
        <v>110</v>
      </c>
      <c r="B959" t="s">
        <v>103</v>
      </c>
      <c r="C959" t="str">
        <f>VLOOKUP(A959,Teams!$A$2:$C$31,2,FALSE)</f>
        <v>Phoenix</v>
      </c>
      <c r="D959" t="str">
        <f>VLOOKUP(B959,Teams!$A$2:$C$31,2,FALSE)</f>
        <v>Los Angeles</v>
      </c>
      <c r="E959" t="s">
        <v>80</v>
      </c>
      <c r="F959" s="2">
        <v>40039</v>
      </c>
      <c r="G959" t="s">
        <v>89</v>
      </c>
    </row>
    <row r="960" spans="1:7">
      <c r="A960" t="s">
        <v>90</v>
      </c>
      <c r="B960" t="s">
        <v>116</v>
      </c>
      <c r="C960" t="str">
        <f>VLOOKUP(A960,Teams!$A$2:$C$31,2,FALSE)</f>
        <v>Atlanta</v>
      </c>
      <c r="D960" t="str">
        <f>VLOOKUP(B960,Teams!$A$2:$C$31,2,FALSE)</f>
        <v>Philadelphia</v>
      </c>
      <c r="E960" t="s">
        <v>80</v>
      </c>
      <c r="F960" s="2">
        <v>40039</v>
      </c>
      <c r="G960" t="s">
        <v>89</v>
      </c>
    </row>
    <row r="961" spans="1:7">
      <c r="A961" t="s">
        <v>95</v>
      </c>
      <c r="B961" t="s">
        <v>101</v>
      </c>
      <c r="C961" t="str">
        <f>VLOOKUP(A961,Teams!$A$2:$C$31,2,FALSE)</f>
        <v>Baltimore</v>
      </c>
      <c r="D961" t="str">
        <f>VLOOKUP(B961,Teams!$A$2:$C$31,2,FALSE)</f>
        <v>Los Angeles</v>
      </c>
      <c r="E961" t="s">
        <v>80</v>
      </c>
      <c r="F961" s="2">
        <v>40039</v>
      </c>
      <c r="G961" t="s">
        <v>89</v>
      </c>
    </row>
    <row r="962" spans="1:7">
      <c r="A962" t="s">
        <v>104</v>
      </c>
      <c r="B962" t="s">
        <v>114</v>
      </c>
      <c r="C962" t="str">
        <f>VLOOKUP(A962,Teams!$A$2:$C$31,2,FALSE)</f>
        <v>Chicago</v>
      </c>
      <c r="D962" t="str">
        <f>VLOOKUP(B962,Teams!$A$2:$C$31,2,FALSE)</f>
        <v>Pittsburgh</v>
      </c>
      <c r="E962" t="s">
        <v>80</v>
      </c>
      <c r="F962" s="2">
        <v>40039</v>
      </c>
      <c r="G962" t="s">
        <v>89</v>
      </c>
    </row>
    <row r="963" spans="1:7">
      <c r="A963" t="s">
        <v>108</v>
      </c>
      <c r="B963" t="s">
        <v>100</v>
      </c>
      <c r="C963" t="str">
        <f>VLOOKUP(A963,Teams!$A$2:$C$31,2,FALSE)</f>
        <v>Cincinnati</v>
      </c>
      <c r="D963" t="str">
        <f>VLOOKUP(B963,Teams!$A$2:$C$31,2,FALSE)</f>
        <v>Washington</v>
      </c>
      <c r="E963" t="s">
        <v>80</v>
      </c>
      <c r="F963" s="2">
        <v>40039</v>
      </c>
      <c r="G963" t="s">
        <v>89</v>
      </c>
    </row>
    <row r="964" spans="1:7">
      <c r="A964" t="s">
        <v>96</v>
      </c>
      <c r="B964" t="s">
        <v>94</v>
      </c>
      <c r="C964" t="str">
        <f>VLOOKUP(A964,Teams!$A$2:$C$31,2,FALSE)</f>
        <v>Detroit</v>
      </c>
      <c r="D964" t="str">
        <f>VLOOKUP(B964,Teams!$A$2:$C$31,2,FALSE)</f>
        <v>Kansas City</v>
      </c>
      <c r="E964" t="s">
        <v>80</v>
      </c>
      <c r="F964" s="2">
        <v>40039</v>
      </c>
      <c r="G964" t="s">
        <v>89</v>
      </c>
    </row>
    <row r="965" spans="1:7">
      <c r="A965" t="s">
        <v>88</v>
      </c>
      <c r="B965" t="s">
        <v>112</v>
      </c>
      <c r="C965" t="str">
        <f>VLOOKUP(A965,Teams!$A$2:$C$31,2,FALSE)</f>
        <v>Miami</v>
      </c>
      <c r="D965" t="str">
        <f>VLOOKUP(B965,Teams!$A$2:$C$31,2,FALSE)</f>
        <v>Denver</v>
      </c>
      <c r="E965" t="s">
        <v>80</v>
      </c>
      <c r="F965" s="2">
        <v>40039</v>
      </c>
      <c r="G965" t="s">
        <v>89</v>
      </c>
    </row>
    <row r="966" spans="1:7">
      <c r="A966" t="s">
        <v>107</v>
      </c>
      <c r="B966" t="s">
        <v>115</v>
      </c>
      <c r="C966" t="str">
        <f>VLOOKUP(A966,Teams!$A$2:$C$31,2,FALSE)</f>
        <v>Milwaukee</v>
      </c>
      <c r="D966" t="str">
        <f>VLOOKUP(B966,Teams!$A$2:$C$31,2,FALSE)</f>
        <v>Houston</v>
      </c>
      <c r="E966" t="s">
        <v>80</v>
      </c>
      <c r="F966" s="2">
        <v>40039</v>
      </c>
      <c r="G966" t="s">
        <v>89</v>
      </c>
    </row>
    <row r="967" spans="1:7">
      <c r="A967" t="s">
        <v>109</v>
      </c>
      <c r="B967" t="s">
        <v>102</v>
      </c>
      <c r="C967" t="str">
        <f>VLOOKUP(A967,Teams!$A$2:$C$31,2,FALSE)</f>
        <v>Minneapolis</v>
      </c>
      <c r="D967" t="str">
        <f>VLOOKUP(B967,Teams!$A$2:$C$31,2,FALSE)</f>
        <v>Cleveland</v>
      </c>
      <c r="E967" t="s">
        <v>80</v>
      </c>
      <c r="F967" s="2">
        <v>40039</v>
      </c>
      <c r="G967" t="s">
        <v>89</v>
      </c>
    </row>
    <row r="968" spans="1:7">
      <c r="A968" t="s">
        <v>99</v>
      </c>
      <c r="B968" t="s">
        <v>113</v>
      </c>
      <c r="C968" t="str">
        <f>VLOOKUP(A968,Teams!$A$2:$C$31,2,FALSE)</f>
        <v>New York</v>
      </c>
      <c r="D968" t="str">
        <f>VLOOKUP(B968,Teams!$A$2:$C$31,2,FALSE)</f>
        <v>San Francisco</v>
      </c>
      <c r="E968" t="s">
        <v>80</v>
      </c>
      <c r="F968" s="2">
        <v>40039</v>
      </c>
      <c r="G968" t="s">
        <v>81</v>
      </c>
    </row>
    <row r="969" spans="1:7">
      <c r="A969" t="s">
        <v>92</v>
      </c>
      <c r="B969" t="s">
        <v>97</v>
      </c>
      <c r="C969" t="str">
        <f>VLOOKUP(A969,Teams!$A$2:$C$31,2,FALSE)</f>
        <v>San Francisco</v>
      </c>
      <c r="D969" t="str">
        <f>VLOOKUP(B969,Teams!$A$2:$C$31,2,FALSE)</f>
        <v>Chicago</v>
      </c>
      <c r="E969" t="s">
        <v>80</v>
      </c>
      <c r="F969" s="2">
        <v>40039</v>
      </c>
      <c r="G969" t="s">
        <v>89</v>
      </c>
    </row>
    <row r="970" spans="1:7">
      <c r="A970" t="s">
        <v>91</v>
      </c>
      <c r="B970" t="s">
        <v>84</v>
      </c>
      <c r="C970" t="str">
        <f>VLOOKUP(A970,Teams!$A$2:$C$31,2,FALSE)</f>
        <v>Seattle</v>
      </c>
      <c r="D970" t="str">
        <f>VLOOKUP(B970,Teams!$A$2:$C$31,2,FALSE)</f>
        <v>New York</v>
      </c>
      <c r="E970" t="s">
        <v>80</v>
      </c>
      <c r="F970" s="2">
        <v>40039</v>
      </c>
      <c r="G970" t="s">
        <v>89</v>
      </c>
    </row>
    <row r="971" spans="1:7">
      <c r="A971" t="s">
        <v>106</v>
      </c>
      <c r="B971" t="s">
        <v>111</v>
      </c>
      <c r="C971" t="str">
        <f>VLOOKUP(A971,Teams!$A$2:$C$31,2,FALSE)</f>
        <v>St. Louis</v>
      </c>
      <c r="D971" t="str">
        <f>VLOOKUP(B971,Teams!$A$2:$C$31,2,FALSE)</f>
        <v>San Diego</v>
      </c>
      <c r="E971" t="s">
        <v>80</v>
      </c>
      <c r="F971" s="2">
        <v>40039</v>
      </c>
      <c r="G971" t="s">
        <v>89</v>
      </c>
    </row>
    <row r="972" spans="1:7">
      <c r="A972" t="s">
        <v>105</v>
      </c>
      <c r="B972" t="s">
        <v>98</v>
      </c>
      <c r="C972" t="str">
        <f>VLOOKUP(A972,Teams!$A$2:$C$31,2,FALSE)</f>
        <v>Tampa</v>
      </c>
      <c r="D972" t="str">
        <f>VLOOKUP(B972,Teams!$A$2:$C$31,2,FALSE)</f>
        <v>Toronto</v>
      </c>
      <c r="E972" t="s">
        <v>80</v>
      </c>
      <c r="F972" s="2">
        <v>40039</v>
      </c>
      <c r="G972" t="s">
        <v>89</v>
      </c>
    </row>
    <row r="973" spans="1:7">
      <c r="A973" t="s">
        <v>79</v>
      </c>
      <c r="B973" t="s">
        <v>78</v>
      </c>
      <c r="C973" t="str">
        <f>VLOOKUP(A973,Teams!$A$2:$C$31,2,FALSE)</f>
        <v>Arlington</v>
      </c>
      <c r="D973" t="str">
        <f>VLOOKUP(B973,Teams!$A$2:$C$31,2,FALSE)</f>
        <v>Boston</v>
      </c>
      <c r="E973" t="s">
        <v>80</v>
      </c>
      <c r="F973" s="2">
        <v>40039</v>
      </c>
      <c r="G973" t="s">
        <v>89</v>
      </c>
    </row>
    <row r="974" spans="1:7">
      <c r="A974" t="s">
        <v>110</v>
      </c>
      <c r="B974" t="s">
        <v>103</v>
      </c>
      <c r="C974" t="str">
        <f>VLOOKUP(A974,Teams!$A$2:$C$31,2,FALSE)</f>
        <v>Phoenix</v>
      </c>
      <c r="D974" t="str">
        <f>VLOOKUP(B974,Teams!$A$2:$C$31,2,FALSE)</f>
        <v>Los Angeles</v>
      </c>
      <c r="E974" t="s">
        <v>82</v>
      </c>
      <c r="F974" s="2">
        <v>40040</v>
      </c>
      <c r="G974" t="s">
        <v>89</v>
      </c>
    </row>
    <row r="975" spans="1:7">
      <c r="A975" t="s">
        <v>90</v>
      </c>
      <c r="B975" t="s">
        <v>116</v>
      </c>
      <c r="C975" t="str">
        <f>VLOOKUP(A975,Teams!$A$2:$C$31,2,FALSE)</f>
        <v>Atlanta</v>
      </c>
      <c r="D975" t="str">
        <f>VLOOKUP(B975,Teams!$A$2:$C$31,2,FALSE)</f>
        <v>Philadelphia</v>
      </c>
      <c r="E975" t="s">
        <v>82</v>
      </c>
      <c r="F975" s="2">
        <v>40040</v>
      </c>
      <c r="G975" t="s">
        <v>89</v>
      </c>
    </row>
    <row r="976" spans="1:7">
      <c r="A976" t="s">
        <v>95</v>
      </c>
      <c r="B976" t="s">
        <v>101</v>
      </c>
      <c r="C976" t="str">
        <f>VLOOKUP(A976,Teams!$A$2:$C$31,2,FALSE)</f>
        <v>Baltimore</v>
      </c>
      <c r="D976" t="str">
        <f>VLOOKUP(B976,Teams!$A$2:$C$31,2,FALSE)</f>
        <v>Los Angeles</v>
      </c>
      <c r="E976" t="s">
        <v>82</v>
      </c>
      <c r="F976" s="2">
        <v>40040</v>
      </c>
      <c r="G976" t="s">
        <v>89</v>
      </c>
    </row>
    <row r="977" spans="1:7">
      <c r="A977" t="s">
        <v>104</v>
      </c>
      <c r="B977" t="s">
        <v>114</v>
      </c>
      <c r="C977" t="str">
        <f>VLOOKUP(A977,Teams!$A$2:$C$31,2,FALSE)</f>
        <v>Chicago</v>
      </c>
      <c r="D977" t="str">
        <f>VLOOKUP(B977,Teams!$A$2:$C$31,2,FALSE)</f>
        <v>Pittsburgh</v>
      </c>
      <c r="E977" t="s">
        <v>82</v>
      </c>
      <c r="F977" s="2">
        <v>40040</v>
      </c>
      <c r="G977" t="s">
        <v>89</v>
      </c>
    </row>
    <row r="978" spans="1:7">
      <c r="A978" t="s">
        <v>108</v>
      </c>
      <c r="B978" t="s">
        <v>100</v>
      </c>
      <c r="C978" t="str">
        <f>VLOOKUP(A978,Teams!$A$2:$C$31,2,FALSE)</f>
        <v>Cincinnati</v>
      </c>
      <c r="D978" t="str">
        <f>VLOOKUP(B978,Teams!$A$2:$C$31,2,FALSE)</f>
        <v>Washington</v>
      </c>
      <c r="E978" t="s">
        <v>82</v>
      </c>
      <c r="F978" s="2">
        <v>40040</v>
      </c>
      <c r="G978" t="s">
        <v>89</v>
      </c>
    </row>
    <row r="979" spans="1:7">
      <c r="A979" t="s">
        <v>96</v>
      </c>
      <c r="B979" t="s">
        <v>94</v>
      </c>
      <c r="C979" t="str">
        <f>VLOOKUP(A979,Teams!$A$2:$C$31,2,FALSE)</f>
        <v>Detroit</v>
      </c>
      <c r="D979" t="str">
        <f>VLOOKUP(B979,Teams!$A$2:$C$31,2,FALSE)</f>
        <v>Kansas City</v>
      </c>
      <c r="E979" t="s">
        <v>82</v>
      </c>
      <c r="F979" s="2">
        <v>40040</v>
      </c>
      <c r="G979" t="s">
        <v>89</v>
      </c>
    </row>
    <row r="980" spans="1:7">
      <c r="A980" t="s">
        <v>88</v>
      </c>
      <c r="B980" t="s">
        <v>112</v>
      </c>
      <c r="C980" t="str">
        <f>VLOOKUP(A980,Teams!$A$2:$C$31,2,FALSE)</f>
        <v>Miami</v>
      </c>
      <c r="D980" t="str">
        <f>VLOOKUP(B980,Teams!$A$2:$C$31,2,FALSE)</f>
        <v>Denver</v>
      </c>
      <c r="E980" t="s">
        <v>82</v>
      </c>
      <c r="F980" s="2">
        <v>40040</v>
      </c>
      <c r="G980" t="s">
        <v>89</v>
      </c>
    </row>
    <row r="981" spans="1:7">
      <c r="A981" t="s">
        <v>107</v>
      </c>
      <c r="B981" t="s">
        <v>115</v>
      </c>
      <c r="C981" t="str">
        <f>VLOOKUP(A981,Teams!$A$2:$C$31,2,FALSE)</f>
        <v>Milwaukee</v>
      </c>
      <c r="D981" t="str">
        <f>VLOOKUP(B981,Teams!$A$2:$C$31,2,FALSE)</f>
        <v>Houston</v>
      </c>
      <c r="E981" t="s">
        <v>82</v>
      </c>
      <c r="F981" s="2">
        <v>40040</v>
      </c>
      <c r="G981" t="s">
        <v>89</v>
      </c>
    </row>
    <row r="982" spans="1:7">
      <c r="A982" t="s">
        <v>109</v>
      </c>
      <c r="B982" t="s">
        <v>102</v>
      </c>
      <c r="C982" t="str">
        <f>VLOOKUP(A982,Teams!$A$2:$C$31,2,FALSE)</f>
        <v>Minneapolis</v>
      </c>
      <c r="D982" t="str">
        <f>VLOOKUP(B982,Teams!$A$2:$C$31,2,FALSE)</f>
        <v>Cleveland</v>
      </c>
      <c r="E982" t="s">
        <v>82</v>
      </c>
      <c r="F982" s="2">
        <v>40040</v>
      </c>
      <c r="G982" t="s">
        <v>89</v>
      </c>
    </row>
    <row r="983" spans="1:7">
      <c r="A983" t="s">
        <v>99</v>
      </c>
      <c r="B983" t="s">
        <v>113</v>
      </c>
      <c r="C983" t="str">
        <f>VLOOKUP(A983,Teams!$A$2:$C$31,2,FALSE)</f>
        <v>New York</v>
      </c>
      <c r="D983" t="str">
        <f>VLOOKUP(B983,Teams!$A$2:$C$31,2,FALSE)</f>
        <v>San Francisco</v>
      </c>
      <c r="E983" t="s">
        <v>82</v>
      </c>
      <c r="F983" s="2">
        <v>40040</v>
      </c>
      <c r="G983" t="s">
        <v>81</v>
      </c>
    </row>
    <row r="984" spans="1:7">
      <c r="A984" t="s">
        <v>92</v>
      </c>
      <c r="B984" t="s">
        <v>97</v>
      </c>
      <c r="C984" t="str">
        <f>VLOOKUP(A984,Teams!$A$2:$C$31,2,FALSE)</f>
        <v>San Francisco</v>
      </c>
      <c r="D984" t="str">
        <f>VLOOKUP(B984,Teams!$A$2:$C$31,2,FALSE)</f>
        <v>Chicago</v>
      </c>
      <c r="E984" t="s">
        <v>82</v>
      </c>
      <c r="F984" s="2">
        <v>40040</v>
      </c>
      <c r="G984" t="s">
        <v>89</v>
      </c>
    </row>
    <row r="985" spans="1:7">
      <c r="A985" t="s">
        <v>91</v>
      </c>
      <c r="B985" t="s">
        <v>84</v>
      </c>
      <c r="C985" t="str">
        <f>VLOOKUP(A985,Teams!$A$2:$C$31,2,FALSE)</f>
        <v>Seattle</v>
      </c>
      <c r="D985" t="str">
        <f>VLOOKUP(B985,Teams!$A$2:$C$31,2,FALSE)</f>
        <v>New York</v>
      </c>
      <c r="E985" t="s">
        <v>82</v>
      </c>
      <c r="F985" s="2">
        <v>40040</v>
      </c>
      <c r="G985" t="s">
        <v>89</v>
      </c>
    </row>
    <row r="986" spans="1:7">
      <c r="A986" t="s">
        <v>106</v>
      </c>
      <c r="B986" t="s">
        <v>111</v>
      </c>
      <c r="C986" t="str">
        <f>VLOOKUP(A986,Teams!$A$2:$C$31,2,FALSE)</f>
        <v>St. Louis</v>
      </c>
      <c r="D986" t="str">
        <f>VLOOKUP(B986,Teams!$A$2:$C$31,2,FALSE)</f>
        <v>San Diego</v>
      </c>
      <c r="E986" t="s">
        <v>82</v>
      </c>
      <c r="F986" s="2">
        <v>40040</v>
      </c>
      <c r="G986" t="s">
        <v>89</v>
      </c>
    </row>
    <row r="987" spans="1:7">
      <c r="A987" t="s">
        <v>105</v>
      </c>
      <c r="B987" t="s">
        <v>98</v>
      </c>
      <c r="C987" t="str">
        <f>VLOOKUP(A987,Teams!$A$2:$C$31,2,FALSE)</f>
        <v>Tampa</v>
      </c>
      <c r="D987" t="str">
        <f>VLOOKUP(B987,Teams!$A$2:$C$31,2,FALSE)</f>
        <v>Toronto</v>
      </c>
      <c r="E987" t="s">
        <v>82</v>
      </c>
      <c r="F987" s="2">
        <v>40040</v>
      </c>
      <c r="G987" t="s">
        <v>89</v>
      </c>
    </row>
    <row r="988" spans="1:7">
      <c r="A988" t="s">
        <v>79</v>
      </c>
      <c r="B988" t="s">
        <v>78</v>
      </c>
      <c r="C988" t="str">
        <f>VLOOKUP(A988,Teams!$A$2:$C$31,2,FALSE)</f>
        <v>Arlington</v>
      </c>
      <c r="D988" t="str">
        <f>VLOOKUP(B988,Teams!$A$2:$C$31,2,FALSE)</f>
        <v>Boston</v>
      </c>
      <c r="E988" t="s">
        <v>82</v>
      </c>
      <c r="F988" s="2">
        <v>40040</v>
      </c>
      <c r="G988" t="s">
        <v>89</v>
      </c>
    </row>
    <row r="989" spans="1:7">
      <c r="A989" t="s">
        <v>110</v>
      </c>
      <c r="B989" t="s">
        <v>103</v>
      </c>
      <c r="C989" t="str">
        <f>VLOOKUP(A989,Teams!$A$2:$C$31,2,FALSE)</f>
        <v>Phoenix</v>
      </c>
      <c r="D989" t="str">
        <f>VLOOKUP(B989,Teams!$A$2:$C$31,2,FALSE)</f>
        <v>Los Angeles</v>
      </c>
      <c r="E989" t="s">
        <v>83</v>
      </c>
      <c r="F989" s="2">
        <v>40041</v>
      </c>
      <c r="G989" t="s">
        <v>89</v>
      </c>
    </row>
    <row r="990" spans="1:7">
      <c r="A990" t="s">
        <v>90</v>
      </c>
      <c r="B990" t="s">
        <v>116</v>
      </c>
      <c r="C990" t="str">
        <f>VLOOKUP(A990,Teams!$A$2:$C$31,2,FALSE)</f>
        <v>Atlanta</v>
      </c>
      <c r="D990" t="str">
        <f>VLOOKUP(B990,Teams!$A$2:$C$31,2,FALSE)</f>
        <v>Philadelphia</v>
      </c>
      <c r="E990" t="s">
        <v>83</v>
      </c>
      <c r="F990" s="2">
        <v>40041</v>
      </c>
      <c r="G990" t="s">
        <v>89</v>
      </c>
    </row>
    <row r="991" spans="1:7">
      <c r="A991" t="s">
        <v>95</v>
      </c>
      <c r="B991" t="s">
        <v>101</v>
      </c>
      <c r="C991" t="str">
        <f>VLOOKUP(A991,Teams!$A$2:$C$31,2,FALSE)</f>
        <v>Baltimore</v>
      </c>
      <c r="D991" t="str">
        <f>VLOOKUP(B991,Teams!$A$2:$C$31,2,FALSE)</f>
        <v>Los Angeles</v>
      </c>
      <c r="E991" t="s">
        <v>83</v>
      </c>
      <c r="F991" s="2">
        <v>40041</v>
      </c>
      <c r="G991" t="s">
        <v>89</v>
      </c>
    </row>
    <row r="992" spans="1:7">
      <c r="A992" t="s">
        <v>104</v>
      </c>
      <c r="B992" t="s">
        <v>114</v>
      </c>
      <c r="C992" t="str">
        <f>VLOOKUP(A992,Teams!$A$2:$C$31,2,FALSE)</f>
        <v>Chicago</v>
      </c>
      <c r="D992" t="str">
        <f>VLOOKUP(B992,Teams!$A$2:$C$31,2,FALSE)</f>
        <v>Pittsburgh</v>
      </c>
      <c r="E992" t="s">
        <v>83</v>
      </c>
      <c r="F992" s="2">
        <v>40041</v>
      </c>
      <c r="G992" t="s">
        <v>89</v>
      </c>
    </row>
    <row r="993" spans="1:7">
      <c r="A993" t="s">
        <v>108</v>
      </c>
      <c r="B993" t="s">
        <v>100</v>
      </c>
      <c r="C993" t="str">
        <f>VLOOKUP(A993,Teams!$A$2:$C$31,2,FALSE)</f>
        <v>Cincinnati</v>
      </c>
      <c r="D993" t="str">
        <f>VLOOKUP(B993,Teams!$A$2:$C$31,2,FALSE)</f>
        <v>Washington</v>
      </c>
      <c r="E993" t="s">
        <v>83</v>
      </c>
      <c r="F993" s="2">
        <v>40041</v>
      </c>
      <c r="G993" t="s">
        <v>89</v>
      </c>
    </row>
    <row r="994" spans="1:7">
      <c r="A994" t="s">
        <v>96</v>
      </c>
      <c r="B994" t="s">
        <v>94</v>
      </c>
      <c r="C994" t="str">
        <f>VLOOKUP(A994,Teams!$A$2:$C$31,2,FALSE)</f>
        <v>Detroit</v>
      </c>
      <c r="D994" t="str">
        <f>VLOOKUP(B994,Teams!$A$2:$C$31,2,FALSE)</f>
        <v>Kansas City</v>
      </c>
      <c r="E994" t="s">
        <v>83</v>
      </c>
      <c r="F994" s="2">
        <v>40041</v>
      </c>
      <c r="G994" t="s">
        <v>89</v>
      </c>
    </row>
    <row r="995" spans="1:7">
      <c r="A995" t="s">
        <v>88</v>
      </c>
      <c r="B995" t="s">
        <v>112</v>
      </c>
      <c r="C995" t="str">
        <f>VLOOKUP(A995,Teams!$A$2:$C$31,2,FALSE)</f>
        <v>Miami</v>
      </c>
      <c r="D995" t="str">
        <f>VLOOKUP(B995,Teams!$A$2:$C$31,2,FALSE)</f>
        <v>Denver</v>
      </c>
      <c r="E995" t="s">
        <v>83</v>
      </c>
      <c r="F995" s="2">
        <v>40041</v>
      </c>
      <c r="G995" t="s">
        <v>89</v>
      </c>
    </row>
    <row r="996" spans="1:7">
      <c r="A996" t="s">
        <v>107</v>
      </c>
      <c r="B996" t="s">
        <v>115</v>
      </c>
      <c r="C996" t="str">
        <f>VLOOKUP(A996,Teams!$A$2:$C$31,2,FALSE)</f>
        <v>Milwaukee</v>
      </c>
      <c r="D996" t="str">
        <f>VLOOKUP(B996,Teams!$A$2:$C$31,2,FALSE)</f>
        <v>Houston</v>
      </c>
      <c r="E996" t="s">
        <v>83</v>
      </c>
      <c r="F996" s="2">
        <v>40041</v>
      </c>
      <c r="G996" t="s">
        <v>89</v>
      </c>
    </row>
    <row r="997" spans="1:7">
      <c r="A997" t="s">
        <v>109</v>
      </c>
      <c r="B997" t="s">
        <v>102</v>
      </c>
      <c r="C997" t="str">
        <f>VLOOKUP(A997,Teams!$A$2:$C$31,2,FALSE)</f>
        <v>Minneapolis</v>
      </c>
      <c r="D997" t="str">
        <f>VLOOKUP(B997,Teams!$A$2:$C$31,2,FALSE)</f>
        <v>Cleveland</v>
      </c>
      <c r="E997" t="s">
        <v>83</v>
      </c>
      <c r="F997" s="2">
        <v>40041</v>
      </c>
      <c r="G997" t="s">
        <v>89</v>
      </c>
    </row>
    <row r="998" spans="1:7">
      <c r="A998" t="s">
        <v>99</v>
      </c>
      <c r="B998" t="s">
        <v>113</v>
      </c>
      <c r="C998" t="str">
        <f>VLOOKUP(A998,Teams!$A$2:$C$31,2,FALSE)</f>
        <v>New York</v>
      </c>
      <c r="D998" t="str">
        <f>VLOOKUP(B998,Teams!$A$2:$C$31,2,FALSE)</f>
        <v>San Francisco</v>
      </c>
      <c r="E998" t="s">
        <v>83</v>
      </c>
      <c r="F998" s="2">
        <v>40041</v>
      </c>
      <c r="G998" t="s">
        <v>81</v>
      </c>
    </row>
    <row r="999" spans="1:7">
      <c r="A999" t="s">
        <v>92</v>
      </c>
      <c r="B999" t="s">
        <v>97</v>
      </c>
      <c r="C999" t="str">
        <f>VLOOKUP(A999,Teams!$A$2:$C$31,2,FALSE)</f>
        <v>San Francisco</v>
      </c>
      <c r="D999" t="str">
        <f>VLOOKUP(B999,Teams!$A$2:$C$31,2,FALSE)</f>
        <v>Chicago</v>
      </c>
      <c r="E999" t="s">
        <v>83</v>
      </c>
      <c r="F999" s="2">
        <v>40041</v>
      </c>
      <c r="G999" t="s">
        <v>89</v>
      </c>
    </row>
    <row r="1000" spans="1:7">
      <c r="A1000" t="s">
        <v>91</v>
      </c>
      <c r="B1000" t="s">
        <v>84</v>
      </c>
      <c r="C1000" t="str">
        <f>VLOOKUP(A1000,Teams!$A$2:$C$31,2,FALSE)</f>
        <v>Seattle</v>
      </c>
      <c r="D1000" t="str">
        <f>VLOOKUP(B1000,Teams!$A$2:$C$31,2,FALSE)</f>
        <v>New York</v>
      </c>
      <c r="E1000" t="s">
        <v>83</v>
      </c>
      <c r="F1000" s="2">
        <v>40041</v>
      </c>
      <c r="G1000" t="s">
        <v>89</v>
      </c>
    </row>
    <row r="1001" spans="1:7">
      <c r="A1001" t="s">
        <v>106</v>
      </c>
      <c r="B1001" t="s">
        <v>111</v>
      </c>
      <c r="C1001" t="str">
        <f>VLOOKUP(A1001,Teams!$A$2:$C$31,2,FALSE)</f>
        <v>St. Louis</v>
      </c>
      <c r="D1001" t="str">
        <f>VLOOKUP(B1001,Teams!$A$2:$C$31,2,FALSE)</f>
        <v>San Diego</v>
      </c>
      <c r="E1001" t="s">
        <v>83</v>
      </c>
      <c r="F1001" s="2">
        <v>40041</v>
      </c>
      <c r="G1001" t="s">
        <v>89</v>
      </c>
    </row>
    <row r="1002" spans="1:7">
      <c r="A1002" t="s">
        <v>105</v>
      </c>
      <c r="B1002" t="s">
        <v>98</v>
      </c>
      <c r="C1002" t="str">
        <f>VLOOKUP(A1002,Teams!$A$2:$C$31,2,FALSE)</f>
        <v>Tampa</v>
      </c>
      <c r="D1002" t="str">
        <f>VLOOKUP(B1002,Teams!$A$2:$C$31,2,FALSE)</f>
        <v>Toronto</v>
      </c>
      <c r="E1002" t="s">
        <v>83</v>
      </c>
      <c r="F1002" s="2">
        <v>40041</v>
      </c>
      <c r="G1002" t="s">
        <v>89</v>
      </c>
    </row>
    <row r="1003" spans="1:7">
      <c r="A1003" t="s">
        <v>79</v>
      </c>
      <c r="B1003" t="s">
        <v>78</v>
      </c>
      <c r="C1003" t="str">
        <f>VLOOKUP(A1003,Teams!$A$2:$C$31,2,FALSE)</f>
        <v>Arlington</v>
      </c>
      <c r="D1003" t="str">
        <f>VLOOKUP(B1003,Teams!$A$2:$C$31,2,FALSE)</f>
        <v>Boston</v>
      </c>
      <c r="E1003" t="s">
        <v>83</v>
      </c>
      <c r="F1003" s="2">
        <v>40041</v>
      </c>
      <c r="G1003" t="s">
        <v>89</v>
      </c>
    </row>
    <row r="1004" spans="1:7">
      <c r="A1004" t="s">
        <v>95</v>
      </c>
      <c r="B1004" t="s">
        <v>101</v>
      </c>
      <c r="C1004" t="str">
        <f>VLOOKUP(A1004,Teams!$A$2:$C$31,2,FALSE)</f>
        <v>Baltimore</v>
      </c>
      <c r="D1004" t="str">
        <f>VLOOKUP(B1004,Teams!$A$2:$C$31,2,FALSE)</f>
        <v>Los Angeles</v>
      </c>
      <c r="E1004" t="s">
        <v>93</v>
      </c>
      <c r="F1004" s="2">
        <v>40042</v>
      </c>
      <c r="G1004" t="s">
        <v>89</v>
      </c>
    </row>
    <row r="1005" spans="1:7">
      <c r="A1005" t="s">
        <v>97</v>
      </c>
      <c r="B1005" t="s">
        <v>94</v>
      </c>
      <c r="C1005" t="str">
        <f>VLOOKUP(A1005,Teams!$A$2:$C$31,2,FALSE)</f>
        <v>Chicago</v>
      </c>
      <c r="D1005" t="str">
        <f>VLOOKUP(B1005,Teams!$A$2:$C$31,2,FALSE)</f>
        <v>Kansas City</v>
      </c>
      <c r="E1005" t="s">
        <v>93</v>
      </c>
      <c r="F1005" s="2">
        <v>40042</v>
      </c>
      <c r="G1005" t="s">
        <v>89</v>
      </c>
    </row>
    <row r="1006" spans="1:7">
      <c r="A1006" t="s">
        <v>103</v>
      </c>
      <c r="B1006" t="s">
        <v>106</v>
      </c>
      <c r="C1006" t="str">
        <f>VLOOKUP(A1006,Teams!$A$2:$C$31,2,FALSE)</f>
        <v>Los Angeles</v>
      </c>
      <c r="D1006" t="str">
        <f>VLOOKUP(B1006,Teams!$A$2:$C$31,2,FALSE)</f>
        <v>St. Louis</v>
      </c>
      <c r="E1006" t="s">
        <v>93</v>
      </c>
      <c r="F1006" s="2">
        <v>40042</v>
      </c>
      <c r="G1006" t="s">
        <v>89</v>
      </c>
    </row>
    <row r="1007" spans="1:7">
      <c r="A1007" t="s">
        <v>99</v>
      </c>
      <c r="B1007" t="s">
        <v>113</v>
      </c>
      <c r="C1007" t="str">
        <f>VLOOKUP(A1007,Teams!$A$2:$C$31,2,FALSE)</f>
        <v>New York</v>
      </c>
      <c r="D1007" t="str">
        <f>VLOOKUP(B1007,Teams!$A$2:$C$31,2,FALSE)</f>
        <v>San Francisco</v>
      </c>
      <c r="E1007" t="s">
        <v>93</v>
      </c>
      <c r="F1007" s="2">
        <v>40042</v>
      </c>
      <c r="G1007" t="s">
        <v>81</v>
      </c>
    </row>
    <row r="1008" spans="1:7">
      <c r="A1008" t="s">
        <v>92</v>
      </c>
      <c r="B1008" t="s">
        <v>84</v>
      </c>
      <c r="C1008" t="str">
        <f>VLOOKUP(A1008,Teams!$A$2:$C$31,2,FALSE)</f>
        <v>San Francisco</v>
      </c>
      <c r="D1008" t="str">
        <f>VLOOKUP(B1008,Teams!$A$2:$C$31,2,FALSE)</f>
        <v>New York</v>
      </c>
      <c r="E1008" t="s">
        <v>93</v>
      </c>
      <c r="F1008" s="2">
        <v>40042</v>
      </c>
      <c r="G1008" t="s">
        <v>89</v>
      </c>
    </row>
    <row r="1009" spans="1:7">
      <c r="A1009" t="s">
        <v>114</v>
      </c>
      <c r="B1009" t="s">
        <v>107</v>
      </c>
      <c r="C1009" t="str">
        <f>VLOOKUP(A1009,Teams!$A$2:$C$31,2,FALSE)</f>
        <v>Pittsburgh</v>
      </c>
      <c r="D1009" t="str">
        <f>VLOOKUP(B1009,Teams!$A$2:$C$31,2,FALSE)</f>
        <v>Milwaukee</v>
      </c>
      <c r="E1009" t="s">
        <v>93</v>
      </c>
      <c r="F1009" s="2">
        <v>40042</v>
      </c>
      <c r="G1009" t="s">
        <v>89</v>
      </c>
    </row>
    <row r="1010" spans="1:7">
      <c r="A1010" t="s">
        <v>111</v>
      </c>
      <c r="B1010" t="s">
        <v>104</v>
      </c>
      <c r="C1010" t="str">
        <f>VLOOKUP(A1010,Teams!$A$2:$C$31,2,FALSE)</f>
        <v>San Diego</v>
      </c>
      <c r="D1010" t="str">
        <f>VLOOKUP(B1010,Teams!$A$2:$C$31,2,FALSE)</f>
        <v>Chicago</v>
      </c>
      <c r="E1010" t="s">
        <v>93</v>
      </c>
      <c r="F1010" s="2">
        <v>40042</v>
      </c>
      <c r="G1010" t="s">
        <v>89</v>
      </c>
    </row>
    <row r="1011" spans="1:7">
      <c r="A1011" t="s">
        <v>79</v>
      </c>
      <c r="B1011" t="s">
        <v>109</v>
      </c>
      <c r="C1011" t="str">
        <f>VLOOKUP(A1011,Teams!$A$2:$C$31,2,FALSE)</f>
        <v>Arlington</v>
      </c>
      <c r="D1011" t="str">
        <f>VLOOKUP(B1011,Teams!$A$2:$C$31,2,FALSE)</f>
        <v>Minneapolis</v>
      </c>
      <c r="E1011" t="s">
        <v>93</v>
      </c>
      <c r="F1011" s="2">
        <v>40042</v>
      </c>
      <c r="G1011" t="s">
        <v>89</v>
      </c>
    </row>
    <row r="1012" spans="1:7">
      <c r="A1012" t="s">
        <v>97</v>
      </c>
      <c r="B1012" t="s">
        <v>94</v>
      </c>
      <c r="C1012" t="str">
        <f>VLOOKUP(A1012,Teams!$A$2:$C$31,2,FALSE)</f>
        <v>Chicago</v>
      </c>
      <c r="D1012" t="str">
        <f>VLOOKUP(B1012,Teams!$A$2:$C$31,2,FALSE)</f>
        <v>Kansas City</v>
      </c>
      <c r="E1012" t="s">
        <v>85</v>
      </c>
      <c r="F1012" s="2">
        <v>40043</v>
      </c>
      <c r="G1012" t="s">
        <v>89</v>
      </c>
    </row>
    <row r="1013" spans="1:7">
      <c r="A1013" t="s">
        <v>108</v>
      </c>
      <c r="B1013" t="s">
        <v>113</v>
      </c>
      <c r="C1013" t="str">
        <f>VLOOKUP(A1013,Teams!$A$2:$C$31,2,FALSE)</f>
        <v>Cincinnati</v>
      </c>
      <c r="D1013" t="str">
        <f>VLOOKUP(B1013,Teams!$A$2:$C$31,2,FALSE)</f>
        <v>San Francisco</v>
      </c>
      <c r="E1013" t="s">
        <v>85</v>
      </c>
      <c r="F1013" s="2">
        <v>40043</v>
      </c>
      <c r="G1013" t="s">
        <v>89</v>
      </c>
    </row>
    <row r="1014" spans="1:7">
      <c r="A1014" t="s">
        <v>102</v>
      </c>
      <c r="B1014" t="s">
        <v>101</v>
      </c>
      <c r="C1014" t="str">
        <f>VLOOKUP(A1014,Teams!$A$2:$C$31,2,FALSE)</f>
        <v>Cleveland</v>
      </c>
      <c r="D1014" t="str">
        <f>VLOOKUP(B1014,Teams!$A$2:$C$31,2,FALSE)</f>
        <v>Los Angeles</v>
      </c>
      <c r="E1014" t="s">
        <v>85</v>
      </c>
      <c r="F1014" s="2">
        <v>40043</v>
      </c>
      <c r="G1014" t="s">
        <v>89</v>
      </c>
    </row>
    <row r="1015" spans="1:7">
      <c r="A1015" t="s">
        <v>96</v>
      </c>
      <c r="B1015" t="s">
        <v>91</v>
      </c>
      <c r="C1015" t="str">
        <f>VLOOKUP(A1015,Teams!$A$2:$C$31,2,FALSE)</f>
        <v>Detroit</v>
      </c>
      <c r="D1015" t="str">
        <f>VLOOKUP(B1015,Teams!$A$2:$C$31,2,FALSE)</f>
        <v>Seattle</v>
      </c>
      <c r="E1015" t="s">
        <v>85</v>
      </c>
      <c r="F1015" s="2">
        <v>40043</v>
      </c>
      <c r="G1015" t="s">
        <v>89</v>
      </c>
    </row>
    <row r="1016" spans="1:7">
      <c r="A1016" t="s">
        <v>115</v>
      </c>
      <c r="B1016" t="s">
        <v>88</v>
      </c>
      <c r="C1016" t="str">
        <f>VLOOKUP(A1016,Teams!$A$2:$C$31,2,FALSE)</f>
        <v>Houston</v>
      </c>
      <c r="D1016" t="str">
        <f>VLOOKUP(B1016,Teams!$A$2:$C$31,2,FALSE)</f>
        <v>Miami</v>
      </c>
      <c r="E1016" t="s">
        <v>85</v>
      </c>
      <c r="F1016" s="2">
        <v>40043</v>
      </c>
      <c r="G1016" t="s">
        <v>89</v>
      </c>
    </row>
    <row r="1017" spans="1:7">
      <c r="A1017" t="s">
        <v>103</v>
      </c>
      <c r="B1017" t="s">
        <v>106</v>
      </c>
      <c r="C1017" t="str">
        <f>VLOOKUP(A1017,Teams!$A$2:$C$31,2,FALSE)</f>
        <v>Los Angeles</v>
      </c>
      <c r="D1017" t="str">
        <f>VLOOKUP(B1017,Teams!$A$2:$C$31,2,FALSE)</f>
        <v>St. Louis</v>
      </c>
      <c r="E1017" t="s">
        <v>85</v>
      </c>
      <c r="F1017" s="2">
        <v>40043</v>
      </c>
      <c r="G1017" t="s">
        <v>89</v>
      </c>
    </row>
    <row r="1018" spans="1:7">
      <c r="A1018" t="s">
        <v>99</v>
      </c>
      <c r="B1018" t="s">
        <v>90</v>
      </c>
      <c r="C1018" t="str">
        <f>VLOOKUP(A1018,Teams!$A$2:$C$31,2,FALSE)</f>
        <v>New York</v>
      </c>
      <c r="D1018" t="str">
        <f>VLOOKUP(B1018,Teams!$A$2:$C$31,2,FALSE)</f>
        <v>Atlanta</v>
      </c>
      <c r="E1018" t="s">
        <v>85</v>
      </c>
      <c r="F1018" s="2">
        <v>40043</v>
      </c>
      <c r="G1018" t="s">
        <v>81</v>
      </c>
    </row>
    <row r="1019" spans="1:7">
      <c r="A1019" t="s">
        <v>92</v>
      </c>
      <c r="B1019" t="s">
        <v>84</v>
      </c>
      <c r="C1019" t="str">
        <f>VLOOKUP(A1019,Teams!$A$2:$C$31,2,FALSE)</f>
        <v>San Francisco</v>
      </c>
      <c r="D1019" t="str">
        <f>VLOOKUP(B1019,Teams!$A$2:$C$31,2,FALSE)</f>
        <v>New York</v>
      </c>
      <c r="E1019" t="s">
        <v>85</v>
      </c>
      <c r="F1019" s="2">
        <v>40043</v>
      </c>
      <c r="G1019" t="s">
        <v>89</v>
      </c>
    </row>
    <row r="1020" spans="1:7">
      <c r="A1020" t="s">
        <v>116</v>
      </c>
      <c r="B1020" t="s">
        <v>110</v>
      </c>
      <c r="C1020" t="str">
        <f>VLOOKUP(A1020,Teams!$A$2:$C$31,2,FALSE)</f>
        <v>Philadelphia</v>
      </c>
      <c r="D1020" t="str">
        <f>VLOOKUP(B1020,Teams!$A$2:$C$31,2,FALSE)</f>
        <v>Phoenix</v>
      </c>
      <c r="E1020" t="s">
        <v>85</v>
      </c>
      <c r="F1020" s="2">
        <v>40043</v>
      </c>
      <c r="G1020" t="s">
        <v>89</v>
      </c>
    </row>
    <row r="1021" spans="1:7">
      <c r="A1021" t="s">
        <v>114</v>
      </c>
      <c r="B1021" t="s">
        <v>107</v>
      </c>
      <c r="C1021" t="str">
        <f>VLOOKUP(A1021,Teams!$A$2:$C$31,2,FALSE)</f>
        <v>Pittsburgh</v>
      </c>
      <c r="D1021" t="str">
        <f>VLOOKUP(B1021,Teams!$A$2:$C$31,2,FALSE)</f>
        <v>Milwaukee</v>
      </c>
      <c r="E1021" t="s">
        <v>85</v>
      </c>
      <c r="F1021" s="2">
        <v>40043</v>
      </c>
      <c r="G1021" t="s">
        <v>89</v>
      </c>
    </row>
    <row r="1022" spans="1:7">
      <c r="A1022" t="s">
        <v>111</v>
      </c>
      <c r="B1022" t="s">
        <v>104</v>
      </c>
      <c r="C1022" t="str">
        <f>VLOOKUP(A1022,Teams!$A$2:$C$31,2,FALSE)</f>
        <v>San Diego</v>
      </c>
      <c r="D1022" t="str">
        <f>VLOOKUP(B1022,Teams!$A$2:$C$31,2,FALSE)</f>
        <v>Chicago</v>
      </c>
      <c r="E1022" t="s">
        <v>85</v>
      </c>
      <c r="F1022" s="2">
        <v>40043</v>
      </c>
      <c r="G1022" t="s">
        <v>89</v>
      </c>
    </row>
    <row r="1023" spans="1:7">
      <c r="A1023" t="s">
        <v>105</v>
      </c>
      <c r="B1023" t="s">
        <v>95</v>
      </c>
      <c r="C1023" t="str">
        <f>VLOOKUP(A1023,Teams!$A$2:$C$31,2,FALSE)</f>
        <v>Tampa</v>
      </c>
      <c r="D1023" t="str">
        <f>VLOOKUP(B1023,Teams!$A$2:$C$31,2,FALSE)</f>
        <v>Baltimore</v>
      </c>
      <c r="E1023" t="s">
        <v>85</v>
      </c>
      <c r="F1023" s="2">
        <v>40043</v>
      </c>
      <c r="G1023" t="s">
        <v>89</v>
      </c>
    </row>
    <row r="1024" spans="1:7">
      <c r="A1024" t="s">
        <v>79</v>
      </c>
      <c r="B1024" t="s">
        <v>109</v>
      </c>
      <c r="C1024" t="str">
        <f>VLOOKUP(A1024,Teams!$A$2:$C$31,2,FALSE)</f>
        <v>Arlington</v>
      </c>
      <c r="D1024" t="str">
        <f>VLOOKUP(B1024,Teams!$A$2:$C$31,2,FALSE)</f>
        <v>Minneapolis</v>
      </c>
      <c r="E1024" t="s">
        <v>85</v>
      </c>
      <c r="F1024" s="2">
        <v>40043</v>
      </c>
      <c r="G1024" t="s">
        <v>89</v>
      </c>
    </row>
    <row r="1025" spans="1:7">
      <c r="A1025" t="s">
        <v>98</v>
      </c>
      <c r="B1025" t="s">
        <v>78</v>
      </c>
      <c r="C1025" t="str">
        <f>VLOOKUP(A1025,Teams!$A$2:$C$31,2,FALSE)</f>
        <v>Toronto</v>
      </c>
      <c r="D1025" t="str">
        <f>VLOOKUP(B1025,Teams!$A$2:$C$31,2,FALSE)</f>
        <v>Boston</v>
      </c>
      <c r="E1025" t="s">
        <v>85</v>
      </c>
      <c r="F1025" s="2">
        <v>40043</v>
      </c>
      <c r="G1025" t="s">
        <v>89</v>
      </c>
    </row>
    <row r="1026" spans="1:7">
      <c r="A1026" t="s">
        <v>100</v>
      </c>
      <c r="B1026" t="s">
        <v>112</v>
      </c>
      <c r="C1026" t="str">
        <f>VLOOKUP(A1026,Teams!$A$2:$C$31,2,FALSE)</f>
        <v>Washington</v>
      </c>
      <c r="D1026" t="str">
        <f>VLOOKUP(B1026,Teams!$A$2:$C$31,2,FALSE)</f>
        <v>Denver</v>
      </c>
      <c r="E1026" t="s">
        <v>85</v>
      </c>
      <c r="F1026" s="2">
        <v>40043</v>
      </c>
      <c r="G1026" t="s">
        <v>89</v>
      </c>
    </row>
    <row r="1027" spans="1:7">
      <c r="A1027" t="s">
        <v>97</v>
      </c>
      <c r="B1027" t="s">
        <v>94</v>
      </c>
      <c r="C1027" t="str">
        <f>VLOOKUP(A1027,Teams!$A$2:$C$31,2,FALSE)</f>
        <v>Chicago</v>
      </c>
      <c r="D1027" t="str">
        <f>VLOOKUP(B1027,Teams!$A$2:$C$31,2,FALSE)</f>
        <v>Kansas City</v>
      </c>
      <c r="E1027" t="s">
        <v>86</v>
      </c>
      <c r="F1027" s="2">
        <v>40044</v>
      </c>
      <c r="G1027" t="s">
        <v>89</v>
      </c>
    </row>
    <row r="1028" spans="1:7">
      <c r="A1028" t="s">
        <v>108</v>
      </c>
      <c r="B1028" t="s">
        <v>113</v>
      </c>
      <c r="C1028" t="str">
        <f>VLOOKUP(A1028,Teams!$A$2:$C$31,2,FALSE)</f>
        <v>Cincinnati</v>
      </c>
      <c r="D1028" t="str">
        <f>VLOOKUP(B1028,Teams!$A$2:$C$31,2,FALSE)</f>
        <v>San Francisco</v>
      </c>
      <c r="E1028" t="s">
        <v>86</v>
      </c>
      <c r="F1028" s="2">
        <v>40044</v>
      </c>
      <c r="G1028" t="s">
        <v>89</v>
      </c>
    </row>
    <row r="1029" spans="1:7">
      <c r="A1029" t="s">
        <v>102</v>
      </c>
      <c r="B1029" t="s">
        <v>101</v>
      </c>
      <c r="C1029" t="str">
        <f>VLOOKUP(A1029,Teams!$A$2:$C$31,2,FALSE)</f>
        <v>Cleveland</v>
      </c>
      <c r="D1029" t="str">
        <f>VLOOKUP(B1029,Teams!$A$2:$C$31,2,FALSE)</f>
        <v>Los Angeles</v>
      </c>
      <c r="E1029" t="s">
        <v>86</v>
      </c>
      <c r="F1029" s="2">
        <v>40044</v>
      </c>
      <c r="G1029" t="s">
        <v>89</v>
      </c>
    </row>
    <row r="1030" spans="1:7">
      <c r="A1030" t="s">
        <v>96</v>
      </c>
      <c r="B1030" t="s">
        <v>91</v>
      </c>
      <c r="C1030" t="str">
        <f>VLOOKUP(A1030,Teams!$A$2:$C$31,2,FALSE)</f>
        <v>Detroit</v>
      </c>
      <c r="D1030" t="str">
        <f>VLOOKUP(B1030,Teams!$A$2:$C$31,2,FALSE)</f>
        <v>Seattle</v>
      </c>
      <c r="E1030" t="s">
        <v>86</v>
      </c>
      <c r="F1030" s="2">
        <v>40044</v>
      </c>
      <c r="G1030" t="s">
        <v>89</v>
      </c>
    </row>
    <row r="1031" spans="1:7">
      <c r="A1031" t="s">
        <v>115</v>
      </c>
      <c r="B1031" t="s">
        <v>88</v>
      </c>
      <c r="C1031" t="str">
        <f>VLOOKUP(A1031,Teams!$A$2:$C$31,2,FALSE)</f>
        <v>Houston</v>
      </c>
      <c r="D1031" t="str">
        <f>VLOOKUP(B1031,Teams!$A$2:$C$31,2,FALSE)</f>
        <v>Miami</v>
      </c>
      <c r="E1031" t="s">
        <v>86</v>
      </c>
      <c r="F1031" s="2">
        <v>40044</v>
      </c>
      <c r="G1031" t="s">
        <v>89</v>
      </c>
    </row>
    <row r="1032" spans="1:7">
      <c r="A1032" t="s">
        <v>103</v>
      </c>
      <c r="B1032" t="s">
        <v>106</v>
      </c>
      <c r="C1032" t="str">
        <f>VLOOKUP(A1032,Teams!$A$2:$C$31,2,FALSE)</f>
        <v>Los Angeles</v>
      </c>
      <c r="D1032" t="str">
        <f>VLOOKUP(B1032,Teams!$A$2:$C$31,2,FALSE)</f>
        <v>St. Louis</v>
      </c>
      <c r="E1032" t="s">
        <v>86</v>
      </c>
      <c r="F1032" s="2">
        <v>40044</v>
      </c>
      <c r="G1032" t="s">
        <v>89</v>
      </c>
    </row>
    <row r="1033" spans="1:7">
      <c r="A1033" t="s">
        <v>99</v>
      </c>
      <c r="B1033" t="s">
        <v>90</v>
      </c>
      <c r="C1033" t="str">
        <f>VLOOKUP(A1033,Teams!$A$2:$C$31,2,FALSE)</f>
        <v>New York</v>
      </c>
      <c r="D1033" t="str">
        <f>VLOOKUP(B1033,Teams!$A$2:$C$31,2,FALSE)</f>
        <v>Atlanta</v>
      </c>
      <c r="E1033" t="s">
        <v>86</v>
      </c>
      <c r="F1033" s="2">
        <v>40044</v>
      </c>
      <c r="G1033" t="s">
        <v>81</v>
      </c>
    </row>
    <row r="1034" spans="1:7">
      <c r="A1034" t="s">
        <v>92</v>
      </c>
      <c r="B1034" t="s">
        <v>84</v>
      </c>
      <c r="C1034" t="str">
        <f>VLOOKUP(A1034,Teams!$A$2:$C$31,2,FALSE)</f>
        <v>San Francisco</v>
      </c>
      <c r="D1034" t="str">
        <f>VLOOKUP(B1034,Teams!$A$2:$C$31,2,FALSE)</f>
        <v>New York</v>
      </c>
      <c r="E1034" t="s">
        <v>86</v>
      </c>
      <c r="F1034" s="2">
        <v>40044</v>
      </c>
      <c r="G1034" t="s">
        <v>89</v>
      </c>
    </row>
    <row r="1035" spans="1:7">
      <c r="A1035" t="s">
        <v>116</v>
      </c>
      <c r="B1035" t="s">
        <v>110</v>
      </c>
      <c r="C1035" t="str">
        <f>VLOOKUP(A1035,Teams!$A$2:$C$31,2,FALSE)</f>
        <v>Philadelphia</v>
      </c>
      <c r="D1035" t="str">
        <f>VLOOKUP(B1035,Teams!$A$2:$C$31,2,FALSE)</f>
        <v>Phoenix</v>
      </c>
      <c r="E1035" t="s">
        <v>86</v>
      </c>
      <c r="F1035" s="2">
        <v>40044</v>
      </c>
      <c r="G1035" t="s">
        <v>89</v>
      </c>
    </row>
    <row r="1036" spans="1:7">
      <c r="A1036" t="s">
        <v>114</v>
      </c>
      <c r="B1036" t="s">
        <v>107</v>
      </c>
      <c r="C1036" t="str">
        <f>VLOOKUP(A1036,Teams!$A$2:$C$31,2,FALSE)</f>
        <v>Pittsburgh</v>
      </c>
      <c r="D1036" t="str">
        <f>VLOOKUP(B1036,Teams!$A$2:$C$31,2,FALSE)</f>
        <v>Milwaukee</v>
      </c>
      <c r="E1036" t="s">
        <v>86</v>
      </c>
      <c r="F1036" s="2">
        <v>40044</v>
      </c>
      <c r="G1036" t="s">
        <v>89</v>
      </c>
    </row>
    <row r="1037" spans="1:7">
      <c r="A1037" t="s">
        <v>111</v>
      </c>
      <c r="B1037" t="s">
        <v>104</v>
      </c>
      <c r="C1037" t="str">
        <f>VLOOKUP(A1037,Teams!$A$2:$C$31,2,FALSE)</f>
        <v>San Diego</v>
      </c>
      <c r="D1037" t="str">
        <f>VLOOKUP(B1037,Teams!$A$2:$C$31,2,FALSE)</f>
        <v>Chicago</v>
      </c>
      <c r="E1037" t="s">
        <v>86</v>
      </c>
      <c r="F1037" s="2">
        <v>40044</v>
      </c>
      <c r="G1037" t="s">
        <v>89</v>
      </c>
    </row>
    <row r="1038" spans="1:7">
      <c r="A1038" t="s">
        <v>105</v>
      </c>
      <c r="B1038" t="s">
        <v>95</v>
      </c>
      <c r="C1038" t="str">
        <f>VLOOKUP(A1038,Teams!$A$2:$C$31,2,FALSE)</f>
        <v>Tampa</v>
      </c>
      <c r="D1038" t="str">
        <f>VLOOKUP(B1038,Teams!$A$2:$C$31,2,FALSE)</f>
        <v>Baltimore</v>
      </c>
      <c r="E1038" t="s">
        <v>86</v>
      </c>
      <c r="F1038" s="2">
        <v>40044</v>
      </c>
      <c r="G1038" t="s">
        <v>89</v>
      </c>
    </row>
    <row r="1039" spans="1:7">
      <c r="A1039" t="s">
        <v>79</v>
      </c>
      <c r="B1039" t="s">
        <v>109</v>
      </c>
      <c r="C1039" t="str">
        <f>VLOOKUP(A1039,Teams!$A$2:$C$31,2,FALSE)</f>
        <v>Arlington</v>
      </c>
      <c r="D1039" t="str">
        <f>VLOOKUP(B1039,Teams!$A$2:$C$31,2,FALSE)</f>
        <v>Minneapolis</v>
      </c>
      <c r="E1039" t="s">
        <v>86</v>
      </c>
      <c r="F1039" s="2">
        <v>40044</v>
      </c>
      <c r="G1039" t="s">
        <v>89</v>
      </c>
    </row>
    <row r="1040" spans="1:7">
      <c r="A1040" t="s">
        <v>98</v>
      </c>
      <c r="B1040" t="s">
        <v>78</v>
      </c>
      <c r="C1040" t="str">
        <f>VLOOKUP(A1040,Teams!$A$2:$C$31,2,FALSE)</f>
        <v>Toronto</v>
      </c>
      <c r="D1040" t="str">
        <f>VLOOKUP(B1040,Teams!$A$2:$C$31,2,FALSE)</f>
        <v>Boston</v>
      </c>
      <c r="E1040" t="s">
        <v>86</v>
      </c>
      <c r="F1040" s="2">
        <v>40044</v>
      </c>
      <c r="G1040" t="s">
        <v>89</v>
      </c>
    </row>
    <row r="1041" spans="1:7">
      <c r="A1041" t="s">
        <v>100</v>
      </c>
      <c r="B1041" t="s">
        <v>112</v>
      </c>
      <c r="C1041" t="str">
        <f>VLOOKUP(A1041,Teams!$A$2:$C$31,2,FALSE)</f>
        <v>Washington</v>
      </c>
      <c r="D1041" t="str">
        <f>VLOOKUP(B1041,Teams!$A$2:$C$31,2,FALSE)</f>
        <v>Denver</v>
      </c>
      <c r="E1041" t="s">
        <v>86</v>
      </c>
      <c r="F1041" s="2">
        <v>40044</v>
      </c>
      <c r="G1041" t="s">
        <v>89</v>
      </c>
    </row>
    <row r="1042" spans="1:7">
      <c r="A1042" t="s">
        <v>108</v>
      </c>
      <c r="B1042" t="s">
        <v>113</v>
      </c>
      <c r="C1042" t="str">
        <f>VLOOKUP(A1042,Teams!$A$2:$C$31,2,FALSE)</f>
        <v>Cincinnati</v>
      </c>
      <c r="D1042" t="str">
        <f>VLOOKUP(B1042,Teams!$A$2:$C$31,2,FALSE)</f>
        <v>San Francisco</v>
      </c>
      <c r="E1042" t="s">
        <v>87</v>
      </c>
      <c r="F1042" s="2">
        <v>40045</v>
      </c>
      <c r="G1042" t="s">
        <v>89</v>
      </c>
    </row>
    <row r="1043" spans="1:7">
      <c r="A1043" t="s">
        <v>102</v>
      </c>
      <c r="B1043" t="s">
        <v>101</v>
      </c>
      <c r="C1043" t="str">
        <f>VLOOKUP(A1043,Teams!$A$2:$C$31,2,FALSE)</f>
        <v>Cleveland</v>
      </c>
      <c r="D1043" t="str">
        <f>VLOOKUP(B1043,Teams!$A$2:$C$31,2,FALSE)</f>
        <v>Los Angeles</v>
      </c>
      <c r="E1043" t="s">
        <v>87</v>
      </c>
      <c r="F1043" s="2">
        <v>40045</v>
      </c>
      <c r="G1043" t="s">
        <v>89</v>
      </c>
    </row>
    <row r="1044" spans="1:7">
      <c r="A1044" t="s">
        <v>96</v>
      </c>
      <c r="B1044" t="s">
        <v>91</v>
      </c>
      <c r="C1044" t="str">
        <f>VLOOKUP(A1044,Teams!$A$2:$C$31,2,FALSE)</f>
        <v>Detroit</v>
      </c>
      <c r="D1044" t="str">
        <f>VLOOKUP(B1044,Teams!$A$2:$C$31,2,FALSE)</f>
        <v>Seattle</v>
      </c>
      <c r="E1044" t="s">
        <v>87</v>
      </c>
      <c r="F1044" s="2">
        <v>40045</v>
      </c>
      <c r="G1044" t="s">
        <v>89</v>
      </c>
    </row>
    <row r="1045" spans="1:7">
      <c r="A1045" t="s">
        <v>115</v>
      </c>
      <c r="B1045" t="s">
        <v>88</v>
      </c>
      <c r="C1045" t="str">
        <f>VLOOKUP(A1045,Teams!$A$2:$C$31,2,FALSE)</f>
        <v>Houston</v>
      </c>
      <c r="D1045" t="str">
        <f>VLOOKUP(B1045,Teams!$A$2:$C$31,2,FALSE)</f>
        <v>Miami</v>
      </c>
      <c r="E1045" t="s">
        <v>87</v>
      </c>
      <c r="F1045" s="2">
        <v>40045</v>
      </c>
      <c r="G1045" t="s">
        <v>89</v>
      </c>
    </row>
    <row r="1046" spans="1:7">
      <c r="A1046" t="s">
        <v>103</v>
      </c>
      <c r="B1046" t="s">
        <v>104</v>
      </c>
      <c r="C1046" t="str">
        <f>VLOOKUP(A1046,Teams!$A$2:$C$31,2,FALSE)</f>
        <v>Los Angeles</v>
      </c>
      <c r="D1046" t="str">
        <f>VLOOKUP(B1046,Teams!$A$2:$C$31,2,FALSE)</f>
        <v>Chicago</v>
      </c>
      <c r="E1046" t="s">
        <v>87</v>
      </c>
      <c r="F1046" s="2">
        <v>40045</v>
      </c>
      <c r="G1046" t="s">
        <v>89</v>
      </c>
    </row>
    <row r="1047" spans="1:7">
      <c r="A1047" t="s">
        <v>99</v>
      </c>
      <c r="B1047" t="s">
        <v>90</v>
      </c>
      <c r="C1047" t="str">
        <f>VLOOKUP(A1047,Teams!$A$2:$C$31,2,FALSE)</f>
        <v>New York</v>
      </c>
      <c r="D1047" t="str">
        <f>VLOOKUP(B1047,Teams!$A$2:$C$31,2,FALSE)</f>
        <v>Atlanta</v>
      </c>
      <c r="E1047" t="s">
        <v>87</v>
      </c>
      <c r="F1047" s="2">
        <v>40045</v>
      </c>
      <c r="G1047" t="s">
        <v>81</v>
      </c>
    </row>
    <row r="1048" spans="1:7">
      <c r="A1048" t="s">
        <v>116</v>
      </c>
      <c r="B1048" t="s">
        <v>110</v>
      </c>
      <c r="C1048" t="str">
        <f>VLOOKUP(A1048,Teams!$A$2:$C$31,2,FALSE)</f>
        <v>Philadelphia</v>
      </c>
      <c r="D1048" t="str">
        <f>VLOOKUP(B1048,Teams!$A$2:$C$31,2,FALSE)</f>
        <v>Phoenix</v>
      </c>
      <c r="E1048" t="s">
        <v>87</v>
      </c>
      <c r="F1048" s="2">
        <v>40045</v>
      </c>
      <c r="G1048" t="s">
        <v>89</v>
      </c>
    </row>
    <row r="1049" spans="1:7">
      <c r="A1049" t="s">
        <v>111</v>
      </c>
      <c r="B1049" t="s">
        <v>106</v>
      </c>
      <c r="C1049" t="str">
        <f>VLOOKUP(A1049,Teams!$A$2:$C$31,2,FALSE)</f>
        <v>San Diego</v>
      </c>
      <c r="D1049" t="str">
        <f>VLOOKUP(B1049,Teams!$A$2:$C$31,2,FALSE)</f>
        <v>St. Louis</v>
      </c>
      <c r="E1049" t="s">
        <v>87</v>
      </c>
      <c r="F1049" s="2">
        <v>40045</v>
      </c>
      <c r="G1049" t="s">
        <v>89</v>
      </c>
    </row>
    <row r="1050" spans="1:7">
      <c r="A1050" t="s">
        <v>105</v>
      </c>
      <c r="B1050" t="s">
        <v>95</v>
      </c>
      <c r="C1050" t="str">
        <f>VLOOKUP(A1050,Teams!$A$2:$C$31,2,FALSE)</f>
        <v>Tampa</v>
      </c>
      <c r="D1050" t="str">
        <f>VLOOKUP(B1050,Teams!$A$2:$C$31,2,FALSE)</f>
        <v>Baltimore</v>
      </c>
      <c r="E1050" t="s">
        <v>87</v>
      </c>
      <c r="F1050" s="2">
        <v>40045</v>
      </c>
      <c r="G1050" t="s">
        <v>89</v>
      </c>
    </row>
    <row r="1051" spans="1:7">
      <c r="A1051" t="s">
        <v>79</v>
      </c>
      <c r="B1051" t="s">
        <v>109</v>
      </c>
      <c r="C1051" t="str">
        <f>VLOOKUP(A1051,Teams!$A$2:$C$31,2,FALSE)</f>
        <v>Arlington</v>
      </c>
      <c r="D1051" t="str">
        <f>VLOOKUP(B1051,Teams!$A$2:$C$31,2,FALSE)</f>
        <v>Minneapolis</v>
      </c>
      <c r="E1051" t="s">
        <v>87</v>
      </c>
      <c r="F1051" s="2">
        <v>40045</v>
      </c>
      <c r="G1051" t="s">
        <v>89</v>
      </c>
    </row>
    <row r="1052" spans="1:7">
      <c r="A1052" t="s">
        <v>98</v>
      </c>
      <c r="B1052" t="s">
        <v>78</v>
      </c>
      <c r="C1052" t="str">
        <f>VLOOKUP(A1052,Teams!$A$2:$C$31,2,FALSE)</f>
        <v>Toronto</v>
      </c>
      <c r="D1052" t="str">
        <f>VLOOKUP(B1052,Teams!$A$2:$C$31,2,FALSE)</f>
        <v>Boston</v>
      </c>
      <c r="E1052" t="s">
        <v>87</v>
      </c>
      <c r="F1052" s="2">
        <v>40045</v>
      </c>
      <c r="G1052" t="s">
        <v>89</v>
      </c>
    </row>
    <row r="1053" spans="1:7">
      <c r="A1053" t="s">
        <v>100</v>
      </c>
      <c r="B1053" t="s">
        <v>112</v>
      </c>
      <c r="C1053" t="str">
        <f>VLOOKUP(A1053,Teams!$A$2:$C$31,2,FALSE)</f>
        <v>Washington</v>
      </c>
      <c r="D1053" t="str">
        <f>VLOOKUP(B1053,Teams!$A$2:$C$31,2,FALSE)</f>
        <v>Denver</v>
      </c>
      <c r="E1053" t="s">
        <v>87</v>
      </c>
      <c r="F1053" s="2">
        <v>40045</v>
      </c>
      <c r="G1053" t="s">
        <v>89</v>
      </c>
    </row>
    <row r="1054" spans="1:7">
      <c r="A1054" t="s">
        <v>90</v>
      </c>
      <c r="B1054" t="s">
        <v>88</v>
      </c>
      <c r="C1054" t="str">
        <f>VLOOKUP(A1054,Teams!$A$2:$C$31,2,FALSE)</f>
        <v>Atlanta</v>
      </c>
      <c r="D1054" t="str">
        <f>VLOOKUP(B1054,Teams!$A$2:$C$31,2,FALSE)</f>
        <v>Miami</v>
      </c>
      <c r="E1054" t="s">
        <v>80</v>
      </c>
      <c r="F1054" s="2">
        <v>40046</v>
      </c>
      <c r="G1054" t="s">
        <v>89</v>
      </c>
    </row>
    <row r="1055" spans="1:7">
      <c r="A1055" t="s">
        <v>78</v>
      </c>
      <c r="B1055" t="s">
        <v>84</v>
      </c>
      <c r="C1055" t="str">
        <f>VLOOKUP(A1055,Teams!$A$2:$C$31,2,FALSE)</f>
        <v>Boston</v>
      </c>
      <c r="D1055" t="str">
        <f>VLOOKUP(B1055,Teams!$A$2:$C$31,2,FALSE)</f>
        <v>New York</v>
      </c>
      <c r="E1055" t="s">
        <v>80</v>
      </c>
      <c r="F1055" s="2">
        <v>40046</v>
      </c>
      <c r="G1055" t="s">
        <v>81</v>
      </c>
    </row>
    <row r="1056" spans="1:7">
      <c r="A1056" t="s">
        <v>97</v>
      </c>
      <c r="B1056" t="s">
        <v>95</v>
      </c>
      <c r="C1056" t="str">
        <f>VLOOKUP(A1056,Teams!$A$2:$C$31,2,FALSE)</f>
        <v>Chicago</v>
      </c>
      <c r="D1056" t="str">
        <f>VLOOKUP(B1056,Teams!$A$2:$C$31,2,FALSE)</f>
        <v>Baltimore</v>
      </c>
      <c r="E1056" t="s">
        <v>80</v>
      </c>
      <c r="F1056" s="2">
        <v>40046</v>
      </c>
      <c r="G1056" t="s">
        <v>89</v>
      </c>
    </row>
    <row r="1057" spans="1:7">
      <c r="A1057" t="s">
        <v>102</v>
      </c>
      <c r="B1057" t="s">
        <v>91</v>
      </c>
      <c r="C1057" t="str">
        <f>VLOOKUP(A1057,Teams!$A$2:$C$31,2,FALSE)</f>
        <v>Cleveland</v>
      </c>
      <c r="D1057" t="str">
        <f>VLOOKUP(B1057,Teams!$A$2:$C$31,2,FALSE)</f>
        <v>Seattle</v>
      </c>
      <c r="E1057" t="s">
        <v>80</v>
      </c>
      <c r="F1057" s="2">
        <v>40046</v>
      </c>
      <c r="G1057" t="s">
        <v>89</v>
      </c>
    </row>
    <row r="1058" spans="1:7">
      <c r="A1058" t="s">
        <v>112</v>
      </c>
      <c r="B1058" t="s">
        <v>113</v>
      </c>
      <c r="C1058" t="str">
        <f>VLOOKUP(A1058,Teams!$A$2:$C$31,2,FALSE)</f>
        <v>Denver</v>
      </c>
      <c r="D1058" t="str">
        <f>VLOOKUP(B1058,Teams!$A$2:$C$31,2,FALSE)</f>
        <v>San Francisco</v>
      </c>
      <c r="E1058" t="s">
        <v>80</v>
      </c>
      <c r="F1058" s="2">
        <v>40046</v>
      </c>
      <c r="G1058" t="s">
        <v>89</v>
      </c>
    </row>
    <row r="1059" spans="1:7">
      <c r="A1059" t="s">
        <v>115</v>
      </c>
      <c r="B1059" t="s">
        <v>110</v>
      </c>
      <c r="C1059" t="str">
        <f>VLOOKUP(A1059,Teams!$A$2:$C$31,2,FALSE)</f>
        <v>Houston</v>
      </c>
      <c r="D1059" t="str">
        <f>VLOOKUP(B1059,Teams!$A$2:$C$31,2,FALSE)</f>
        <v>Phoenix</v>
      </c>
      <c r="E1059" t="s">
        <v>80</v>
      </c>
      <c r="F1059" s="2">
        <v>40046</v>
      </c>
      <c r="G1059" t="s">
        <v>89</v>
      </c>
    </row>
    <row r="1060" spans="1:7">
      <c r="A1060" t="s">
        <v>94</v>
      </c>
      <c r="B1060" t="s">
        <v>109</v>
      </c>
      <c r="C1060" t="str">
        <f>VLOOKUP(A1060,Teams!$A$2:$C$31,2,FALSE)</f>
        <v>Kansas City</v>
      </c>
      <c r="D1060" t="str">
        <f>VLOOKUP(B1060,Teams!$A$2:$C$31,2,FALSE)</f>
        <v>Minneapolis</v>
      </c>
      <c r="E1060" t="s">
        <v>80</v>
      </c>
      <c r="F1060" s="2">
        <v>40046</v>
      </c>
      <c r="G1060" t="s">
        <v>89</v>
      </c>
    </row>
    <row r="1061" spans="1:7">
      <c r="A1061" t="s">
        <v>103</v>
      </c>
      <c r="B1061" t="s">
        <v>104</v>
      </c>
      <c r="C1061" t="str">
        <f>VLOOKUP(A1061,Teams!$A$2:$C$31,2,FALSE)</f>
        <v>Los Angeles</v>
      </c>
      <c r="D1061" t="str">
        <f>VLOOKUP(B1061,Teams!$A$2:$C$31,2,FALSE)</f>
        <v>Chicago</v>
      </c>
      <c r="E1061" t="s">
        <v>80</v>
      </c>
      <c r="F1061" s="2">
        <v>40046</v>
      </c>
      <c r="G1061" t="s">
        <v>89</v>
      </c>
    </row>
    <row r="1062" spans="1:7">
      <c r="A1062" t="s">
        <v>99</v>
      </c>
      <c r="B1062" t="s">
        <v>116</v>
      </c>
      <c r="C1062" t="str">
        <f>VLOOKUP(A1062,Teams!$A$2:$C$31,2,FALSE)</f>
        <v>New York</v>
      </c>
      <c r="D1062" t="str">
        <f>VLOOKUP(B1062,Teams!$A$2:$C$31,2,FALSE)</f>
        <v>Philadelphia</v>
      </c>
      <c r="E1062" t="s">
        <v>80</v>
      </c>
      <c r="F1062" s="2">
        <v>40046</v>
      </c>
      <c r="G1062" t="s">
        <v>81</v>
      </c>
    </row>
    <row r="1063" spans="1:7">
      <c r="A1063" t="s">
        <v>92</v>
      </c>
      <c r="B1063" t="s">
        <v>96</v>
      </c>
      <c r="C1063" t="str">
        <f>VLOOKUP(A1063,Teams!$A$2:$C$31,2,FALSE)</f>
        <v>San Francisco</v>
      </c>
      <c r="D1063" t="str">
        <f>VLOOKUP(B1063,Teams!$A$2:$C$31,2,FALSE)</f>
        <v>Detroit</v>
      </c>
      <c r="E1063" t="s">
        <v>80</v>
      </c>
      <c r="F1063" s="2">
        <v>40046</v>
      </c>
      <c r="G1063" t="s">
        <v>89</v>
      </c>
    </row>
    <row r="1064" spans="1:7">
      <c r="A1064" t="s">
        <v>114</v>
      </c>
      <c r="B1064" t="s">
        <v>108</v>
      </c>
      <c r="C1064" t="str">
        <f>VLOOKUP(A1064,Teams!$A$2:$C$31,2,FALSE)</f>
        <v>Pittsburgh</v>
      </c>
      <c r="D1064" t="str">
        <f>VLOOKUP(B1064,Teams!$A$2:$C$31,2,FALSE)</f>
        <v>Cincinnati</v>
      </c>
      <c r="E1064" t="s">
        <v>80</v>
      </c>
      <c r="F1064" s="2">
        <v>40046</v>
      </c>
      <c r="G1064" t="s">
        <v>89</v>
      </c>
    </row>
    <row r="1065" spans="1:7">
      <c r="A1065" t="s">
        <v>111</v>
      </c>
      <c r="B1065" t="s">
        <v>106</v>
      </c>
      <c r="C1065" t="str">
        <f>VLOOKUP(A1065,Teams!$A$2:$C$31,2,FALSE)</f>
        <v>San Diego</v>
      </c>
      <c r="D1065" t="str">
        <f>VLOOKUP(B1065,Teams!$A$2:$C$31,2,FALSE)</f>
        <v>St. Louis</v>
      </c>
      <c r="E1065" t="s">
        <v>80</v>
      </c>
      <c r="F1065" s="2">
        <v>40046</v>
      </c>
      <c r="G1065" t="s">
        <v>89</v>
      </c>
    </row>
    <row r="1066" spans="1:7">
      <c r="A1066" t="s">
        <v>105</v>
      </c>
      <c r="B1066" t="s">
        <v>79</v>
      </c>
      <c r="C1066" t="str">
        <f>VLOOKUP(A1066,Teams!$A$2:$C$31,2,FALSE)</f>
        <v>Tampa</v>
      </c>
      <c r="D1066" t="str">
        <f>VLOOKUP(B1066,Teams!$A$2:$C$31,2,FALSE)</f>
        <v>Arlington</v>
      </c>
      <c r="E1066" t="s">
        <v>80</v>
      </c>
      <c r="F1066" s="2">
        <v>40046</v>
      </c>
      <c r="G1066" t="s">
        <v>89</v>
      </c>
    </row>
    <row r="1067" spans="1:7">
      <c r="A1067" t="s">
        <v>98</v>
      </c>
      <c r="B1067" t="s">
        <v>101</v>
      </c>
      <c r="C1067" t="str">
        <f>VLOOKUP(A1067,Teams!$A$2:$C$31,2,FALSE)</f>
        <v>Toronto</v>
      </c>
      <c r="D1067" t="str">
        <f>VLOOKUP(B1067,Teams!$A$2:$C$31,2,FALSE)</f>
        <v>Los Angeles</v>
      </c>
      <c r="E1067" t="s">
        <v>80</v>
      </c>
      <c r="F1067" s="2">
        <v>40046</v>
      </c>
      <c r="G1067" t="s">
        <v>89</v>
      </c>
    </row>
    <row r="1068" spans="1:7">
      <c r="A1068" t="s">
        <v>100</v>
      </c>
      <c r="B1068" t="s">
        <v>107</v>
      </c>
      <c r="C1068" t="str">
        <f>VLOOKUP(A1068,Teams!$A$2:$C$31,2,FALSE)</f>
        <v>Washington</v>
      </c>
      <c r="D1068" t="str">
        <f>VLOOKUP(B1068,Teams!$A$2:$C$31,2,FALSE)</f>
        <v>Milwaukee</v>
      </c>
      <c r="E1068" t="s">
        <v>80</v>
      </c>
      <c r="F1068" s="2">
        <v>40046</v>
      </c>
      <c r="G1068" t="s">
        <v>89</v>
      </c>
    </row>
    <row r="1069" spans="1:7">
      <c r="A1069" t="s">
        <v>90</v>
      </c>
      <c r="B1069" t="s">
        <v>88</v>
      </c>
      <c r="C1069" t="str">
        <f>VLOOKUP(A1069,Teams!$A$2:$C$31,2,FALSE)</f>
        <v>Atlanta</v>
      </c>
      <c r="D1069" t="str">
        <f>VLOOKUP(B1069,Teams!$A$2:$C$31,2,FALSE)</f>
        <v>Miami</v>
      </c>
      <c r="E1069" t="s">
        <v>82</v>
      </c>
      <c r="F1069" s="2">
        <v>40047</v>
      </c>
      <c r="G1069" t="s">
        <v>89</v>
      </c>
    </row>
    <row r="1070" spans="1:7">
      <c r="A1070" t="s">
        <v>78</v>
      </c>
      <c r="B1070" t="s">
        <v>84</v>
      </c>
      <c r="C1070" t="str">
        <f>VLOOKUP(A1070,Teams!$A$2:$C$31,2,FALSE)</f>
        <v>Boston</v>
      </c>
      <c r="D1070" t="str">
        <f>VLOOKUP(B1070,Teams!$A$2:$C$31,2,FALSE)</f>
        <v>New York</v>
      </c>
      <c r="E1070" t="s">
        <v>82</v>
      </c>
      <c r="F1070" s="2">
        <v>40047</v>
      </c>
      <c r="G1070" t="s">
        <v>81</v>
      </c>
    </row>
    <row r="1071" spans="1:7">
      <c r="A1071" t="s">
        <v>97</v>
      </c>
      <c r="B1071" t="s">
        <v>95</v>
      </c>
      <c r="C1071" t="str">
        <f>VLOOKUP(A1071,Teams!$A$2:$C$31,2,FALSE)</f>
        <v>Chicago</v>
      </c>
      <c r="D1071" t="str">
        <f>VLOOKUP(B1071,Teams!$A$2:$C$31,2,FALSE)</f>
        <v>Baltimore</v>
      </c>
      <c r="E1071" t="s">
        <v>82</v>
      </c>
      <c r="F1071" s="2">
        <v>40047</v>
      </c>
      <c r="G1071" t="s">
        <v>89</v>
      </c>
    </row>
    <row r="1072" spans="1:7">
      <c r="A1072" t="s">
        <v>102</v>
      </c>
      <c r="B1072" t="s">
        <v>91</v>
      </c>
      <c r="C1072" t="str">
        <f>VLOOKUP(A1072,Teams!$A$2:$C$31,2,FALSE)</f>
        <v>Cleveland</v>
      </c>
      <c r="D1072" t="str">
        <f>VLOOKUP(B1072,Teams!$A$2:$C$31,2,FALSE)</f>
        <v>Seattle</v>
      </c>
      <c r="E1072" t="s">
        <v>82</v>
      </c>
      <c r="F1072" s="2">
        <v>40047</v>
      </c>
      <c r="G1072" t="s">
        <v>89</v>
      </c>
    </row>
    <row r="1073" spans="1:7">
      <c r="A1073" t="s">
        <v>112</v>
      </c>
      <c r="B1073" t="s">
        <v>113</v>
      </c>
      <c r="C1073" t="str">
        <f>VLOOKUP(A1073,Teams!$A$2:$C$31,2,FALSE)</f>
        <v>Denver</v>
      </c>
      <c r="D1073" t="str">
        <f>VLOOKUP(B1073,Teams!$A$2:$C$31,2,FALSE)</f>
        <v>San Francisco</v>
      </c>
      <c r="E1073" t="s">
        <v>82</v>
      </c>
      <c r="F1073" s="2">
        <v>40047</v>
      </c>
      <c r="G1073" t="s">
        <v>89</v>
      </c>
    </row>
    <row r="1074" spans="1:7">
      <c r="A1074" t="s">
        <v>115</v>
      </c>
      <c r="B1074" t="s">
        <v>110</v>
      </c>
      <c r="C1074" t="str">
        <f>VLOOKUP(A1074,Teams!$A$2:$C$31,2,FALSE)</f>
        <v>Houston</v>
      </c>
      <c r="D1074" t="str">
        <f>VLOOKUP(B1074,Teams!$A$2:$C$31,2,FALSE)</f>
        <v>Phoenix</v>
      </c>
      <c r="E1074" t="s">
        <v>82</v>
      </c>
      <c r="F1074" s="2">
        <v>40047</v>
      </c>
      <c r="G1074" t="s">
        <v>89</v>
      </c>
    </row>
    <row r="1075" spans="1:7">
      <c r="A1075" t="s">
        <v>94</v>
      </c>
      <c r="B1075" t="s">
        <v>109</v>
      </c>
      <c r="C1075" t="str">
        <f>VLOOKUP(A1075,Teams!$A$2:$C$31,2,FALSE)</f>
        <v>Kansas City</v>
      </c>
      <c r="D1075" t="str">
        <f>VLOOKUP(B1075,Teams!$A$2:$C$31,2,FALSE)</f>
        <v>Minneapolis</v>
      </c>
      <c r="E1075" t="s">
        <v>82</v>
      </c>
      <c r="F1075" s="2">
        <v>40047</v>
      </c>
      <c r="G1075" t="s">
        <v>89</v>
      </c>
    </row>
    <row r="1076" spans="1:7">
      <c r="A1076" t="s">
        <v>103</v>
      </c>
      <c r="B1076" t="s">
        <v>104</v>
      </c>
      <c r="C1076" t="str">
        <f>VLOOKUP(A1076,Teams!$A$2:$C$31,2,FALSE)</f>
        <v>Los Angeles</v>
      </c>
      <c r="D1076" t="str">
        <f>VLOOKUP(B1076,Teams!$A$2:$C$31,2,FALSE)</f>
        <v>Chicago</v>
      </c>
      <c r="E1076" t="s">
        <v>82</v>
      </c>
      <c r="F1076" s="2">
        <v>40047</v>
      </c>
      <c r="G1076" t="s">
        <v>89</v>
      </c>
    </row>
    <row r="1077" spans="1:7">
      <c r="A1077" t="s">
        <v>99</v>
      </c>
      <c r="B1077" t="s">
        <v>116</v>
      </c>
      <c r="C1077" t="str">
        <f>VLOOKUP(A1077,Teams!$A$2:$C$31,2,FALSE)</f>
        <v>New York</v>
      </c>
      <c r="D1077" t="str">
        <f>VLOOKUP(B1077,Teams!$A$2:$C$31,2,FALSE)</f>
        <v>Philadelphia</v>
      </c>
      <c r="E1077" t="s">
        <v>82</v>
      </c>
      <c r="F1077" s="2">
        <v>40047</v>
      </c>
      <c r="G1077" t="s">
        <v>81</v>
      </c>
    </row>
    <row r="1078" spans="1:7">
      <c r="A1078" t="s">
        <v>92</v>
      </c>
      <c r="B1078" t="s">
        <v>96</v>
      </c>
      <c r="C1078" t="str">
        <f>VLOOKUP(A1078,Teams!$A$2:$C$31,2,FALSE)</f>
        <v>San Francisco</v>
      </c>
      <c r="D1078" t="str">
        <f>VLOOKUP(B1078,Teams!$A$2:$C$31,2,FALSE)</f>
        <v>Detroit</v>
      </c>
      <c r="E1078" t="s">
        <v>82</v>
      </c>
      <c r="F1078" s="2">
        <v>40047</v>
      </c>
      <c r="G1078" t="s">
        <v>89</v>
      </c>
    </row>
    <row r="1079" spans="1:7">
      <c r="A1079" t="s">
        <v>114</v>
      </c>
      <c r="B1079" t="s">
        <v>108</v>
      </c>
      <c r="C1079" t="str">
        <f>VLOOKUP(A1079,Teams!$A$2:$C$31,2,FALSE)</f>
        <v>Pittsburgh</v>
      </c>
      <c r="D1079" t="str">
        <f>VLOOKUP(B1079,Teams!$A$2:$C$31,2,FALSE)</f>
        <v>Cincinnati</v>
      </c>
      <c r="E1079" t="s">
        <v>82</v>
      </c>
      <c r="F1079" s="2">
        <v>40047</v>
      </c>
      <c r="G1079" t="s">
        <v>89</v>
      </c>
    </row>
    <row r="1080" spans="1:7">
      <c r="A1080" t="s">
        <v>111</v>
      </c>
      <c r="B1080" t="s">
        <v>106</v>
      </c>
      <c r="C1080" t="str">
        <f>VLOOKUP(A1080,Teams!$A$2:$C$31,2,FALSE)</f>
        <v>San Diego</v>
      </c>
      <c r="D1080" t="str">
        <f>VLOOKUP(B1080,Teams!$A$2:$C$31,2,FALSE)</f>
        <v>St. Louis</v>
      </c>
      <c r="E1080" t="s">
        <v>82</v>
      </c>
      <c r="F1080" s="2">
        <v>40047</v>
      </c>
      <c r="G1080" t="s">
        <v>89</v>
      </c>
    </row>
    <row r="1081" spans="1:7">
      <c r="A1081" t="s">
        <v>105</v>
      </c>
      <c r="B1081" t="s">
        <v>79</v>
      </c>
      <c r="C1081" t="str">
        <f>VLOOKUP(A1081,Teams!$A$2:$C$31,2,FALSE)</f>
        <v>Tampa</v>
      </c>
      <c r="D1081" t="str">
        <f>VLOOKUP(B1081,Teams!$A$2:$C$31,2,FALSE)</f>
        <v>Arlington</v>
      </c>
      <c r="E1081" t="s">
        <v>82</v>
      </c>
      <c r="F1081" s="2">
        <v>40047</v>
      </c>
      <c r="G1081" t="s">
        <v>89</v>
      </c>
    </row>
    <row r="1082" spans="1:7">
      <c r="A1082" t="s">
        <v>98</v>
      </c>
      <c r="B1082" t="s">
        <v>101</v>
      </c>
      <c r="C1082" t="str">
        <f>VLOOKUP(A1082,Teams!$A$2:$C$31,2,FALSE)</f>
        <v>Toronto</v>
      </c>
      <c r="D1082" t="str">
        <f>VLOOKUP(B1082,Teams!$A$2:$C$31,2,FALSE)</f>
        <v>Los Angeles</v>
      </c>
      <c r="E1082" t="s">
        <v>82</v>
      </c>
      <c r="F1082" s="2">
        <v>40047</v>
      </c>
      <c r="G1082" t="s">
        <v>89</v>
      </c>
    </row>
    <row r="1083" spans="1:7">
      <c r="A1083" t="s">
        <v>100</v>
      </c>
      <c r="B1083" t="s">
        <v>107</v>
      </c>
      <c r="C1083" t="str">
        <f>VLOOKUP(A1083,Teams!$A$2:$C$31,2,FALSE)</f>
        <v>Washington</v>
      </c>
      <c r="D1083" t="str">
        <f>VLOOKUP(B1083,Teams!$A$2:$C$31,2,FALSE)</f>
        <v>Milwaukee</v>
      </c>
      <c r="E1083" t="s">
        <v>82</v>
      </c>
      <c r="F1083" s="2">
        <v>40047</v>
      </c>
      <c r="G1083" t="s">
        <v>89</v>
      </c>
    </row>
    <row r="1084" spans="1:7">
      <c r="A1084" t="s">
        <v>90</v>
      </c>
      <c r="B1084" t="s">
        <v>88</v>
      </c>
      <c r="C1084" t="str">
        <f>VLOOKUP(A1084,Teams!$A$2:$C$31,2,FALSE)</f>
        <v>Atlanta</v>
      </c>
      <c r="D1084" t="str">
        <f>VLOOKUP(B1084,Teams!$A$2:$C$31,2,FALSE)</f>
        <v>Miami</v>
      </c>
      <c r="E1084" t="s">
        <v>83</v>
      </c>
      <c r="F1084" s="2">
        <v>40048</v>
      </c>
      <c r="G1084" t="s">
        <v>89</v>
      </c>
    </row>
    <row r="1085" spans="1:7">
      <c r="A1085" t="s">
        <v>78</v>
      </c>
      <c r="B1085" t="s">
        <v>84</v>
      </c>
      <c r="C1085" t="str">
        <f>VLOOKUP(A1085,Teams!$A$2:$C$31,2,FALSE)</f>
        <v>Boston</v>
      </c>
      <c r="D1085" t="str">
        <f>VLOOKUP(B1085,Teams!$A$2:$C$31,2,FALSE)</f>
        <v>New York</v>
      </c>
      <c r="E1085" t="s">
        <v>83</v>
      </c>
      <c r="F1085" s="2">
        <v>40048</v>
      </c>
      <c r="G1085" t="s">
        <v>81</v>
      </c>
    </row>
    <row r="1086" spans="1:7">
      <c r="A1086" t="s">
        <v>97</v>
      </c>
      <c r="B1086" t="s">
        <v>95</v>
      </c>
      <c r="C1086" t="str">
        <f>VLOOKUP(A1086,Teams!$A$2:$C$31,2,FALSE)</f>
        <v>Chicago</v>
      </c>
      <c r="D1086" t="str">
        <f>VLOOKUP(B1086,Teams!$A$2:$C$31,2,FALSE)</f>
        <v>Baltimore</v>
      </c>
      <c r="E1086" t="s">
        <v>83</v>
      </c>
      <c r="F1086" s="2">
        <v>40048</v>
      </c>
      <c r="G1086" t="s">
        <v>89</v>
      </c>
    </row>
    <row r="1087" spans="1:7">
      <c r="A1087" t="s">
        <v>102</v>
      </c>
      <c r="B1087" t="s">
        <v>91</v>
      </c>
      <c r="C1087" t="str">
        <f>VLOOKUP(A1087,Teams!$A$2:$C$31,2,FALSE)</f>
        <v>Cleveland</v>
      </c>
      <c r="D1087" t="str">
        <f>VLOOKUP(B1087,Teams!$A$2:$C$31,2,FALSE)</f>
        <v>Seattle</v>
      </c>
      <c r="E1087" t="s">
        <v>83</v>
      </c>
      <c r="F1087" s="2">
        <v>40048</v>
      </c>
      <c r="G1087" t="s">
        <v>89</v>
      </c>
    </row>
    <row r="1088" spans="1:7">
      <c r="A1088" t="s">
        <v>112</v>
      </c>
      <c r="B1088" t="s">
        <v>113</v>
      </c>
      <c r="C1088" t="str">
        <f>VLOOKUP(A1088,Teams!$A$2:$C$31,2,FALSE)</f>
        <v>Denver</v>
      </c>
      <c r="D1088" t="str">
        <f>VLOOKUP(B1088,Teams!$A$2:$C$31,2,FALSE)</f>
        <v>San Francisco</v>
      </c>
      <c r="E1088" t="s">
        <v>83</v>
      </c>
      <c r="F1088" s="2">
        <v>40048</v>
      </c>
      <c r="G1088" t="s">
        <v>89</v>
      </c>
    </row>
    <row r="1089" spans="1:7">
      <c r="A1089" t="s">
        <v>115</v>
      </c>
      <c r="B1089" t="s">
        <v>110</v>
      </c>
      <c r="C1089" t="str">
        <f>VLOOKUP(A1089,Teams!$A$2:$C$31,2,FALSE)</f>
        <v>Houston</v>
      </c>
      <c r="D1089" t="str">
        <f>VLOOKUP(B1089,Teams!$A$2:$C$31,2,FALSE)</f>
        <v>Phoenix</v>
      </c>
      <c r="E1089" t="s">
        <v>83</v>
      </c>
      <c r="F1089" s="2">
        <v>40048</v>
      </c>
      <c r="G1089" t="s">
        <v>89</v>
      </c>
    </row>
    <row r="1090" spans="1:7">
      <c r="A1090" t="s">
        <v>94</v>
      </c>
      <c r="B1090" t="s">
        <v>109</v>
      </c>
      <c r="C1090" t="str">
        <f>VLOOKUP(A1090,Teams!$A$2:$C$31,2,FALSE)</f>
        <v>Kansas City</v>
      </c>
      <c r="D1090" t="str">
        <f>VLOOKUP(B1090,Teams!$A$2:$C$31,2,FALSE)</f>
        <v>Minneapolis</v>
      </c>
      <c r="E1090" t="s">
        <v>83</v>
      </c>
      <c r="F1090" s="2">
        <v>40048</v>
      </c>
      <c r="G1090" t="s">
        <v>89</v>
      </c>
    </row>
    <row r="1091" spans="1:7">
      <c r="A1091" t="s">
        <v>103</v>
      </c>
      <c r="B1091" t="s">
        <v>104</v>
      </c>
      <c r="C1091" t="str">
        <f>VLOOKUP(A1091,Teams!$A$2:$C$31,2,FALSE)</f>
        <v>Los Angeles</v>
      </c>
      <c r="D1091" t="str">
        <f>VLOOKUP(B1091,Teams!$A$2:$C$31,2,FALSE)</f>
        <v>Chicago</v>
      </c>
      <c r="E1091" t="s">
        <v>83</v>
      </c>
      <c r="F1091" s="2">
        <v>40048</v>
      </c>
      <c r="G1091" t="s">
        <v>89</v>
      </c>
    </row>
    <row r="1092" spans="1:7">
      <c r="A1092" t="s">
        <v>99</v>
      </c>
      <c r="B1092" t="s">
        <v>116</v>
      </c>
      <c r="C1092" t="str">
        <f>VLOOKUP(A1092,Teams!$A$2:$C$31,2,FALSE)</f>
        <v>New York</v>
      </c>
      <c r="D1092" t="str">
        <f>VLOOKUP(B1092,Teams!$A$2:$C$31,2,FALSE)</f>
        <v>Philadelphia</v>
      </c>
      <c r="E1092" t="s">
        <v>83</v>
      </c>
      <c r="F1092" s="2">
        <v>40048</v>
      </c>
      <c r="G1092" t="s">
        <v>81</v>
      </c>
    </row>
    <row r="1093" spans="1:7">
      <c r="A1093" t="s">
        <v>92</v>
      </c>
      <c r="B1093" t="s">
        <v>96</v>
      </c>
      <c r="C1093" t="str">
        <f>VLOOKUP(A1093,Teams!$A$2:$C$31,2,FALSE)</f>
        <v>San Francisco</v>
      </c>
      <c r="D1093" t="str">
        <f>VLOOKUP(B1093,Teams!$A$2:$C$31,2,FALSE)</f>
        <v>Detroit</v>
      </c>
      <c r="E1093" t="s">
        <v>83</v>
      </c>
      <c r="F1093" s="2">
        <v>40048</v>
      </c>
      <c r="G1093" t="s">
        <v>89</v>
      </c>
    </row>
    <row r="1094" spans="1:7">
      <c r="A1094" t="s">
        <v>114</v>
      </c>
      <c r="B1094" t="s">
        <v>108</v>
      </c>
      <c r="C1094" t="str">
        <f>VLOOKUP(A1094,Teams!$A$2:$C$31,2,FALSE)</f>
        <v>Pittsburgh</v>
      </c>
      <c r="D1094" t="str">
        <f>VLOOKUP(B1094,Teams!$A$2:$C$31,2,FALSE)</f>
        <v>Cincinnati</v>
      </c>
      <c r="E1094" t="s">
        <v>83</v>
      </c>
      <c r="F1094" s="2">
        <v>40048</v>
      </c>
      <c r="G1094" t="s">
        <v>89</v>
      </c>
    </row>
    <row r="1095" spans="1:7">
      <c r="A1095" t="s">
        <v>111</v>
      </c>
      <c r="B1095" t="s">
        <v>106</v>
      </c>
      <c r="C1095" t="str">
        <f>VLOOKUP(A1095,Teams!$A$2:$C$31,2,FALSE)</f>
        <v>San Diego</v>
      </c>
      <c r="D1095" t="str">
        <f>VLOOKUP(B1095,Teams!$A$2:$C$31,2,FALSE)</f>
        <v>St. Louis</v>
      </c>
      <c r="E1095" t="s">
        <v>83</v>
      </c>
      <c r="F1095" s="2">
        <v>40048</v>
      </c>
      <c r="G1095" t="s">
        <v>89</v>
      </c>
    </row>
    <row r="1096" spans="1:7">
      <c r="A1096" t="s">
        <v>105</v>
      </c>
      <c r="B1096" t="s">
        <v>79</v>
      </c>
      <c r="C1096" t="str">
        <f>VLOOKUP(A1096,Teams!$A$2:$C$31,2,FALSE)</f>
        <v>Tampa</v>
      </c>
      <c r="D1096" t="str">
        <f>VLOOKUP(B1096,Teams!$A$2:$C$31,2,FALSE)</f>
        <v>Arlington</v>
      </c>
      <c r="E1096" t="s">
        <v>83</v>
      </c>
      <c r="F1096" s="2">
        <v>40048</v>
      </c>
      <c r="G1096" t="s">
        <v>89</v>
      </c>
    </row>
    <row r="1097" spans="1:7">
      <c r="A1097" t="s">
        <v>98</v>
      </c>
      <c r="B1097" t="s">
        <v>101</v>
      </c>
      <c r="C1097" t="str">
        <f>VLOOKUP(A1097,Teams!$A$2:$C$31,2,FALSE)</f>
        <v>Toronto</v>
      </c>
      <c r="D1097" t="str">
        <f>VLOOKUP(B1097,Teams!$A$2:$C$31,2,FALSE)</f>
        <v>Los Angeles</v>
      </c>
      <c r="E1097" t="s">
        <v>83</v>
      </c>
      <c r="F1097" s="2">
        <v>40048</v>
      </c>
      <c r="G1097" t="s">
        <v>89</v>
      </c>
    </row>
    <row r="1098" spans="1:7">
      <c r="A1098" t="s">
        <v>100</v>
      </c>
      <c r="B1098" t="s">
        <v>107</v>
      </c>
      <c r="C1098" t="str">
        <f>VLOOKUP(A1098,Teams!$A$2:$C$31,2,FALSE)</f>
        <v>Washington</v>
      </c>
      <c r="D1098" t="str">
        <f>VLOOKUP(B1098,Teams!$A$2:$C$31,2,FALSE)</f>
        <v>Milwaukee</v>
      </c>
      <c r="E1098" t="s">
        <v>83</v>
      </c>
      <c r="F1098" s="2">
        <v>40048</v>
      </c>
      <c r="G1098" t="s">
        <v>89</v>
      </c>
    </row>
    <row r="1099" spans="1:7">
      <c r="A1099" t="s">
        <v>78</v>
      </c>
      <c r="B1099" t="s">
        <v>97</v>
      </c>
      <c r="C1099" t="str">
        <f>VLOOKUP(A1099,Teams!$A$2:$C$31,2,FALSE)</f>
        <v>Boston</v>
      </c>
      <c r="D1099" t="str">
        <f>VLOOKUP(B1099,Teams!$A$2:$C$31,2,FALSE)</f>
        <v>Chicago</v>
      </c>
      <c r="E1099" t="s">
        <v>93</v>
      </c>
      <c r="F1099" s="2">
        <v>40049</v>
      </c>
      <c r="G1099" t="s">
        <v>89</v>
      </c>
    </row>
    <row r="1100" spans="1:7">
      <c r="A1100" t="s">
        <v>112</v>
      </c>
      <c r="B1100" t="s">
        <v>113</v>
      </c>
      <c r="C1100" t="str">
        <f>VLOOKUP(A1100,Teams!$A$2:$C$31,2,FALSE)</f>
        <v>Denver</v>
      </c>
      <c r="D1100" t="str">
        <f>VLOOKUP(B1100,Teams!$A$2:$C$31,2,FALSE)</f>
        <v>San Francisco</v>
      </c>
      <c r="E1100" t="s">
        <v>93</v>
      </c>
      <c r="F1100" s="2">
        <v>40049</v>
      </c>
      <c r="G1100" t="s">
        <v>89</v>
      </c>
    </row>
    <row r="1101" spans="1:7">
      <c r="A1101" t="s">
        <v>94</v>
      </c>
      <c r="B1101" t="s">
        <v>102</v>
      </c>
      <c r="C1101" t="str">
        <f>VLOOKUP(A1101,Teams!$A$2:$C$31,2,FALSE)</f>
        <v>Kansas City</v>
      </c>
      <c r="D1101" t="str">
        <f>VLOOKUP(B1101,Teams!$A$2:$C$31,2,FALSE)</f>
        <v>Cleveland</v>
      </c>
      <c r="E1101" t="s">
        <v>93</v>
      </c>
      <c r="F1101" s="2">
        <v>40049</v>
      </c>
      <c r="G1101" t="s">
        <v>89</v>
      </c>
    </row>
    <row r="1102" spans="1:7">
      <c r="A1102" t="s">
        <v>101</v>
      </c>
      <c r="B1102" t="s">
        <v>96</v>
      </c>
      <c r="C1102" t="str">
        <f>VLOOKUP(A1102,Teams!$A$2:$C$31,2,FALSE)</f>
        <v>Los Angeles</v>
      </c>
      <c r="D1102" t="str">
        <f>VLOOKUP(B1102,Teams!$A$2:$C$31,2,FALSE)</f>
        <v>Detroit</v>
      </c>
      <c r="E1102" t="s">
        <v>93</v>
      </c>
      <c r="F1102" s="2">
        <v>40049</v>
      </c>
      <c r="G1102" t="s">
        <v>89</v>
      </c>
    </row>
    <row r="1103" spans="1:7">
      <c r="A1103" t="s">
        <v>109</v>
      </c>
      <c r="B1103" t="s">
        <v>95</v>
      </c>
      <c r="C1103" t="str">
        <f>VLOOKUP(A1103,Teams!$A$2:$C$31,2,FALSE)</f>
        <v>Minneapolis</v>
      </c>
      <c r="D1103" t="str">
        <f>VLOOKUP(B1103,Teams!$A$2:$C$31,2,FALSE)</f>
        <v>Baltimore</v>
      </c>
      <c r="E1103" t="s">
        <v>93</v>
      </c>
      <c r="F1103" s="2">
        <v>40049</v>
      </c>
      <c r="G1103" t="s">
        <v>89</v>
      </c>
    </row>
    <row r="1104" spans="1:7">
      <c r="A1104" t="s">
        <v>99</v>
      </c>
      <c r="B1104" t="s">
        <v>116</v>
      </c>
      <c r="C1104" t="str">
        <f>VLOOKUP(A1104,Teams!$A$2:$C$31,2,FALSE)</f>
        <v>New York</v>
      </c>
      <c r="D1104" t="str">
        <f>VLOOKUP(B1104,Teams!$A$2:$C$31,2,FALSE)</f>
        <v>Philadelphia</v>
      </c>
      <c r="E1104" t="s">
        <v>93</v>
      </c>
      <c r="F1104" s="2">
        <v>40049</v>
      </c>
      <c r="G1104" t="s">
        <v>81</v>
      </c>
    </row>
    <row r="1105" spans="1:7">
      <c r="A1105" t="s">
        <v>91</v>
      </c>
      <c r="B1105" t="s">
        <v>92</v>
      </c>
      <c r="C1105" t="str">
        <f>VLOOKUP(A1105,Teams!$A$2:$C$31,2,FALSE)</f>
        <v>Seattle</v>
      </c>
      <c r="D1105" t="str">
        <f>VLOOKUP(B1105,Teams!$A$2:$C$31,2,FALSE)</f>
        <v>San Francisco</v>
      </c>
      <c r="E1105" t="s">
        <v>93</v>
      </c>
      <c r="F1105" s="2">
        <v>40049</v>
      </c>
      <c r="G1105" t="s">
        <v>89</v>
      </c>
    </row>
    <row r="1106" spans="1:7">
      <c r="A1106" t="s">
        <v>98</v>
      </c>
      <c r="B1106" t="s">
        <v>105</v>
      </c>
      <c r="C1106" t="str">
        <f>VLOOKUP(A1106,Teams!$A$2:$C$31,2,FALSE)</f>
        <v>Toronto</v>
      </c>
      <c r="D1106" t="str">
        <f>VLOOKUP(B1106,Teams!$A$2:$C$31,2,FALSE)</f>
        <v>Tampa</v>
      </c>
      <c r="E1106" t="s">
        <v>93</v>
      </c>
      <c r="F1106" s="2">
        <v>40049</v>
      </c>
      <c r="G1106" t="s">
        <v>89</v>
      </c>
    </row>
    <row r="1107" spans="1:7">
      <c r="A1107" t="s">
        <v>100</v>
      </c>
      <c r="B1107" t="s">
        <v>107</v>
      </c>
      <c r="C1107" t="str">
        <f>VLOOKUP(A1107,Teams!$A$2:$C$31,2,FALSE)</f>
        <v>Washington</v>
      </c>
      <c r="D1107" t="str">
        <f>VLOOKUP(B1107,Teams!$A$2:$C$31,2,FALSE)</f>
        <v>Milwaukee</v>
      </c>
      <c r="E1107" t="s">
        <v>93</v>
      </c>
      <c r="F1107" s="2">
        <v>40049</v>
      </c>
      <c r="G1107" t="s">
        <v>89</v>
      </c>
    </row>
    <row r="1108" spans="1:7">
      <c r="A1108" t="s">
        <v>90</v>
      </c>
      <c r="B1108" t="s">
        <v>111</v>
      </c>
      <c r="C1108" t="str">
        <f>VLOOKUP(A1108,Teams!$A$2:$C$31,2,FALSE)</f>
        <v>Atlanta</v>
      </c>
      <c r="D1108" t="str">
        <f>VLOOKUP(B1108,Teams!$A$2:$C$31,2,FALSE)</f>
        <v>San Diego</v>
      </c>
      <c r="E1108" t="s">
        <v>85</v>
      </c>
      <c r="F1108" s="2">
        <v>40050</v>
      </c>
      <c r="G1108" t="s">
        <v>89</v>
      </c>
    </row>
    <row r="1109" spans="1:7">
      <c r="A1109" t="s">
        <v>78</v>
      </c>
      <c r="B1109" t="s">
        <v>97</v>
      </c>
      <c r="C1109" t="str">
        <f>VLOOKUP(A1109,Teams!$A$2:$C$31,2,FALSE)</f>
        <v>Boston</v>
      </c>
      <c r="D1109" t="str">
        <f>VLOOKUP(B1109,Teams!$A$2:$C$31,2,FALSE)</f>
        <v>Chicago</v>
      </c>
      <c r="E1109" t="s">
        <v>85</v>
      </c>
      <c r="F1109" s="2">
        <v>40050</v>
      </c>
      <c r="G1109" t="s">
        <v>89</v>
      </c>
    </row>
    <row r="1110" spans="1:7">
      <c r="A1110" t="s">
        <v>104</v>
      </c>
      <c r="B1110" t="s">
        <v>100</v>
      </c>
      <c r="C1110" t="str">
        <f>VLOOKUP(A1110,Teams!$A$2:$C$31,2,FALSE)</f>
        <v>Chicago</v>
      </c>
      <c r="D1110" t="str">
        <f>VLOOKUP(B1110,Teams!$A$2:$C$31,2,FALSE)</f>
        <v>Washington</v>
      </c>
      <c r="E1110" t="s">
        <v>85</v>
      </c>
      <c r="F1110" s="2">
        <v>40050</v>
      </c>
      <c r="G1110" t="s">
        <v>89</v>
      </c>
    </row>
    <row r="1111" spans="1:7">
      <c r="A1111" t="s">
        <v>112</v>
      </c>
      <c r="B1111" t="s">
        <v>103</v>
      </c>
      <c r="C1111" t="str">
        <f>VLOOKUP(A1111,Teams!$A$2:$C$31,2,FALSE)</f>
        <v>Denver</v>
      </c>
      <c r="D1111" t="str">
        <f>VLOOKUP(B1111,Teams!$A$2:$C$31,2,FALSE)</f>
        <v>Los Angeles</v>
      </c>
      <c r="E1111" t="s">
        <v>85</v>
      </c>
      <c r="F1111" s="2">
        <v>40050</v>
      </c>
      <c r="G1111" t="s">
        <v>89</v>
      </c>
    </row>
    <row r="1112" spans="1:7">
      <c r="A1112" t="s">
        <v>88</v>
      </c>
      <c r="B1112" t="s">
        <v>99</v>
      </c>
      <c r="C1112" t="str">
        <f>VLOOKUP(A1112,Teams!$A$2:$C$31,2,FALSE)</f>
        <v>Miami</v>
      </c>
      <c r="D1112" t="str">
        <f>VLOOKUP(B1112,Teams!$A$2:$C$31,2,FALSE)</f>
        <v>New York</v>
      </c>
      <c r="E1112" t="s">
        <v>85</v>
      </c>
      <c r="F1112" s="2">
        <v>40050</v>
      </c>
      <c r="G1112" t="s">
        <v>89</v>
      </c>
    </row>
    <row r="1113" spans="1:7">
      <c r="A1113" t="s">
        <v>94</v>
      </c>
      <c r="B1113" t="s">
        <v>102</v>
      </c>
      <c r="C1113" t="str">
        <f>VLOOKUP(A1113,Teams!$A$2:$C$31,2,FALSE)</f>
        <v>Kansas City</v>
      </c>
      <c r="D1113" t="str">
        <f>VLOOKUP(B1113,Teams!$A$2:$C$31,2,FALSE)</f>
        <v>Cleveland</v>
      </c>
      <c r="E1113" t="s">
        <v>85</v>
      </c>
      <c r="F1113" s="2">
        <v>40050</v>
      </c>
      <c r="G1113" t="s">
        <v>89</v>
      </c>
    </row>
    <row r="1114" spans="1:7">
      <c r="A1114" t="s">
        <v>101</v>
      </c>
      <c r="B1114" t="s">
        <v>96</v>
      </c>
      <c r="C1114" t="str">
        <f>VLOOKUP(A1114,Teams!$A$2:$C$31,2,FALSE)</f>
        <v>Los Angeles</v>
      </c>
      <c r="D1114" t="str">
        <f>VLOOKUP(B1114,Teams!$A$2:$C$31,2,FALSE)</f>
        <v>Detroit</v>
      </c>
      <c r="E1114" t="s">
        <v>85</v>
      </c>
      <c r="F1114" s="2">
        <v>40050</v>
      </c>
      <c r="G1114" t="s">
        <v>89</v>
      </c>
    </row>
    <row r="1115" spans="1:7">
      <c r="A1115" t="s">
        <v>107</v>
      </c>
      <c r="B1115" t="s">
        <v>108</v>
      </c>
      <c r="C1115" t="str">
        <f>VLOOKUP(A1115,Teams!$A$2:$C$31,2,FALSE)</f>
        <v>Milwaukee</v>
      </c>
      <c r="D1115" t="str">
        <f>VLOOKUP(B1115,Teams!$A$2:$C$31,2,FALSE)</f>
        <v>Cincinnati</v>
      </c>
      <c r="E1115" t="s">
        <v>85</v>
      </c>
      <c r="F1115" s="2">
        <v>40050</v>
      </c>
      <c r="G1115" t="s">
        <v>89</v>
      </c>
    </row>
    <row r="1116" spans="1:7">
      <c r="A1116" t="s">
        <v>109</v>
      </c>
      <c r="B1116" t="s">
        <v>95</v>
      </c>
      <c r="C1116" t="str">
        <f>VLOOKUP(A1116,Teams!$A$2:$C$31,2,FALSE)</f>
        <v>Minneapolis</v>
      </c>
      <c r="D1116" t="str">
        <f>VLOOKUP(B1116,Teams!$A$2:$C$31,2,FALSE)</f>
        <v>Baltimore</v>
      </c>
      <c r="E1116" t="s">
        <v>85</v>
      </c>
      <c r="F1116" s="2">
        <v>40050</v>
      </c>
      <c r="G1116" t="s">
        <v>89</v>
      </c>
    </row>
    <row r="1117" spans="1:7">
      <c r="A1117" t="s">
        <v>84</v>
      </c>
      <c r="B1117" t="s">
        <v>79</v>
      </c>
      <c r="C1117" t="str">
        <f>VLOOKUP(A1117,Teams!$A$2:$C$31,2,FALSE)</f>
        <v>New York</v>
      </c>
      <c r="D1117" t="str">
        <f>VLOOKUP(B1117,Teams!$A$2:$C$31,2,FALSE)</f>
        <v>Arlington</v>
      </c>
      <c r="E1117" t="s">
        <v>85</v>
      </c>
      <c r="F1117" s="2">
        <v>40050</v>
      </c>
      <c r="G1117" t="s">
        <v>89</v>
      </c>
    </row>
    <row r="1118" spans="1:7">
      <c r="A1118" t="s">
        <v>114</v>
      </c>
      <c r="B1118" t="s">
        <v>116</v>
      </c>
      <c r="C1118" t="str">
        <f>VLOOKUP(A1118,Teams!$A$2:$C$31,2,FALSE)</f>
        <v>Pittsburgh</v>
      </c>
      <c r="D1118" t="str">
        <f>VLOOKUP(B1118,Teams!$A$2:$C$31,2,FALSE)</f>
        <v>Philadelphia</v>
      </c>
      <c r="E1118" t="s">
        <v>85</v>
      </c>
      <c r="F1118" s="2">
        <v>40050</v>
      </c>
      <c r="G1118" t="s">
        <v>89</v>
      </c>
    </row>
    <row r="1119" spans="1:7">
      <c r="A1119" t="s">
        <v>113</v>
      </c>
      <c r="B1119" t="s">
        <v>110</v>
      </c>
      <c r="C1119" t="str">
        <f>VLOOKUP(A1119,Teams!$A$2:$C$31,2,FALSE)</f>
        <v>San Francisco</v>
      </c>
      <c r="D1119" t="str">
        <f>VLOOKUP(B1119,Teams!$A$2:$C$31,2,FALSE)</f>
        <v>Phoenix</v>
      </c>
      <c r="E1119" t="s">
        <v>85</v>
      </c>
      <c r="F1119" s="2">
        <v>40050</v>
      </c>
      <c r="G1119" t="s">
        <v>89</v>
      </c>
    </row>
    <row r="1120" spans="1:7">
      <c r="A1120" t="s">
        <v>91</v>
      </c>
      <c r="B1120" t="s">
        <v>92</v>
      </c>
      <c r="C1120" t="str">
        <f>VLOOKUP(A1120,Teams!$A$2:$C$31,2,FALSE)</f>
        <v>Seattle</v>
      </c>
      <c r="D1120" t="str">
        <f>VLOOKUP(B1120,Teams!$A$2:$C$31,2,FALSE)</f>
        <v>San Francisco</v>
      </c>
      <c r="E1120" t="s">
        <v>85</v>
      </c>
      <c r="F1120" s="2">
        <v>40050</v>
      </c>
      <c r="G1120" t="s">
        <v>89</v>
      </c>
    </row>
    <row r="1121" spans="1:7">
      <c r="A1121" t="s">
        <v>106</v>
      </c>
      <c r="B1121" t="s">
        <v>115</v>
      </c>
      <c r="C1121" t="str">
        <f>VLOOKUP(A1121,Teams!$A$2:$C$31,2,FALSE)</f>
        <v>St. Louis</v>
      </c>
      <c r="D1121" t="str">
        <f>VLOOKUP(B1121,Teams!$A$2:$C$31,2,FALSE)</f>
        <v>Houston</v>
      </c>
      <c r="E1121" t="s">
        <v>85</v>
      </c>
      <c r="F1121" s="2">
        <v>40050</v>
      </c>
      <c r="G1121" t="s">
        <v>89</v>
      </c>
    </row>
    <row r="1122" spans="1:7">
      <c r="A1122" t="s">
        <v>98</v>
      </c>
      <c r="B1122" t="s">
        <v>105</v>
      </c>
      <c r="C1122" t="str">
        <f>VLOOKUP(A1122,Teams!$A$2:$C$31,2,FALSE)</f>
        <v>Toronto</v>
      </c>
      <c r="D1122" t="str">
        <f>VLOOKUP(B1122,Teams!$A$2:$C$31,2,FALSE)</f>
        <v>Tampa</v>
      </c>
      <c r="E1122" t="s">
        <v>85</v>
      </c>
      <c r="F1122" s="2">
        <v>40050</v>
      </c>
      <c r="G1122" t="s">
        <v>89</v>
      </c>
    </row>
    <row r="1123" spans="1:7">
      <c r="A1123" t="s">
        <v>90</v>
      </c>
      <c r="B1123" t="s">
        <v>111</v>
      </c>
      <c r="C1123" t="str">
        <f>VLOOKUP(A1123,Teams!$A$2:$C$31,2,FALSE)</f>
        <v>Atlanta</v>
      </c>
      <c r="D1123" t="str">
        <f>VLOOKUP(B1123,Teams!$A$2:$C$31,2,FALSE)</f>
        <v>San Diego</v>
      </c>
      <c r="E1123" t="s">
        <v>86</v>
      </c>
      <c r="F1123" s="2">
        <v>40051</v>
      </c>
      <c r="G1123" t="s">
        <v>89</v>
      </c>
    </row>
    <row r="1124" spans="1:7">
      <c r="A1124" t="s">
        <v>78</v>
      </c>
      <c r="B1124" t="s">
        <v>97</v>
      </c>
      <c r="C1124" t="str">
        <f>VLOOKUP(A1124,Teams!$A$2:$C$31,2,FALSE)</f>
        <v>Boston</v>
      </c>
      <c r="D1124" t="str">
        <f>VLOOKUP(B1124,Teams!$A$2:$C$31,2,FALSE)</f>
        <v>Chicago</v>
      </c>
      <c r="E1124" t="s">
        <v>86</v>
      </c>
      <c r="F1124" s="2">
        <v>40051</v>
      </c>
      <c r="G1124" t="s">
        <v>89</v>
      </c>
    </row>
    <row r="1125" spans="1:7">
      <c r="A1125" t="s">
        <v>104</v>
      </c>
      <c r="B1125" t="s">
        <v>100</v>
      </c>
      <c r="C1125" t="str">
        <f>VLOOKUP(A1125,Teams!$A$2:$C$31,2,FALSE)</f>
        <v>Chicago</v>
      </c>
      <c r="D1125" t="str">
        <f>VLOOKUP(B1125,Teams!$A$2:$C$31,2,FALSE)</f>
        <v>Washington</v>
      </c>
      <c r="E1125" t="s">
        <v>86</v>
      </c>
      <c r="F1125" s="2">
        <v>40051</v>
      </c>
      <c r="G1125" t="s">
        <v>89</v>
      </c>
    </row>
    <row r="1126" spans="1:7">
      <c r="A1126" t="s">
        <v>112</v>
      </c>
      <c r="B1126" t="s">
        <v>103</v>
      </c>
      <c r="C1126" t="str">
        <f>VLOOKUP(A1126,Teams!$A$2:$C$31,2,FALSE)</f>
        <v>Denver</v>
      </c>
      <c r="D1126" t="str">
        <f>VLOOKUP(B1126,Teams!$A$2:$C$31,2,FALSE)</f>
        <v>Los Angeles</v>
      </c>
      <c r="E1126" t="s">
        <v>86</v>
      </c>
      <c r="F1126" s="2">
        <v>40051</v>
      </c>
      <c r="G1126" t="s">
        <v>89</v>
      </c>
    </row>
    <row r="1127" spans="1:7">
      <c r="A1127" t="s">
        <v>88</v>
      </c>
      <c r="B1127" t="s">
        <v>99</v>
      </c>
      <c r="C1127" t="str">
        <f>VLOOKUP(A1127,Teams!$A$2:$C$31,2,FALSE)</f>
        <v>Miami</v>
      </c>
      <c r="D1127" t="str">
        <f>VLOOKUP(B1127,Teams!$A$2:$C$31,2,FALSE)</f>
        <v>New York</v>
      </c>
      <c r="E1127" t="s">
        <v>86</v>
      </c>
      <c r="F1127" s="2">
        <v>40051</v>
      </c>
      <c r="G1127" t="s">
        <v>89</v>
      </c>
    </row>
    <row r="1128" spans="1:7">
      <c r="A1128" t="s">
        <v>94</v>
      </c>
      <c r="B1128" t="s">
        <v>102</v>
      </c>
      <c r="C1128" t="str">
        <f>VLOOKUP(A1128,Teams!$A$2:$C$31,2,FALSE)</f>
        <v>Kansas City</v>
      </c>
      <c r="D1128" t="str">
        <f>VLOOKUP(B1128,Teams!$A$2:$C$31,2,FALSE)</f>
        <v>Cleveland</v>
      </c>
      <c r="E1128" t="s">
        <v>86</v>
      </c>
      <c r="F1128" s="2">
        <v>40051</v>
      </c>
      <c r="G1128" t="s">
        <v>89</v>
      </c>
    </row>
    <row r="1129" spans="1:7">
      <c r="A1129" t="s">
        <v>101</v>
      </c>
      <c r="B1129" t="s">
        <v>96</v>
      </c>
      <c r="C1129" t="str">
        <f>VLOOKUP(A1129,Teams!$A$2:$C$31,2,FALSE)</f>
        <v>Los Angeles</v>
      </c>
      <c r="D1129" t="str">
        <f>VLOOKUP(B1129,Teams!$A$2:$C$31,2,FALSE)</f>
        <v>Detroit</v>
      </c>
      <c r="E1129" t="s">
        <v>86</v>
      </c>
      <c r="F1129" s="2">
        <v>40051</v>
      </c>
      <c r="G1129" t="s">
        <v>89</v>
      </c>
    </row>
    <row r="1130" spans="1:7">
      <c r="A1130" t="s">
        <v>107</v>
      </c>
      <c r="B1130" t="s">
        <v>108</v>
      </c>
      <c r="C1130" t="str">
        <f>VLOOKUP(A1130,Teams!$A$2:$C$31,2,FALSE)</f>
        <v>Milwaukee</v>
      </c>
      <c r="D1130" t="str">
        <f>VLOOKUP(B1130,Teams!$A$2:$C$31,2,FALSE)</f>
        <v>Cincinnati</v>
      </c>
      <c r="E1130" t="s">
        <v>86</v>
      </c>
      <c r="F1130" s="2">
        <v>40051</v>
      </c>
      <c r="G1130" t="s">
        <v>89</v>
      </c>
    </row>
    <row r="1131" spans="1:7">
      <c r="A1131" t="s">
        <v>109</v>
      </c>
      <c r="B1131" t="s">
        <v>95</v>
      </c>
      <c r="C1131" t="str">
        <f>VLOOKUP(A1131,Teams!$A$2:$C$31,2,FALSE)</f>
        <v>Minneapolis</v>
      </c>
      <c r="D1131" t="str">
        <f>VLOOKUP(B1131,Teams!$A$2:$C$31,2,FALSE)</f>
        <v>Baltimore</v>
      </c>
      <c r="E1131" t="s">
        <v>86</v>
      </c>
      <c r="F1131" s="2">
        <v>40051</v>
      </c>
      <c r="G1131" t="s">
        <v>89</v>
      </c>
    </row>
    <row r="1132" spans="1:7">
      <c r="A1132" t="s">
        <v>84</v>
      </c>
      <c r="B1132" t="s">
        <v>79</v>
      </c>
      <c r="C1132" t="str">
        <f>VLOOKUP(A1132,Teams!$A$2:$C$31,2,FALSE)</f>
        <v>New York</v>
      </c>
      <c r="D1132" t="str">
        <f>VLOOKUP(B1132,Teams!$A$2:$C$31,2,FALSE)</f>
        <v>Arlington</v>
      </c>
      <c r="E1132" t="s">
        <v>86</v>
      </c>
      <c r="F1132" s="2">
        <v>40051</v>
      </c>
      <c r="G1132" t="s">
        <v>89</v>
      </c>
    </row>
    <row r="1133" spans="1:7">
      <c r="A1133" t="s">
        <v>114</v>
      </c>
      <c r="B1133" t="s">
        <v>116</v>
      </c>
      <c r="C1133" t="str">
        <f>VLOOKUP(A1133,Teams!$A$2:$C$31,2,FALSE)</f>
        <v>Pittsburgh</v>
      </c>
      <c r="D1133" t="str">
        <f>VLOOKUP(B1133,Teams!$A$2:$C$31,2,FALSE)</f>
        <v>Philadelphia</v>
      </c>
      <c r="E1133" t="s">
        <v>86</v>
      </c>
      <c r="F1133" s="2">
        <v>40051</v>
      </c>
      <c r="G1133" t="s">
        <v>89</v>
      </c>
    </row>
    <row r="1134" spans="1:7">
      <c r="A1134" t="s">
        <v>113</v>
      </c>
      <c r="B1134" t="s">
        <v>110</v>
      </c>
      <c r="C1134" t="str">
        <f>VLOOKUP(A1134,Teams!$A$2:$C$31,2,FALSE)</f>
        <v>San Francisco</v>
      </c>
      <c r="D1134" t="str">
        <f>VLOOKUP(B1134,Teams!$A$2:$C$31,2,FALSE)</f>
        <v>Phoenix</v>
      </c>
      <c r="E1134" t="s">
        <v>86</v>
      </c>
      <c r="F1134" s="2">
        <v>40051</v>
      </c>
      <c r="G1134" t="s">
        <v>89</v>
      </c>
    </row>
    <row r="1135" spans="1:7">
      <c r="A1135" t="s">
        <v>91</v>
      </c>
      <c r="B1135" t="s">
        <v>92</v>
      </c>
      <c r="C1135" t="str">
        <f>VLOOKUP(A1135,Teams!$A$2:$C$31,2,FALSE)</f>
        <v>Seattle</v>
      </c>
      <c r="D1135" t="str">
        <f>VLOOKUP(B1135,Teams!$A$2:$C$31,2,FALSE)</f>
        <v>San Francisco</v>
      </c>
      <c r="E1135" t="s">
        <v>86</v>
      </c>
      <c r="F1135" s="2">
        <v>40051</v>
      </c>
      <c r="G1135" t="s">
        <v>89</v>
      </c>
    </row>
    <row r="1136" spans="1:7">
      <c r="A1136" t="s">
        <v>106</v>
      </c>
      <c r="B1136" t="s">
        <v>115</v>
      </c>
      <c r="C1136" t="str">
        <f>VLOOKUP(A1136,Teams!$A$2:$C$31,2,FALSE)</f>
        <v>St. Louis</v>
      </c>
      <c r="D1136" t="str">
        <f>VLOOKUP(B1136,Teams!$A$2:$C$31,2,FALSE)</f>
        <v>Houston</v>
      </c>
      <c r="E1136" t="s">
        <v>86</v>
      </c>
      <c r="F1136" s="2">
        <v>40051</v>
      </c>
      <c r="G1136" t="s">
        <v>89</v>
      </c>
    </row>
    <row r="1137" spans="1:7">
      <c r="A1137" t="s">
        <v>98</v>
      </c>
      <c r="B1137" t="s">
        <v>105</v>
      </c>
      <c r="C1137" t="str">
        <f>VLOOKUP(A1137,Teams!$A$2:$C$31,2,FALSE)</f>
        <v>Toronto</v>
      </c>
      <c r="D1137" t="str">
        <f>VLOOKUP(B1137,Teams!$A$2:$C$31,2,FALSE)</f>
        <v>Tampa</v>
      </c>
      <c r="E1137" t="s">
        <v>86</v>
      </c>
      <c r="F1137" s="2">
        <v>40051</v>
      </c>
      <c r="G1137" t="s">
        <v>89</v>
      </c>
    </row>
    <row r="1138" spans="1:7">
      <c r="A1138" t="s">
        <v>90</v>
      </c>
      <c r="B1138" t="s">
        <v>111</v>
      </c>
      <c r="C1138" t="str">
        <f>VLOOKUP(A1138,Teams!$A$2:$C$31,2,FALSE)</f>
        <v>Atlanta</v>
      </c>
      <c r="D1138" t="str">
        <f>VLOOKUP(B1138,Teams!$A$2:$C$31,2,FALSE)</f>
        <v>San Diego</v>
      </c>
      <c r="E1138" t="s">
        <v>87</v>
      </c>
      <c r="F1138" s="2">
        <v>40052</v>
      </c>
      <c r="G1138" t="s">
        <v>89</v>
      </c>
    </row>
    <row r="1139" spans="1:7">
      <c r="A1139" t="s">
        <v>95</v>
      </c>
      <c r="B1139" t="s">
        <v>102</v>
      </c>
      <c r="C1139" t="str">
        <f>VLOOKUP(A1139,Teams!$A$2:$C$31,2,FALSE)</f>
        <v>Baltimore</v>
      </c>
      <c r="D1139" t="str">
        <f>VLOOKUP(B1139,Teams!$A$2:$C$31,2,FALSE)</f>
        <v>Cleveland</v>
      </c>
      <c r="E1139" t="s">
        <v>87</v>
      </c>
      <c r="F1139" s="2">
        <v>40052</v>
      </c>
      <c r="G1139" t="s">
        <v>89</v>
      </c>
    </row>
    <row r="1140" spans="1:7">
      <c r="A1140" t="s">
        <v>78</v>
      </c>
      <c r="B1140" t="s">
        <v>97</v>
      </c>
      <c r="C1140" t="str">
        <f>VLOOKUP(A1140,Teams!$A$2:$C$31,2,FALSE)</f>
        <v>Boston</v>
      </c>
      <c r="D1140" t="str">
        <f>VLOOKUP(B1140,Teams!$A$2:$C$31,2,FALSE)</f>
        <v>Chicago</v>
      </c>
      <c r="E1140" t="s">
        <v>87</v>
      </c>
      <c r="F1140" s="2">
        <v>40052</v>
      </c>
      <c r="G1140" t="s">
        <v>89</v>
      </c>
    </row>
    <row r="1141" spans="1:7">
      <c r="A1141" t="s">
        <v>104</v>
      </c>
      <c r="B1141" t="s">
        <v>100</v>
      </c>
      <c r="C1141" t="str">
        <f>VLOOKUP(A1141,Teams!$A$2:$C$31,2,FALSE)</f>
        <v>Chicago</v>
      </c>
      <c r="D1141" t="str">
        <f>VLOOKUP(B1141,Teams!$A$2:$C$31,2,FALSE)</f>
        <v>Washington</v>
      </c>
      <c r="E1141" t="s">
        <v>87</v>
      </c>
      <c r="F1141" s="2">
        <v>40052</v>
      </c>
      <c r="G1141" t="s">
        <v>89</v>
      </c>
    </row>
    <row r="1142" spans="1:7">
      <c r="A1142" t="s">
        <v>112</v>
      </c>
      <c r="B1142" t="s">
        <v>103</v>
      </c>
      <c r="C1142" t="str">
        <f>VLOOKUP(A1142,Teams!$A$2:$C$31,2,FALSE)</f>
        <v>Denver</v>
      </c>
      <c r="D1142" t="str">
        <f>VLOOKUP(B1142,Teams!$A$2:$C$31,2,FALSE)</f>
        <v>Los Angeles</v>
      </c>
      <c r="E1142" t="s">
        <v>87</v>
      </c>
      <c r="F1142" s="2">
        <v>40052</v>
      </c>
      <c r="G1142" t="s">
        <v>89</v>
      </c>
    </row>
    <row r="1143" spans="1:7">
      <c r="A1143" t="s">
        <v>88</v>
      </c>
      <c r="B1143" t="s">
        <v>99</v>
      </c>
      <c r="C1143" t="str">
        <f>VLOOKUP(A1143,Teams!$A$2:$C$31,2,FALSE)</f>
        <v>Miami</v>
      </c>
      <c r="D1143" t="str">
        <f>VLOOKUP(B1143,Teams!$A$2:$C$31,2,FALSE)</f>
        <v>New York</v>
      </c>
      <c r="E1143" t="s">
        <v>87</v>
      </c>
      <c r="F1143" s="2">
        <v>40052</v>
      </c>
      <c r="G1143" t="s">
        <v>89</v>
      </c>
    </row>
    <row r="1144" spans="1:7">
      <c r="A1144" t="s">
        <v>107</v>
      </c>
      <c r="B1144" t="s">
        <v>108</v>
      </c>
      <c r="C1144" t="str">
        <f>VLOOKUP(A1144,Teams!$A$2:$C$31,2,FALSE)</f>
        <v>Milwaukee</v>
      </c>
      <c r="D1144" t="str">
        <f>VLOOKUP(B1144,Teams!$A$2:$C$31,2,FALSE)</f>
        <v>Cincinnati</v>
      </c>
      <c r="E1144" t="s">
        <v>87</v>
      </c>
      <c r="F1144" s="2">
        <v>40052</v>
      </c>
      <c r="G1144" t="s">
        <v>89</v>
      </c>
    </row>
    <row r="1145" spans="1:7">
      <c r="A1145" t="s">
        <v>84</v>
      </c>
      <c r="B1145" t="s">
        <v>79</v>
      </c>
      <c r="C1145" t="str">
        <f>VLOOKUP(A1145,Teams!$A$2:$C$31,2,FALSE)</f>
        <v>New York</v>
      </c>
      <c r="D1145" t="str">
        <f>VLOOKUP(B1145,Teams!$A$2:$C$31,2,FALSE)</f>
        <v>Arlington</v>
      </c>
      <c r="E1145" t="s">
        <v>87</v>
      </c>
      <c r="F1145" s="2">
        <v>40052</v>
      </c>
      <c r="G1145" t="s">
        <v>89</v>
      </c>
    </row>
    <row r="1146" spans="1:7">
      <c r="A1146" t="s">
        <v>114</v>
      </c>
      <c r="B1146" t="s">
        <v>116</v>
      </c>
      <c r="C1146" t="str">
        <f>VLOOKUP(A1146,Teams!$A$2:$C$31,2,FALSE)</f>
        <v>Pittsburgh</v>
      </c>
      <c r="D1146" t="str">
        <f>VLOOKUP(B1146,Teams!$A$2:$C$31,2,FALSE)</f>
        <v>Philadelphia</v>
      </c>
      <c r="E1146" t="s">
        <v>87</v>
      </c>
      <c r="F1146" s="2">
        <v>40052</v>
      </c>
      <c r="G1146" t="s">
        <v>89</v>
      </c>
    </row>
    <row r="1147" spans="1:7">
      <c r="A1147" t="s">
        <v>113</v>
      </c>
      <c r="B1147" t="s">
        <v>110</v>
      </c>
      <c r="C1147" t="str">
        <f>VLOOKUP(A1147,Teams!$A$2:$C$31,2,FALSE)</f>
        <v>San Francisco</v>
      </c>
      <c r="D1147" t="str">
        <f>VLOOKUP(B1147,Teams!$A$2:$C$31,2,FALSE)</f>
        <v>Phoenix</v>
      </c>
      <c r="E1147" t="s">
        <v>87</v>
      </c>
      <c r="F1147" s="2">
        <v>40052</v>
      </c>
      <c r="G1147" t="s">
        <v>89</v>
      </c>
    </row>
    <row r="1148" spans="1:7">
      <c r="A1148" t="s">
        <v>91</v>
      </c>
      <c r="B1148" t="s">
        <v>94</v>
      </c>
      <c r="C1148" t="str">
        <f>VLOOKUP(A1148,Teams!$A$2:$C$31,2,FALSE)</f>
        <v>Seattle</v>
      </c>
      <c r="D1148" t="str">
        <f>VLOOKUP(B1148,Teams!$A$2:$C$31,2,FALSE)</f>
        <v>Kansas City</v>
      </c>
      <c r="E1148" t="s">
        <v>87</v>
      </c>
      <c r="F1148" s="2">
        <v>40052</v>
      </c>
      <c r="G1148" t="s">
        <v>89</v>
      </c>
    </row>
    <row r="1149" spans="1:7">
      <c r="A1149" t="s">
        <v>106</v>
      </c>
      <c r="B1149" t="s">
        <v>115</v>
      </c>
      <c r="C1149" t="str">
        <f>VLOOKUP(A1149,Teams!$A$2:$C$31,2,FALSE)</f>
        <v>St. Louis</v>
      </c>
      <c r="D1149" t="str">
        <f>VLOOKUP(B1149,Teams!$A$2:$C$31,2,FALSE)</f>
        <v>Houston</v>
      </c>
      <c r="E1149" t="s">
        <v>87</v>
      </c>
      <c r="F1149" s="2">
        <v>40052</v>
      </c>
      <c r="G1149" t="s">
        <v>89</v>
      </c>
    </row>
    <row r="1150" spans="1:7">
      <c r="A1150" t="s">
        <v>110</v>
      </c>
      <c r="B1150" t="s">
        <v>115</v>
      </c>
      <c r="C1150" t="str">
        <f>VLOOKUP(A1150,Teams!$A$2:$C$31,2,FALSE)</f>
        <v>Phoenix</v>
      </c>
      <c r="D1150" t="str">
        <f>VLOOKUP(B1150,Teams!$A$2:$C$31,2,FALSE)</f>
        <v>Houston</v>
      </c>
      <c r="E1150" t="s">
        <v>80</v>
      </c>
      <c r="F1150" s="2">
        <v>40053</v>
      </c>
      <c r="G1150" t="s">
        <v>89</v>
      </c>
    </row>
    <row r="1151" spans="1:7">
      <c r="A1151" t="s">
        <v>95</v>
      </c>
      <c r="B1151" t="s">
        <v>102</v>
      </c>
      <c r="C1151" t="str">
        <f>VLOOKUP(A1151,Teams!$A$2:$C$31,2,FALSE)</f>
        <v>Baltimore</v>
      </c>
      <c r="D1151" t="str">
        <f>VLOOKUP(B1151,Teams!$A$2:$C$31,2,FALSE)</f>
        <v>Cleveland</v>
      </c>
      <c r="E1151" t="s">
        <v>80</v>
      </c>
      <c r="F1151" s="2">
        <v>40053</v>
      </c>
      <c r="G1151" t="s">
        <v>89</v>
      </c>
    </row>
    <row r="1152" spans="1:7">
      <c r="A1152" t="s">
        <v>78</v>
      </c>
      <c r="B1152" t="s">
        <v>98</v>
      </c>
      <c r="C1152" t="str">
        <f>VLOOKUP(A1152,Teams!$A$2:$C$31,2,FALSE)</f>
        <v>Boston</v>
      </c>
      <c r="D1152" t="str">
        <f>VLOOKUP(B1152,Teams!$A$2:$C$31,2,FALSE)</f>
        <v>Toronto</v>
      </c>
      <c r="E1152" t="s">
        <v>80</v>
      </c>
      <c r="F1152" s="2">
        <v>40053</v>
      </c>
      <c r="G1152" t="s">
        <v>81</v>
      </c>
    </row>
    <row r="1153" spans="1:7">
      <c r="A1153" t="s">
        <v>104</v>
      </c>
      <c r="B1153" t="s">
        <v>99</v>
      </c>
      <c r="C1153" t="str">
        <f>VLOOKUP(A1153,Teams!$A$2:$C$31,2,FALSE)</f>
        <v>Chicago</v>
      </c>
      <c r="D1153" t="str">
        <f>VLOOKUP(B1153,Teams!$A$2:$C$31,2,FALSE)</f>
        <v>New York</v>
      </c>
      <c r="E1153" t="s">
        <v>80</v>
      </c>
      <c r="F1153" s="2">
        <v>40053</v>
      </c>
      <c r="G1153" t="s">
        <v>89</v>
      </c>
    </row>
    <row r="1154" spans="1:7">
      <c r="A1154" t="s">
        <v>108</v>
      </c>
      <c r="B1154" t="s">
        <v>103</v>
      </c>
      <c r="C1154" t="str">
        <f>VLOOKUP(A1154,Teams!$A$2:$C$31,2,FALSE)</f>
        <v>Cincinnati</v>
      </c>
      <c r="D1154" t="str">
        <f>VLOOKUP(B1154,Teams!$A$2:$C$31,2,FALSE)</f>
        <v>Los Angeles</v>
      </c>
      <c r="E1154" t="s">
        <v>80</v>
      </c>
      <c r="F1154" s="2">
        <v>40053</v>
      </c>
      <c r="G1154" t="s">
        <v>89</v>
      </c>
    </row>
    <row r="1155" spans="1:7">
      <c r="A1155" t="s">
        <v>96</v>
      </c>
      <c r="B1155" t="s">
        <v>105</v>
      </c>
      <c r="C1155" t="str">
        <f>VLOOKUP(A1155,Teams!$A$2:$C$31,2,FALSE)</f>
        <v>Detroit</v>
      </c>
      <c r="D1155" t="str">
        <f>VLOOKUP(B1155,Teams!$A$2:$C$31,2,FALSE)</f>
        <v>Tampa</v>
      </c>
      <c r="E1155" t="s">
        <v>80</v>
      </c>
      <c r="F1155" s="2">
        <v>40053</v>
      </c>
      <c r="G1155" t="s">
        <v>89</v>
      </c>
    </row>
    <row r="1156" spans="1:7">
      <c r="A1156" t="s">
        <v>88</v>
      </c>
      <c r="B1156" t="s">
        <v>111</v>
      </c>
      <c r="C1156" t="str">
        <f>VLOOKUP(A1156,Teams!$A$2:$C$31,2,FALSE)</f>
        <v>Miami</v>
      </c>
      <c r="D1156" t="str">
        <f>VLOOKUP(B1156,Teams!$A$2:$C$31,2,FALSE)</f>
        <v>San Diego</v>
      </c>
      <c r="E1156" t="s">
        <v>80</v>
      </c>
      <c r="F1156" s="2">
        <v>40053</v>
      </c>
      <c r="G1156" t="s">
        <v>89</v>
      </c>
    </row>
    <row r="1157" spans="1:7">
      <c r="A1157" t="s">
        <v>101</v>
      </c>
      <c r="B1157" t="s">
        <v>92</v>
      </c>
      <c r="C1157" t="str">
        <f>VLOOKUP(A1157,Teams!$A$2:$C$31,2,FALSE)</f>
        <v>Los Angeles</v>
      </c>
      <c r="D1157" t="str">
        <f>VLOOKUP(B1157,Teams!$A$2:$C$31,2,FALSE)</f>
        <v>San Francisco</v>
      </c>
      <c r="E1157" t="s">
        <v>80</v>
      </c>
      <c r="F1157" s="2">
        <v>40053</v>
      </c>
      <c r="G1157" t="s">
        <v>89</v>
      </c>
    </row>
    <row r="1158" spans="1:7">
      <c r="A1158" t="s">
        <v>107</v>
      </c>
      <c r="B1158" t="s">
        <v>114</v>
      </c>
      <c r="C1158" t="str">
        <f>VLOOKUP(A1158,Teams!$A$2:$C$31,2,FALSE)</f>
        <v>Milwaukee</v>
      </c>
      <c r="D1158" t="str">
        <f>VLOOKUP(B1158,Teams!$A$2:$C$31,2,FALSE)</f>
        <v>Pittsburgh</v>
      </c>
      <c r="E1158" t="s">
        <v>80</v>
      </c>
      <c r="F1158" s="2">
        <v>40053</v>
      </c>
      <c r="G1158" t="s">
        <v>89</v>
      </c>
    </row>
    <row r="1159" spans="1:7">
      <c r="A1159" t="s">
        <v>109</v>
      </c>
      <c r="B1159" t="s">
        <v>79</v>
      </c>
      <c r="C1159" t="str">
        <f>VLOOKUP(A1159,Teams!$A$2:$C$31,2,FALSE)</f>
        <v>Minneapolis</v>
      </c>
      <c r="D1159" t="str">
        <f>VLOOKUP(B1159,Teams!$A$2:$C$31,2,FALSE)</f>
        <v>Arlington</v>
      </c>
      <c r="E1159" t="s">
        <v>80</v>
      </c>
      <c r="F1159" s="2">
        <v>40053</v>
      </c>
      <c r="G1159" t="s">
        <v>89</v>
      </c>
    </row>
    <row r="1160" spans="1:7">
      <c r="A1160" t="s">
        <v>84</v>
      </c>
      <c r="B1160" t="s">
        <v>97</v>
      </c>
      <c r="C1160" t="str">
        <f>VLOOKUP(A1160,Teams!$A$2:$C$31,2,FALSE)</f>
        <v>New York</v>
      </c>
      <c r="D1160" t="str">
        <f>VLOOKUP(B1160,Teams!$A$2:$C$31,2,FALSE)</f>
        <v>Chicago</v>
      </c>
      <c r="E1160" t="s">
        <v>80</v>
      </c>
      <c r="F1160" s="2">
        <v>40053</v>
      </c>
      <c r="G1160" t="s">
        <v>89</v>
      </c>
    </row>
    <row r="1161" spans="1:7">
      <c r="A1161" t="s">
        <v>116</v>
      </c>
      <c r="B1161" t="s">
        <v>90</v>
      </c>
      <c r="C1161" t="str">
        <f>VLOOKUP(A1161,Teams!$A$2:$C$31,2,FALSE)</f>
        <v>Philadelphia</v>
      </c>
      <c r="D1161" t="str">
        <f>VLOOKUP(B1161,Teams!$A$2:$C$31,2,FALSE)</f>
        <v>Atlanta</v>
      </c>
      <c r="E1161" t="s">
        <v>80</v>
      </c>
      <c r="F1161" s="2">
        <v>40053</v>
      </c>
      <c r="G1161" t="s">
        <v>89</v>
      </c>
    </row>
    <row r="1162" spans="1:7">
      <c r="A1162" t="s">
        <v>113</v>
      </c>
      <c r="B1162" t="s">
        <v>112</v>
      </c>
      <c r="C1162" t="str">
        <f>VLOOKUP(A1162,Teams!$A$2:$C$31,2,FALSE)</f>
        <v>San Francisco</v>
      </c>
      <c r="D1162" t="str">
        <f>VLOOKUP(B1162,Teams!$A$2:$C$31,2,FALSE)</f>
        <v>Denver</v>
      </c>
      <c r="E1162" t="s">
        <v>80</v>
      </c>
      <c r="F1162" s="2">
        <v>40053</v>
      </c>
      <c r="G1162" t="s">
        <v>89</v>
      </c>
    </row>
    <row r="1163" spans="1:7">
      <c r="A1163" t="s">
        <v>91</v>
      </c>
      <c r="B1163" t="s">
        <v>94</v>
      </c>
      <c r="C1163" t="str">
        <f>VLOOKUP(A1163,Teams!$A$2:$C$31,2,FALSE)</f>
        <v>Seattle</v>
      </c>
      <c r="D1163" t="str">
        <f>VLOOKUP(B1163,Teams!$A$2:$C$31,2,FALSE)</f>
        <v>Kansas City</v>
      </c>
      <c r="E1163" t="s">
        <v>80</v>
      </c>
      <c r="F1163" s="2">
        <v>40053</v>
      </c>
      <c r="G1163" t="s">
        <v>89</v>
      </c>
    </row>
    <row r="1164" spans="1:7">
      <c r="A1164" t="s">
        <v>106</v>
      </c>
      <c r="B1164" t="s">
        <v>100</v>
      </c>
      <c r="C1164" t="str">
        <f>VLOOKUP(A1164,Teams!$A$2:$C$31,2,FALSE)</f>
        <v>St. Louis</v>
      </c>
      <c r="D1164" t="str">
        <f>VLOOKUP(B1164,Teams!$A$2:$C$31,2,FALSE)</f>
        <v>Washington</v>
      </c>
      <c r="E1164" t="s">
        <v>80</v>
      </c>
      <c r="F1164" s="2">
        <v>40053</v>
      </c>
      <c r="G1164" t="s">
        <v>89</v>
      </c>
    </row>
    <row r="1165" spans="1:7">
      <c r="A1165" t="s">
        <v>110</v>
      </c>
      <c r="B1165" t="s">
        <v>115</v>
      </c>
      <c r="C1165" t="str">
        <f>VLOOKUP(A1165,Teams!$A$2:$C$31,2,FALSE)</f>
        <v>Phoenix</v>
      </c>
      <c r="D1165" t="str">
        <f>VLOOKUP(B1165,Teams!$A$2:$C$31,2,FALSE)</f>
        <v>Houston</v>
      </c>
      <c r="E1165" t="s">
        <v>82</v>
      </c>
      <c r="F1165" s="2">
        <v>40054</v>
      </c>
      <c r="G1165" t="s">
        <v>89</v>
      </c>
    </row>
    <row r="1166" spans="1:7">
      <c r="A1166" t="s">
        <v>95</v>
      </c>
      <c r="B1166" t="s">
        <v>102</v>
      </c>
      <c r="C1166" t="str">
        <f>VLOOKUP(A1166,Teams!$A$2:$C$31,2,FALSE)</f>
        <v>Baltimore</v>
      </c>
      <c r="D1166" t="str">
        <f>VLOOKUP(B1166,Teams!$A$2:$C$31,2,FALSE)</f>
        <v>Cleveland</v>
      </c>
      <c r="E1166" t="s">
        <v>82</v>
      </c>
      <c r="F1166" s="2">
        <v>40054</v>
      </c>
      <c r="G1166" t="s">
        <v>89</v>
      </c>
    </row>
    <row r="1167" spans="1:7">
      <c r="A1167" t="s">
        <v>78</v>
      </c>
      <c r="B1167" t="s">
        <v>98</v>
      </c>
      <c r="C1167" t="str">
        <f>VLOOKUP(A1167,Teams!$A$2:$C$31,2,FALSE)</f>
        <v>Boston</v>
      </c>
      <c r="D1167" t="str">
        <f>VLOOKUP(B1167,Teams!$A$2:$C$31,2,FALSE)</f>
        <v>Toronto</v>
      </c>
      <c r="E1167" t="s">
        <v>82</v>
      </c>
      <c r="F1167" s="2">
        <v>40054</v>
      </c>
      <c r="G1167" t="s">
        <v>81</v>
      </c>
    </row>
    <row r="1168" spans="1:7">
      <c r="A1168" t="s">
        <v>104</v>
      </c>
      <c r="B1168" t="s">
        <v>99</v>
      </c>
      <c r="C1168" t="str">
        <f>VLOOKUP(A1168,Teams!$A$2:$C$31,2,FALSE)</f>
        <v>Chicago</v>
      </c>
      <c r="D1168" t="str">
        <f>VLOOKUP(B1168,Teams!$A$2:$C$31,2,FALSE)</f>
        <v>New York</v>
      </c>
      <c r="E1168" t="s">
        <v>82</v>
      </c>
      <c r="F1168" s="2">
        <v>40054</v>
      </c>
      <c r="G1168" t="s">
        <v>89</v>
      </c>
    </row>
    <row r="1169" spans="1:7">
      <c r="A1169" t="s">
        <v>108</v>
      </c>
      <c r="B1169" t="s">
        <v>103</v>
      </c>
      <c r="C1169" t="str">
        <f>VLOOKUP(A1169,Teams!$A$2:$C$31,2,FALSE)</f>
        <v>Cincinnati</v>
      </c>
      <c r="D1169" t="str">
        <f>VLOOKUP(B1169,Teams!$A$2:$C$31,2,FALSE)</f>
        <v>Los Angeles</v>
      </c>
      <c r="E1169" t="s">
        <v>82</v>
      </c>
      <c r="F1169" s="2">
        <v>40054</v>
      </c>
      <c r="G1169" t="s">
        <v>89</v>
      </c>
    </row>
    <row r="1170" spans="1:7">
      <c r="A1170" t="s">
        <v>96</v>
      </c>
      <c r="B1170" t="s">
        <v>105</v>
      </c>
      <c r="C1170" t="str">
        <f>VLOOKUP(A1170,Teams!$A$2:$C$31,2,FALSE)</f>
        <v>Detroit</v>
      </c>
      <c r="D1170" t="str">
        <f>VLOOKUP(B1170,Teams!$A$2:$C$31,2,FALSE)</f>
        <v>Tampa</v>
      </c>
      <c r="E1170" t="s">
        <v>82</v>
      </c>
      <c r="F1170" s="2">
        <v>40054</v>
      </c>
      <c r="G1170" t="s">
        <v>89</v>
      </c>
    </row>
    <row r="1171" spans="1:7">
      <c r="A1171" t="s">
        <v>88</v>
      </c>
      <c r="B1171" t="s">
        <v>111</v>
      </c>
      <c r="C1171" t="str">
        <f>VLOOKUP(A1171,Teams!$A$2:$C$31,2,FALSE)</f>
        <v>Miami</v>
      </c>
      <c r="D1171" t="str">
        <f>VLOOKUP(B1171,Teams!$A$2:$C$31,2,FALSE)</f>
        <v>San Diego</v>
      </c>
      <c r="E1171" t="s">
        <v>82</v>
      </c>
      <c r="F1171" s="2">
        <v>40054</v>
      </c>
      <c r="G1171" t="s">
        <v>89</v>
      </c>
    </row>
    <row r="1172" spans="1:7">
      <c r="A1172" t="s">
        <v>101</v>
      </c>
      <c r="B1172" t="s">
        <v>92</v>
      </c>
      <c r="C1172" t="str">
        <f>VLOOKUP(A1172,Teams!$A$2:$C$31,2,FALSE)</f>
        <v>Los Angeles</v>
      </c>
      <c r="D1172" t="str">
        <f>VLOOKUP(B1172,Teams!$A$2:$C$31,2,FALSE)</f>
        <v>San Francisco</v>
      </c>
      <c r="E1172" t="s">
        <v>82</v>
      </c>
      <c r="F1172" s="2">
        <v>40054</v>
      </c>
      <c r="G1172" t="s">
        <v>89</v>
      </c>
    </row>
    <row r="1173" spans="1:7">
      <c r="A1173" t="s">
        <v>107</v>
      </c>
      <c r="B1173" t="s">
        <v>114</v>
      </c>
      <c r="C1173" t="str">
        <f>VLOOKUP(A1173,Teams!$A$2:$C$31,2,FALSE)</f>
        <v>Milwaukee</v>
      </c>
      <c r="D1173" t="str">
        <f>VLOOKUP(B1173,Teams!$A$2:$C$31,2,FALSE)</f>
        <v>Pittsburgh</v>
      </c>
      <c r="E1173" t="s">
        <v>82</v>
      </c>
      <c r="F1173" s="2">
        <v>40054</v>
      </c>
      <c r="G1173" t="s">
        <v>89</v>
      </c>
    </row>
    <row r="1174" spans="1:7">
      <c r="A1174" t="s">
        <v>109</v>
      </c>
      <c r="B1174" t="s">
        <v>79</v>
      </c>
      <c r="C1174" t="str">
        <f>VLOOKUP(A1174,Teams!$A$2:$C$31,2,FALSE)</f>
        <v>Minneapolis</v>
      </c>
      <c r="D1174" t="str">
        <f>VLOOKUP(B1174,Teams!$A$2:$C$31,2,FALSE)</f>
        <v>Arlington</v>
      </c>
      <c r="E1174" t="s">
        <v>82</v>
      </c>
      <c r="F1174" s="2">
        <v>40054</v>
      </c>
      <c r="G1174" t="s">
        <v>89</v>
      </c>
    </row>
    <row r="1175" spans="1:7">
      <c r="A1175" t="s">
        <v>84</v>
      </c>
      <c r="B1175" t="s">
        <v>97</v>
      </c>
      <c r="C1175" t="str">
        <f>VLOOKUP(A1175,Teams!$A$2:$C$31,2,FALSE)</f>
        <v>New York</v>
      </c>
      <c r="D1175" t="str">
        <f>VLOOKUP(B1175,Teams!$A$2:$C$31,2,FALSE)</f>
        <v>Chicago</v>
      </c>
      <c r="E1175" t="s">
        <v>82</v>
      </c>
      <c r="F1175" s="2">
        <v>40054</v>
      </c>
      <c r="G1175" t="s">
        <v>89</v>
      </c>
    </row>
    <row r="1176" spans="1:7">
      <c r="A1176" t="s">
        <v>116</v>
      </c>
      <c r="B1176" t="s">
        <v>90</v>
      </c>
      <c r="C1176" t="str">
        <f>VLOOKUP(A1176,Teams!$A$2:$C$31,2,FALSE)</f>
        <v>Philadelphia</v>
      </c>
      <c r="D1176" t="str">
        <f>VLOOKUP(B1176,Teams!$A$2:$C$31,2,FALSE)</f>
        <v>Atlanta</v>
      </c>
      <c r="E1176" t="s">
        <v>82</v>
      </c>
      <c r="F1176" s="2">
        <v>40054</v>
      </c>
      <c r="G1176" t="s">
        <v>89</v>
      </c>
    </row>
    <row r="1177" spans="1:7">
      <c r="A1177" t="s">
        <v>113</v>
      </c>
      <c r="B1177" t="s">
        <v>112</v>
      </c>
      <c r="C1177" t="str">
        <f>VLOOKUP(A1177,Teams!$A$2:$C$31,2,FALSE)</f>
        <v>San Francisco</v>
      </c>
      <c r="D1177" t="str">
        <f>VLOOKUP(B1177,Teams!$A$2:$C$31,2,FALSE)</f>
        <v>Denver</v>
      </c>
      <c r="E1177" t="s">
        <v>82</v>
      </c>
      <c r="F1177" s="2">
        <v>40054</v>
      </c>
      <c r="G1177" t="s">
        <v>89</v>
      </c>
    </row>
    <row r="1178" spans="1:7">
      <c r="A1178" t="s">
        <v>91</v>
      </c>
      <c r="B1178" t="s">
        <v>94</v>
      </c>
      <c r="C1178" t="str">
        <f>VLOOKUP(A1178,Teams!$A$2:$C$31,2,FALSE)</f>
        <v>Seattle</v>
      </c>
      <c r="D1178" t="str">
        <f>VLOOKUP(B1178,Teams!$A$2:$C$31,2,FALSE)</f>
        <v>Kansas City</v>
      </c>
      <c r="E1178" t="s">
        <v>82</v>
      </c>
      <c r="F1178" s="2">
        <v>40054</v>
      </c>
      <c r="G1178" t="s">
        <v>89</v>
      </c>
    </row>
    <row r="1179" spans="1:7">
      <c r="A1179" t="s">
        <v>106</v>
      </c>
      <c r="B1179" t="s">
        <v>100</v>
      </c>
      <c r="C1179" t="str">
        <f>VLOOKUP(A1179,Teams!$A$2:$C$31,2,FALSE)</f>
        <v>St. Louis</v>
      </c>
      <c r="D1179" t="str">
        <f>VLOOKUP(B1179,Teams!$A$2:$C$31,2,FALSE)</f>
        <v>Washington</v>
      </c>
      <c r="E1179" t="s">
        <v>82</v>
      </c>
      <c r="F1179" s="2">
        <v>40054</v>
      </c>
      <c r="G1179" t="s">
        <v>89</v>
      </c>
    </row>
    <row r="1180" spans="1:7">
      <c r="A1180" t="s">
        <v>110</v>
      </c>
      <c r="B1180" t="s">
        <v>115</v>
      </c>
      <c r="C1180" t="str">
        <f>VLOOKUP(A1180,Teams!$A$2:$C$31,2,FALSE)</f>
        <v>Phoenix</v>
      </c>
      <c r="D1180" t="str">
        <f>VLOOKUP(B1180,Teams!$A$2:$C$31,2,FALSE)</f>
        <v>Houston</v>
      </c>
      <c r="E1180" t="s">
        <v>83</v>
      </c>
      <c r="F1180" s="2">
        <v>40055</v>
      </c>
      <c r="G1180" t="s">
        <v>89</v>
      </c>
    </row>
    <row r="1181" spans="1:7">
      <c r="A1181" t="s">
        <v>95</v>
      </c>
      <c r="B1181" t="s">
        <v>102</v>
      </c>
      <c r="C1181" t="str">
        <f>VLOOKUP(A1181,Teams!$A$2:$C$31,2,FALSE)</f>
        <v>Baltimore</v>
      </c>
      <c r="D1181" t="str">
        <f>VLOOKUP(B1181,Teams!$A$2:$C$31,2,FALSE)</f>
        <v>Cleveland</v>
      </c>
      <c r="E1181" t="s">
        <v>83</v>
      </c>
      <c r="F1181" s="2">
        <v>40055</v>
      </c>
      <c r="G1181" t="s">
        <v>89</v>
      </c>
    </row>
    <row r="1182" spans="1:7">
      <c r="A1182" t="s">
        <v>78</v>
      </c>
      <c r="B1182" t="s">
        <v>98</v>
      </c>
      <c r="C1182" t="str">
        <f>VLOOKUP(A1182,Teams!$A$2:$C$31,2,FALSE)</f>
        <v>Boston</v>
      </c>
      <c r="D1182" t="str">
        <f>VLOOKUP(B1182,Teams!$A$2:$C$31,2,FALSE)</f>
        <v>Toronto</v>
      </c>
      <c r="E1182" t="s">
        <v>83</v>
      </c>
      <c r="F1182" s="2">
        <v>40055</v>
      </c>
      <c r="G1182" t="s">
        <v>81</v>
      </c>
    </row>
    <row r="1183" spans="1:7">
      <c r="A1183" t="s">
        <v>104</v>
      </c>
      <c r="B1183" t="s">
        <v>99</v>
      </c>
      <c r="C1183" t="str">
        <f>VLOOKUP(A1183,Teams!$A$2:$C$31,2,FALSE)</f>
        <v>Chicago</v>
      </c>
      <c r="D1183" t="str">
        <f>VLOOKUP(B1183,Teams!$A$2:$C$31,2,FALSE)</f>
        <v>New York</v>
      </c>
      <c r="E1183" t="s">
        <v>83</v>
      </c>
      <c r="F1183" s="2">
        <v>40055</v>
      </c>
      <c r="G1183" t="s">
        <v>89</v>
      </c>
    </row>
    <row r="1184" spans="1:7">
      <c r="A1184" t="s">
        <v>108</v>
      </c>
      <c r="B1184" t="s">
        <v>103</v>
      </c>
      <c r="C1184" t="str">
        <f>VLOOKUP(A1184,Teams!$A$2:$C$31,2,FALSE)</f>
        <v>Cincinnati</v>
      </c>
      <c r="D1184" t="str">
        <f>VLOOKUP(B1184,Teams!$A$2:$C$31,2,FALSE)</f>
        <v>Los Angeles</v>
      </c>
      <c r="E1184" t="s">
        <v>83</v>
      </c>
      <c r="F1184" s="2">
        <v>40055</v>
      </c>
      <c r="G1184" t="s">
        <v>89</v>
      </c>
    </row>
    <row r="1185" spans="1:7">
      <c r="A1185" t="s">
        <v>96</v>
      </c>
      <c r="B1185" t="s">
        <v>105</v>
      </c>
      <c r="C1185" t="str">
        <f>VLOOKUP(A1185,Teams!$A$2:$C$31,2,FALSE)</f>
        <v>Detroit</v>
      </c>
      <c r="D1185" t="str">
        <f>VLOOKUP(B1185,Teams!$A$2:$C$31,2,FALSE)</f>
        <v>Tampa</v>
      </c>
      <c r="E1185" t="s">
        <v>83</v>
      </c>
      <c r="F1185" s="2">
        <v>40055</v>
      </c>
      <c r="G1185" t="s">
        <v>89</v>
      </c>
    </row>
    <row r="1186" spans="1:7">
      <c r="A1186" t="s">
        <v>88</v>
      </c>
      <c r="B1186" t="s">
        <v>111</v>
      </c>
      <c r="C1186" t="str">
        <f>VLOOKUP(A1186,Teams!$A$2:$C$31,2,FALSE)</f>
        <v>Miami</v>
      </c>
      <c r="D1186" t="str">
        <f>VLOOKUP(B1186,Teams!$A$2:$C$31,2,FALSE)</f>
        <v>San Diego</v>
      </c>
      <c r="E1186" t="s">
        <v>83</v>
      </c>
      <c r="F1186" s="2">
        <v>40055</v>
      </c>
      <c r="G1186" t="s">
        <v>89</v>
      </c>
    </row>
    <row r="1187" spans="1:7">
      <c r="A1187" t="s">
        <v>101</v>
      </c>
      <c r="B1187" t="s">
        <v>92</v>
      </c>
      <c r="C1187" t="str">
        <f>VLOOKUP(A1187,Teams!$A$2:$C$31,2,FALSE)</f>
        <v>Los Angeles</v>
      </c>
      <c r="D1187" t="str">
        <f>VLOOKUP(B1187,Teams!$A$2:$C$31,2,FALSE)</f>
        <v>San Francisco</v>
      </c>
      <c r="E1187" t="s">
        <v>83</v>
      </c>
      <c r="F1187" s="2">
        <v>40055</v>
      </c>
      <c r="G1187" t="s">
        <v>89</v>
      </c>
    </row>
    <row r="1188" spans="1:7">
      <c r="A1188" t="s">
        <v>107</v>
      </c>
      <c r="B1188" t="s">
        <v>114</v>
      </c>
      <c r="C1188" t="str">
        <f>VLOOKUP(A1188,Teams!$A$2:$C$31,2,FALSE)</f>
        <v>Milwaukee</v>
      </c>
      <c r="D1188" t="str">
        <f>VLOOKUP(B1188,Teams!$A$2:$C$31,2,FALSE)</f>
        <v>Pittsburgh</v>
      </c>
      <c r="E1188" t="s">
        <v>83</v>
      </c>
      <c r="F1188" s="2">
        <v>40055</v>
      </c>
      <c r="G1188" t="s">
        <v>89</v>
      </c>
    </row>
    <row r="1189" spans="1:7">
      <c r="A1189" t="s">
        <v>109</v>
      </c>
      <c r="B1189" t="s">
        <v>79</v>
      </c>
      <c r="C1189" t="str">
        <f>VLOOKUP(A1189,Teams!$A$2:$C$31,2,FALSE)</f>
        <v>Minneapolis</v>
      </c>
      <c r="D1189" t="str">
        <f>VLOOKUP(B1189,Teams!$A$2:$C$31,2,FALSE)</f>
        <v>Arlington</v>
      </c>
      <c r="E1189" t="s">
        <v>83</v>
      </c>
      <c r="F1189" s="2">
        <v>40055</v>
      </c>
      <c r="G1189" t="s">
        <v>89</v>
      </c>
    </row>
    <row r="1190" spans="1:7">
      <c r="A1190" t="s">
        <v>84</v>
      </c>
      <c r="B1190" t="s">
        <v>97</v>
      </c>
      <c r="C1190" t="str">
        <f>VLOOKUP(A1190,Teams!$A$2:$C$31,2,FALSE)</f>
        <v>New York</v>
      </c>
      <c r="D1190" t="str">
        <f>VLOOKUP(B1190,Teams!$A$2:$C$31,2,FALSE)</f>
        <v>Chicago</v>
      </c>
      <c r="E1190" t="s">
        <v>83</v>
      </c>
      <c r="F1190" s="2">
        <v>40055</v>
      </c>
      <c r="G1190" t="s">
        <v>89</v>
      </c>
    </row>
    <row r="1191" spans="1:7">
      <c r="A1191" t="s">
        <v>116</v>
      </c>
      <c r="B1191" t="s">
        <v>90</v>
      </c>
      <c r="C1191" t="str">
        <f>VLOOKUP(A1191,Teams!$A$2:$C$31,2,FALSE)</f>
        <v>Philadelphia</v>
      </c>
      <c r="D1191" t="str">
        <f>VLOOKUP(B1191,Teams!$A$2:$C$31,2,FALSE)</f>
        <v>Atlanta</v>
      </c>
      <c r="E1191" t="s">
        <v>83</v>
      </c>
      <c r="F1191" s="2">
        <v>40055</v>
      </c>
      <c r="G1191" t="s">
        <v>89</v>
      </c>
    </row>
    <row r="1192" spans="1:7">
      <c r="A1192" t="s">
        <v>113</v>
      </c>
      <c r="B1192" t="s">
        <v>112</v>
      </c>
      <c r="C1192" t="str">
        <f>VLOOKUP(A1192,Teams!$A$2:$C$31,2,FALSE)</f>
        <v>San Francisco</v>
      </c>
      <c r="D1192" t="str">
        <f>VLOOKUP(B1192,Teams!$A$2:$C$31,2,FALSE)</f>
        <v>Denver</v>
      </c>
      <c r="E1192" t="s">
        <v>83</v>
      </c>
      <c r="F1192" s="2">
        <v>40055</v>
      </c>
      <c r="G1192" t="s">
        <v>89</v>
      </c>
    </row>
    <row r="1193" spans="1:7">
      <c r="A1193" t="s">
        <v>91</v>
      </c>
      <c r="B1193" t="s">
        <v>94</v>
      </c>
      <c r="C1193" t="str">
        <f>VLOOKUP(A1193,Teams!$A$2:$C$31,2,FALSE)</f>
        <v>Seattle</v>
      </c>
      <c r="D1193" t="str">
        <f>VLOOKUP(B1193,Teams!$A$2:$C$31,2,FALSE)</f>
        <v>Kansas City</v>
      </c>
      <c r="E1193" t="s">
        <v>83</v>
      </c>
      <c r="F1193" s="2">
        <v>40055</v>
      </c>
      <c r="G1193" t="s">
        <v>89</v>
      </c>
    </row>
    <row r="1194" spans="1:7">
      <c r="A1194" t="s">
        <v>106</v>
      </c>
      <c r="B1194" t="s">
        <v>100</v>
      </c>
      <c r="C1194" t="str">
        <f>VLOOKUP(A1194,Teams!$A$2:$C$31,2,FALSE)</f>
        <v>St. Louis</v>
      </c>
      <c r="D1194" t="str">
        <f>VLOOKUP(B1194,Teams!$A$2:$C$31,2,FALSE)</f>
        <v>Washington</v>
      </c>
      <c r="E1194" t="s">
        <v>83</v>
      </c>
      <c r="F1194" s="2">
        <v>40055</v>
      </c>
      <c r="G1194" t="s">
        <v>89</v>
      </c>
    </row>
    <row r="1195" spans="1:7">
      <c r="A1195" t="s">
        <v>95</v>
      </c>
      <c r="B1195" t="s">
        <v>84</v>
      </c>
      <c r="C1195" t="str">
        <f>VLOOKUP(A1195,Teams!$A$2:$C$31,2,FALSE)</f>
        <v>Baltimore</v>
      </c>
      <c r="D1195" t="str">
        <f>VLOOKUP(B1195,Teams!$A$2:$C$31,2,FALSE)</f>
        <v>New York</v>
      </c>
      <c r="E1195" t="s">
        <v>93</v>
      </c>
      <c r="F1195" s="2">
        <v>40056</v>
      </c>
      <c r="G1195" t="s">
        <v>89</v>
      </c>
    </row>
    <row r="1196" spans="1:7">
      <c r="A1196" t="s">
        <v>104</v>
      </c>
      <c r="B1196" t="s">
        <v>115</v>
      </c>
      <c r="C1196" t="str">
        <f>VLOOKUP(A1196,Teams!$A$2:$C$31,2,FALSE)</f>
        <v>Chicago</v>
      </c>
      <c r="D1196" t="str">
        <f>VLOOKUP(B1196,Teams!$A$2:$C$31,2,FALSE)</f>
        <v>Houston</v>
      </c>
      <c r="E1196" t="s">
        <v>93</v>
      </c>
      <c r="F1196" s="2">
        <v>40056</v>
      </c>
      <c r="G1196" t="s">
        <v>89</v>
      </c>
    </row>
    <row r="1197" spans="1:7">
      <c r="A1197" t="s">
        <v>108</v>
      </c>
      <c r="B1197" t="s">
        <v>114</v>
      </c>
      <c r="C1197" t="str">
        <f>VLOOKUP(A1197,Teams!$A$2:$C$31,2,FALSE)</f>
        <v>Cincinnati</v>
      </c>
      <c r="D1197" t="str">
        <f>VLOOKUP(B1197,Teams!$A$2:$C$31,2,FALSE)</f>
        <v>Pittsburgh</v>
      </c>
      <c r="E1197" t="s">
        <v>93</v>
      </c>
      <c r="F1197" s="2">
        <v>40056</v>
      </c>
      <c r="G1197" t="s">
        <v>89</v>
      </c>
    </row>
    <row r="1198" spans="1:7">
      <c r="A1198" t="s">
        <v>96</v>
      </c>
      <c r="B1198" t="s">
        <v>105</v>
      </c>
      <c r="C1198" t="str">
        <f>VLOOKUP(A1198,Teams!$A$2:$C$31,2,FALSE)</f>
        <v>Detroit</v>
      </c>
      <c r="D1198" t="str">
        <f>VLOOKUP(B1198,Teams!$A$2:$C$31,2,FALSE)</f>
        <v>Tampa</v>
      </c>
      <c r="E1198" t="s">
        <v>93</v>
      </c>
      <c r="F1198" s="2">
        <v>40056</v>
      </c>
      <c r="G1198" t="s">
        <v>89</v>
      </c>
    </row>
    <row r="1199" spans="1:7">
      <c r="A1199" t="s">
        <v>88</v>
      </c>
      <c r="B1199" t="s">
        <v>90</v>
      </c>
      <c r="C1199" t="str">
        <f>VLOOKUP(A1199,Teams!$A$2:$C$31,2,FALSE)</f>
        <v>Miami</v>
      </c>
      <c r="D1199" t="str">
        <f>VLOOKUP(B1199,Teams!$A$2:$C$31,2,FALSE)</f>
        <v>Atlanta</v>
      </c>
      <c r="E1199" t="s">
        <v>93</v>
      </c>
      <c r="F1199" s="2">
        <v>40056</v>
      </c>
      <c r="G1199" t="s">
        <v>89</v>
      </c>
    </row>
    <row r="1200" spans="1:7">
      <c r="A1200" t="s">
        <v>103</v>
      </c>
      <c r="B1200" t="s">
        <v>110</v>
      </c>
      <c r="C1200" t="str">
        <f>VLOOKUP(A1200,Teams!$A$2:$C$31,2,FALSE)</f>
        <v>Los Angeles</v>
      </c>
      <c r="D1200" t="str">
        <f>VLOOKUP(B1200,Teams!$A$2:$C$31,2,FALSE)</f>
        <v>Phoenix</v>
      </c>
      <c r="E1200" t="s">
        <v>93</v>
      </c>
      <c r="F1200" s="2">
        <v>40056</v>
      </c>
      <c r="G1200" t="s">
        <v>89</v>
      </c>
    </row>
    <row r="1201" spans="1:7">
      <c r="A1201" t="s">
        <v>109</v>
      </c>
      <c r="B1201" t="s">
        <v>97</v>
      </c>
      <c r="C1201" t="str">
        <f>VLOOKUP(A1201,Teams!$A$2:$C$31,2,FALSE)</f>
        <v>Minneapolis</v>
      </c>
      <c r="D1201" t="str">
        <f>VLOOKUP(B1201,Teams!$A$2:$C$31,2,FALSE)</f>
        <v>Chicago</v>
      </c>
      <c r="E1201" t="s">
        <v>93</v>
      </c>
      <c r="F1201" s="2">
        <v>40056</v>
      </c>
      <c r="G1201" t="s">
        <v>89</v>
      </c>
    </row>
    <row r="1202" spans="1:7">
      <c r="A1202" t="s">
        <v>92</v>
      </c>
      <c r="B1202" t="s">
        <v>94</v>
      </c>
      <c r="C1202" t="str">
        <f>VLOOKUP(A1202,Teams!$A$2:$C$31,2,FALSE)</f>
        <v>San Francisco</v>
      </c>
      <c r="D1202" t="str">
        <f>VLOOKUP(B1202,Teams!$A$2:$C$31,2,FALSE)</f>
        <v>Kansas City</v>
      </c>
      <c r="E1202" t="s">
        <v>93</v>
      </c>
      <c r="F1202" s="2">
        <v>40056</v>
      </c>
      <c r="G1202" t="s">
        <v>89</v>
      </c>
    </row>
    <row r="1203" spans="1:7">
      <c r="A1203" t="s">
        <v>111</v>
      </c>
      <c r="B1203" t="s">
        <v>100</v>
      </c>
      <c r="C1203" t="str">
        <f>VLOOKUP(A1203,Teams!$A$2:$C$31,2,FALSE)</f>
        <v>San Diego</v>
      </c>
      <c r="D1203" t="str">
        <f>VLOOKUP(B1203,Teams!$A$2:$C$31,2,FALSE)</f>
        <v>Washington</v>
      </c>
      <c r="E1203" t="s">
        <v>93</v>
      </c>
      <c r="F1203" s="2">
        <v>40056</v>
      </c>
      <c r="G1203" t="s">
        <v>89</v>
      </c>
    </row>
    <row r="1204" spans="1:7">
      <c r="A1204" t="s">
        <v>91</v>
      </c>
      <c r="B1204" t="s">
        <v>101</v>
      </c>
      <c r="C1204" t="str">
        <f>VLOOKUP(A1204,Teams!$A$2:$C$31,2,FALSE)</f>
        <v>Seattle</v>
      </c>
      <c r="D1204" t="str">
        <f>VLOOKUP(B1204,Teams!$A$2:$C$31,2,FALSE)</f>
        <v>Los Angeles</v>
      </c>
      <c r="E1204" t="s">
        <v>93</v>
      </c>
      <c r="F1204" s="2">
        <v>40056</v>
      </c>
      <c r="G1204" t="s">
        <v>89</v>
      </c>
    </row>
    <row r="1205" spans="1:7">
      <c r="A1205" t="s">
        <v>79</v>
      </c>
      <c r="B1205" t="s">
        <v>98</v>
      </c>
      <c r="C1205" t="str">
        <f>VLOOKUP(A1205,Teams!$A$2:$C$31,2,FALSE)</f>
        <v>Arlington</v>
      </c>
      <c r="D1205" t="str">
        <f>VLOOKUP(B1205,Teams!$A$2:$C$31,2,FALSE)</f>
        <v>Toronto</v>
      </c>
      <c r="E1205" t="s">
        <v>93</v>
      </c>
      <c r="F1205" s="2">
        <v>40056</v>
      </c>
      <c r="G1205" t="s">
        <v>89</v>
      </c>
    </row>
  </sheetData>
  <phoneticPr fontId="20" type="noConversion"/>
  <hyperlinks>
    <hyperlink ref="G1107" r:id="rId1"/>
    <hyperlink ref="G1098" r:id="rId2"/>
    <hyperlink ref="G1083" r:id="rId3"/>
    <hyperlink ref="G1068" r:id="rId4"/>
    <hyperlink ref="G1053" r:id="rId5"/>
    <hyperlink ref="G1041" r:id="rId6"/>
    <hyperlink ref="G1026" r:id="rId7"/>
    <hyperlink ref="G909" r:id="rId8"/>
    <hyperlink ref="G894" r:id="rId9"/>
    <hyperlink ref="G879" r:id="rId10"/>
    <hyperlink ref="G864" r:id="rId11"/>
    <hyperlink ref="G853" r:id="rId12"/>
    <hyperlink ref="G838" r:id="rId13"/>
    <hyperlink ref="G715" r:id="rId14"/>
    <hyperlink ref="G700" r:id="rId15"/>
    <hyperlink ref="G685" r:id="rId16"/>
    <hyperlink ref="G664" r:id="rId17"/>
    <hyperlink ref="G649" r:id="rId18"/>
    <hyperlink ref="G634" r:id="rId19"/>
    <hyperlink ref="G621" r:id="rId20"/>
    <hyperlink ref="G606" r:id="rId21"/>
    <hyperlink ref="G591" r:id="rId22"/>
    <hyperlink ref="G576" r:id="rId23"/>
    <hyperlink ref="G471" r:id="rId24"/>
    <hyperlink ref="G456" r:id="rId25"/>
    <hyperlink ref="G441" r:id="rId26"/>
    <hyperlink ref="G331" r:id="rId27"/>
    <hyperlink ref="G318" r:id="rId28"/>
    <hyperlink ref="G303" r:id="rId29"/>
    <hyperlink ref="G285" r:id="rId30"/>
    <hyperlink ref="G270" r:id="rId31"/>
    <hyperlink ref="G255" r:id="rId32"/>
    <hyperlink ref="G150" r:id="rId33"/>
    <hyperlink ref="G136" r:id="rId34"/>
    <hyperlink ref="G121" r:id="rId35"/>
    <hyperlink ref="G98" r:id="rId36"/>
    <hyperlink ref="G68" r:id="rId37"/>
    <hyperlink ref="G53" r:id="rId38"/>
    <hyperlink ref="G40" r:id="rId39"/>
    <hyperlink ref="G25" r:id="rId40"/>
    <hyperlink ref="G1194" r:id="rId41"/>
    <hyperlink ref="G1179" r:id="rId42"/>
    <hyperlink ref="G1164" r:id="rId43"/>
    <hyperlink ref="G1149" r:id="rId44"/>
    <hyperlink ref="G1136" r:id="rId45"/>
    <hyperlink ref="G1121" r:id="rId46"/>
    <hyperlink ref="G1001" r:id="rId47"/>
    <hyperlink ref="G986" r:id="rId48"/>
    <hyperlink ref="G971" r:id="rId49"/>
    <hyperlink ref="G949" r:id="rId50"/>
    <hyperlink ref="G934" r:id="rId51"/>
    <hyperlink ref="G919" r:id="rId52"/>
    <hyperlink ref="G812" r:id="rId53"/>
    <hyperlink ref="G797" r:id="rId54"/>
    <hyperlink ref="G782" r:id="rId55"/>
    <hyperlink ref="G768" r:id="rId56"/>
    <hyperlink ref="G757" r:id="rId57"/>
    <hyperlink ref="G742" r:id="rId58"/>
    <hyperlink ref="G727" r:id="rId59"/>
    <hyperlink ref="G618" r:id="rId60"/>
    <hyperlink ref="G603" r:id="rId61"/>
    <hyperlink ref="G588" r:id="rId62"/>
    <hyperlink ref="G426" r:id="rId63"/>
    <hyperlink ref="G416" r:id="rId64"/>
    <hyperlink ref="G401" r:id="rId65"/>
    <hyperlink ref="G386" r:id="rId66"/>
    <hyperlink ref="G373" r:id="rId67"/>
    <hyperlink ref="G358" r:id="rId68"/>
    <hyperlink ref="G343" r:id="rId69"/>
    <hyperlink ref="G239" r:id="rId70"/>
    <hyperlink ref="G226" r:id="rId71"/>
    <hyperlink ref="G211" r:id="rId72"/>
    <hyperlink ref="G105" r:id="rId73"/>
    <hyperlink ref="G96" r:id="rId74"/>
    <hyperlink ref="G81" r:id="rId75"/>
    <hyperlink ref="G66" r:id="rId76"/>
    <hyperlink ref="G50" r:id="rId77"/>
    <hyperlink ref="G37" r:id="rId78"/>
    <hyperlink ref="G22" r:id="rId79"/>
    <hyperlink ref="G10" r:id="rId80"/>
    <hyperlink ref="G1192" r:id="rId81"/>
    <hyperlink ref="G1177" r:id="rId82"/>
    <hyperlink ref="G1162" r:id="rId83"/>
    <hyperlink ref="G1147" r:id="rId84"/>
    <hyperlink ref="G1134" r:id="rId85"/>
    <hyperlink ref="G1119" r:id="rId86"/>
    <hyperlink ref="G947" r:id="rId87"/>
    <hyperlink ref="G932" r:id="rId88"/>
    <hyperlink ref="G917" r:id="rId89"/>
    <hyperlink ref="G906" r:id="rId90"/>
    <hyperlink ref="G891" r:id="rId91"/>
    <hyperlink ref="G876" r:id="rId92"/>
    <hyperlink ref="G811" r:id="rId93"/>
    <hyperlink ref="G796" r:id="rId94"/>
    <hyperlink ref="G781" r:id="rId95"/>
    <hyperlink ref="G767" r:id="rId96"/>
    <hyperlink ref="G755" r:id="rId97"/>
    <hyperlink ref="G740" r:id="rId98"/>
    <hyperlink ref="G725" r:id="rId99"/>
    <hyperlink ref="G567" r:id="rId100"/>
    <hyperlink ref="G552" r:id="rId101"/>
    <hyperlink ref="G537" r:id="rId102"/>
    <hyperlink ref="G522" r:id="rId103"/>
    <hyperlink ref="G510" r:id="rId104"/>
    <hyperlink ref="G495" r:id="rId105"/>
    <hyperlink ref="G481" r:id="rId106"/>
    <hyperlink ref="G469" r:id="rId107"/>
    <hyperlink ref="G454" r:id="rId108"/>
    <hyperlink ref="G439" r:id="rId109"/>
    <hyperlink ref="G283" r:id="rId110"/>
    <hyperlink ref="G268" r:id="rId111"/>
    <hyperlink ref="G253" r:id="rId112"/>
    <hyperlink ref="G225" r:id="rId113"/>
    <hyperlink ref="G210" r:id="rId114"/>
    <hyperlink ref="G197" r:id="rId115"/>
    <hyperlink ref="G192" r:id="rId116"/>
    <hyperlink ref="G177" r:id="rId117"/>
    <hyperlink ref="G162" r:id="rId118"/>
    <hyperlink ref="G1203" r:id="rId119"/>
    <hyperlink ref="G1095" r:id="rId120"/>
    <hyperlink ref="G1080" r:id="rId121"/>
    <hyperlink ref="G1065" r:id="rId122"/>
    <hyperlink ref="G1049" r:id="rId123"/>
    <hyperlink ref="G1037" r:id="rId124"/>
    <hyperlink ref="G1022" r:id="rId125"/>
    <hyperlink ref="G1010" r:id="rId126"/>
    <hyperlink ref="G905" r:id="rId127"/>
    <hyperlink ref="G890" r:id="rId128"/>
    <hyperlink ref="G875" r:id="rId129"/>
    <hyperlink ref="G863" r:id="rId130"/>
    <hyperlink ref="G850" r:id="rId131"/>
    <hyperlink ref="G835" r:id="rId132"/>
    <hyperlink ref="G822" r:id="rId133"/>
    <hyperlink ref="G810" r:id="rId134"/>
    <hyperlink ref="G795" r:id="rId135"/>
    <hyperlink ref="G780" r:id="rId136"/>
    <hyperlink ref="G661" r:id="rId137"/>
    <hyperlink ref="G646" r:id="rId138"/>
    <hyperlink ref="G632" r:id="rId139"/>
    <hyperlink ref="G617" r:id="rId140"/>
    <hyperlink ref="G602" r:id="rId141"/>
    <hyperlink ref="G587" r:id="rId142"/>
    <hyperlink ref="G575" r:id="rId143"/>
    <hyperlink ref="G468" r:id="rId144"/>
    <hyperlink ref="G453" r:id="rId145"/>
    <hyperlink ref="G438" r:id="rId146"/>
    <hyperlink ref="G425" r:id="rId147"/>
    <hyperlink ref="G415" r:id="rId148"/>
    <hyperlink ref="G400" r:id="rId149"/>
    <hyperlink ref="G385" r:id="rId150"/>
    <hyperlink ref="G282" r:id="rId151"/>
    <hyperlink ref="G267" r:id="rId152"/>
    <hyperlink ref="G252" r:id="rId153"/>
    <hyperlink ref="G238" r:id="rId154"/>
    <hyperlink ref="G224" r:id="rId155"/>
    <hyperlink ref="G209" r:id="rId156"/>
    <hyperlink ref="G104" r:id="rId157"/>
    <hyperlink ref="G94" r:id="rId158"/>
    <hyperlink ref="G79" r:id="rId159"/>
    <hyperlink ref="G64" r:id="rId160"/>
    <hyperlink ref="G35" r:id="rId161"/>
    <hyperlink ref="G20" r:id="rId162"/>
    <hyperlink ref="G8" r:id="rId163"/>
    <hyperlink ref="G1146" r:id="rId164"/>
    <hyperlink ref="G1133" r:id="rId165"/>
    <hyperlink ref="G1118" r:id="rId166"/>
    <hyperlink ref="G1094" r:id="rId167"/>
    <hyperlink ref="G1079" r:id="rId168"/>
    <hyperlink ref="G1064" r:id="rId169"/>
    <hyperlink ref="G1036" r:id="rId170"/>
    <hyperlink ref="G1021" r:id="rId171"/>
    <hyperlink ref="G1009" r:id="rId172"/>
    <hyperlink ref="G904" r:id="rId173"/>
    <hyperlink ref="G889" r:id="rId174"/>
    <hyperlink ref="G874" r:id="rId175"/>
    <hyperlink ref="G862" r:id="rId176"/>
    <hyperlink ref="G849" r:id="rId177"/>
    <hyperlink ref="G834" r:id="rId178"/>
    <hyperlink ref="G821" r:id="rId179"/>
    <hyperlink ref="G809" r:id="rId180"/>
    <hyperlink ref="G794" r:id="rId181"/>
    <hyperlink ref="G779" r:id="rId182"/>
    <hyperlink ref="G660" r:id="rId183"/>
    <hyperlink ref="G645" r:id="rId184"/>
    <hyperlink ref="G631" r:id="rId185"/>
    <hyperlink ref="G616" r:id="rId186"/>
    <hyperlink ref="G601" r:id="rId187"/>
    <hyperlink ref="G586" r:id="rId188"/>
    <hyperlink ref="G414" r:id="rId189"/>
    <hyperlink ref="G399" r:id="rId190"/>
    <hyperlink ref="G384" r:id="rId191"/>
    <hyperlink ref="G372" r:id="rId192"/>
    <hyperlink ref="G357" r:id="rId193"/>
    <hyperlink ref="G342" r:id="rId194"/>
    <hyperlink ref="G327" r:id="rId195"/>
    <hyperlink ref="G314" r:id="rId196"/>
    <hyperlink ref="G299" r:id="rId197"/>
    <hyperlink ref="G191" r:id="rId198"/>
    <hyperlink ref="G176" r:id="rId199"/>
    <hyperlink ref="G161" r:id="rId200"/>
    <hyperlink ref="G49" r:id="rId201"/>
    <hyperlink ref="G34" r:id="rId202"/>
    <hyperlink ref="G19" r:id="rId203"/>
    <hyperlink ref="G7" r:id="rId204"/>
    <hyperlink ref="G1191" r:id="rId205"/>
    <hyperlink ref="G1176" r:id="rId206"/>
    <hyperlink ref="G1161" r:id="rId207"/>
    <hyperlink ref="G1048" r:id="rId208"/>
    <hyperlink ref="G1035" r:id="rId209"/>
    <hyperlink ref="G1020" r:id="rId210"/>
    <hyperlink ref="G903" r:id="rId211"/>
    <hyperlink ref="G888" r:id="rId212"/>
    <hyperlink ref="G873" r:id="rId213"/>
    <hyperlink ref="G861" r:id="rId214"/>
    <hyperlink ref="G848" r:id="rId215"/>
    <hyperlink ref="G833" r:id="rId216"/>
    <hyperlink ref="G712" r:id="rId217"/>
    <hyperlink ref="G697" r:id="rId218"/>
    <hyperlink ref="G682" r:id="rId219"/>
    <hyperlink ref="G659" r:id="rId220"/>
    <hyperlink ref="G644" r:id="rId221"/>
    <hyperlink ref="G630" r:id="rId222"/>
    <hyperlink ref="G566" r:id="rId223"/>
    <hyperlink ref="G551" r:id="rId224"/>
    <hyperlink ref="G536" r:id="rId225"/>
    <hyperlink ref="G521" r:id="rId226"/>
    <hyperlink ref="G509" r:id="rId227"/>
    <hyperlink ref="G494" r:id="rId228"/>
    <hyperlink ref="G480" r:id="rId229"/>
    <hyperlink ref="G467" r:id="rId230"/>
    <hyperlink ref="G452" r:id="rId231"/>
    <hyperlink ref="G437" r:id="rId232"/>
    <hyperlink ref="G281" r:id="rId233"/>
    <hyperlink ref="G266" r:id="rId234"/>
    <hyperlink ref="G251" r:id="rId235"/>
    <hyperlink ref="G237" r:id="rId236"/>
    <hyperlink ref="G223" r:id="rId237"/>
    <hyperlink ref="G208" r:id="rId238"/>
    <hyperlink ref="G190" r:id="rId239"/>
    <hyperlink ref="G175" r:id="rId240"/>
    <hyperlink ref="G160" r:id="rId241"/>
    <hyperlink ref="G1188" r:id="rId242"/>
    <hyperlink ref="G1173" r:id="rId243"/>
    <hyperlink ref="G1158" r:id="rId244"/>
    <hyperlink ref="G1144" r:id="rId245"/>
    <hyperlink ref="G1130" r:id="rId246"/>
    <hyperlink ref="G1115" r:id="rId247"/>
    <hyperlink ref="G996" r:id="rId248"/>
    <hyperlink ref="G981" r:id="rId249"/>
    <hyperlink ref="G966" r:id="rId250"/>
    <hyperlink ref="G956" r:id="rId251"/>
    <hyperlink ref="G944" r:id="rId252"/>
    <hyperlink ref="G929" r:id="rId253"/>
    <hyperlink ref="G765" r:id="rId254"/>
    <hyperlink ref="G752" r:id="rId255"/>
    <hyperlink ref="G737" r:id="rId256"/>
    <hyperlink ref="G722" r:id="rId257"/>
    <hyperlink ref="G710" r:id="rId258"/>
    <hyperlink ref="G695" r:id="rId259"/>
    <hyperlink ref="G680" r:id="rId260"/>
    <hyperlink ref="G563" r:id="rId261"/>
    <hyperlink ref="G548" r:id="rId262"/>
    <hyperlink ref="G533" r:id="rId263"/>
    <hyperlink ref="G518" r:id="rId264"/>
    <hyperlink ref="G506" r:id="rId265"/>
    <hyperlink ref="G491" r:id="rId266"/>
    <hyperlink ref="G411" r:id="rId267"/>
    <hyperlink ref="G396" r:id="rId268"/>
    <hyperlink ref="G382" r:id="rId269"/>
    <hyperlink ref="G369" r:id="rId270"/>
    <hyperlink ref="G354" r:id="rId271"/>
    <hyperlink ref="G339" r:id="rId272"/>
    <hyperlink ref="G325" r:id="rId273"/>
    <hyperlink ref="G311" r:id="rId274"/>
    <hyperlink ref="G296" r:id="rId275"/>
    <hyperlink ref="G188" r:id="rId276"/>
    <hyperlink ref="G173" r:id="rId277"/>
    <hyperlink ref="G158" r:id="rId278"/>
    <hyperlink ref="G145" r:id="rId279"/>
    <hyperlink ref="G131" r:id="rId280"/>
    <hyperlink ref="G116" r:id="rId281"/>
    <hyperlink ref="G1200" r:id="rId282"/>
    <hyperlink ref="G1091" r:id="rId283"/>
    <hyperlink ref="G1076" r:id="rId284"/>
    <hyperlink ref="G1061" r:id="rId285"/>
    <hyperlink ref="G1046" r:id="rId286"/>
    <hyperlink ref="G1032" r:id="rId287"/>
    <hyperlink ref="G1017" r:id="rId288"/>
    <hyperlink ref="G1006" r:id="rId289"/>
    <hyperlink ref="G901" r:id="rId290"/>
    <hyperlink ref="G886" r:id="rId291"/>
    <hyperlink ref="G871" r:id="rId292"/>
    <hyperlink ref="G858" r:id="rId293"/>
    <hyperlink ref="G845" r:id="rId294"/>
    <hyperlink ref="G830" r:id="rId295"/>
    <hyperlink ref="G818" r:id="rId296"/>
    <hyperlink ref="G709" r:id="rId297"/>
    <hyperlink ref="G694" r:id="rId298"/>
    <hyperlink ref="G679" r:id="rId299"/>
    <hyperlink ref="G656" r:id="rId300"/>
    <hyperlink ref="G641" r:id="rId301"/>
    <hyperlink ref="G627" r:id="rId302"/>
    <hyperlink ref="G613" r:id="rId303"/>
    <hyperlink ref="G598" r:id="rId304"/>
    <hyperlink ref="G583" r:id="rId305"/>
    <hyperlink ref="G573" r:id="rId306"/>
    <hyperlink ref="G410" r:id="rId307"/>
    <hyperlink ref="G395" r:id="rId308"/>
    <hyperlink ref="G381" r:id="rId309"/>
    <hyperlink ref="G368" r:id="rId310"/>
    <hyperlink ref="G353" r:id="rId311"/>
    <hyperlink ref="G338" r:id="rId312"/>
    <hyperlink ref="G234" r:id="rId313"/>
    <hyperlink ref="G220" r:id="rId314"/>
    <hyperlink ref="G205" r:id="rId315"/>
    <hyperlink ref="G130" r:id="rId316"/>
    <hyperlink ref="G115" r:id="rId317"/>
    <hyperlink ref="G91" r:id="rId318"/>
    <hyperlink ref="G76" r:id="rId319"/>
    <hyperlink ref="G61" r:id="rId320"/>
    <hyperlink ref="G46" r:id="rId321"/>
    <hyperlink ref="G31" r:id="rId322"/>
    <hyperlink ref="G16" r:id="rId323"/>
    <hyperlink ref="G6" r:id="rId324"/>
    <hyperlink ref="G1089" r:id="rId325"/>
    <hyperlink ref="G1074" r:id="rId326"/>
    <hyperlink ref="G1059" r:id="rId327"/>
    <hyperlink ref="G1045" r:id="rId328"/>
    <hyperlink ref="G1031" r:id="rId329"/>
    <hyperlink ref="G1016" r:id="rId330"/>
    <hyperlink ref="G898" r:id="rId331"/>
    <hyperlink ref="G883" r:id="rId332"/>
    <hyperlink ref="G868" r:id="rId333"/>
    <hyperlink ref="G843" r:id="rId334"/>
    <hyperlink ref="G828" r:id="rId335"/>
    <hyperlink ref="G817" r:id="rId336"/>
    <hyperlink ref="G706" r:id="rId337"/>
    <hyperlink ref="G691" r:id="rId338"/>
    <hyperlink ref="G676" r:id="rId339"/>
    <hyperlink ref="G654" r:id="rId340"/>
    <hyperlink ref="G639" r:id="rId341"/>
    <hyperlink ref="G625" r:id="rId342"/>
    <hyperlink ref="G561" r:id="rId343"/>
    <hyperlink ref="G546" r:id="rId344"/>
    <hyperlink ref="G531" r:id="rId345"/>
    <hyperlink ref="G517" r:id="rId346"/>
    <hyperlink ref="G504" r:id="rId347"/>
    <hyperlink ref="G489" r:id="rId348"/>
    <hyperlink ref="G477" r:id="rId349"/>
    <hyperlink ref="G367" r:id="rId350"/>
    <hyperlink ref="G352" r:id="rId351"/>
    <hyperlink ref="G337" r:id="rId352"/>
    <hyperlink ref="G324" r:id="rId353"/>
    <hyperlink ref="G309" r:id="rId354"/>
    <hyperlink ref="G294" r:id="rId355"/>
    <hyperlink ref="G144" r:id="rId356"/>
    <hyperlink ref="G129" r:id="rId357"/>
    <hyperlink ref="G114" r:id="rId358"/>
    <hyperlink ref="G90" r:id="rId359"/>
    <hyperlink ref="G75" r:id="rId360"/>
    <hyperlink ref="G60" r:id="rId361"/>
    <hyperlink ref="G45" r:id="rId362"/>
    <hyperlink ref="G30" r:id="rId363"/>
    <hyperlink ref="G15" r:id="rId364"/>
    <hyperlink ref="G5" r:id="rId365"/>
    <hyperlink ref="G1199" r:id="rId366"/>
    <hyperlink ref="G1186" r:id="rId367"/>
    <hyperlink ref="G1171" r:id="rId368"/>
    <hyperlink ref="G1156" r:id="rId369"/>
    <hyperlink ref="G1143" r:id="rId370"/>
    <hyperlink ref="G1127" r:id="rId371"/>
    <hyperlink ref="G1112" r:id="rId372"/>
    <hyperlink ref="G995" r:id="rId373"/>
    <hyperlink ref="G980" r:id="rId374"/>
    <hyperlink ref="G965" r:id="rId375"/>
    <hyperlink ref="G955" r:id="rId376"/>
    <hyperlink ref="G942" r:id="rId377"/>
    <hyperlink ref="G927" r:id="rId378"/>
    <hyperlink ref="G914" r:id="rId379"/>
    <hyperlink ref="G805" r:id="rId380"/>
    <hyperlink ref="G790" r:id="rId381"/>
    <hyperlink ref="G775" r:id="rId382"/>
    <hyperlink ref="G764" r:id="rId383"/>
    <hyperlink ref="G750" r:id="rId384"/>
    <hyperlink ref="G735" r:id="rId385"/>
    <hyperlink ref="G611" r:id="rId386"/>
    <hyperlink ref="G596" r:id="rId387"/>
    <hyperlink ref="G581" r:id="rId388"/>
    <hyperlink ref="G462" r:id="rId389"/>
    <hyperlink ref="G447" r:id="rId390"/>
    <hyperlink ref="G432" r:id="rId391"/>
    <hyperlink ref="G408" r:id="rId392"/>
    <hyperlink ref="G393" r:id="rId393"/>
    <hyperlink ref="G379" r:id="rId394"/>
    <hyperlink ref="G323" r:id="rId395"/>
    <hyperlink ref="G308" r:id="rId396"/>
    <hyperlink ref="G293" r:id="rId397"/>
    <hyperlink ref="G276" r:id="rId398"/>
    <hyperlink ref="G261" r:id="rId399"/>
    <hyperlink ref="G246" r:id="rId400"/>
    <hyperlink ref="G143" r:id="rId401"/>
    <hyperlink ref="G128" r:id="rId402"/>
    <hyperlink ref="G113" r:id="rId403"/>
    <hyperlink ref="G101" r:id="rId404"/>
    <hyperlink ref="G89" r:id="rId405"/>
    <hyperlink ref="G74" r:id="rId406"/>
    <hyperlink ref="G59" r:id="rId407"/>
    <hyperlink ref="G44" r:id="rId408"/>
    <hyperlink ref="G29" r:id="rId409"/>
    <hyperlink ref="G14" r:id="rId410"/>
    <hyperlink ref="G4" r:id="rId411"/>
    <hyperlink ref="G1142" r:id="rId412"/>
    <hyperlink ref="G1126" r:id="rId413"/>
    <hyperlink ref="G1111" r:id="rId414"/>
    <hyperlink ref="G1100" r:id="rId415"/>
    <hyperlink ref="G1088" r:id="rId416"/>
    <hyperlink ref="G1073" r:id="rId417"/>
    <hyperlink ref="G1058" r:id="rId418"/>
    <hyperlink ref="G954" r:id="rId419"/>
    <hyperlink ref="G941" r:id="rId420"/>
    <hyperlink ref="G926" r:id="rId421"/>
    <hyperlink ref="G913" r:id="rId422"/>
    <hyperlink ref="G896" r:id="rId423"/>
    <hyperlink ref="G881" r:id="rId424"/>
    <hyperlink ref="G866" r:id="rId425"/>
    <hyperlink ref="G704" r:id="rId426"/>
    <hyperlink ref="G689" r:id="rId427"/>
    <hyperlink ref="G674" r:id="rId428"/>
    <hyperlink ref="G652" r:id="rId429"/>
    <hyperlink ref="G637" r:id="rId430"/>
    <hyperlink ref="G624" r:id="rId431"/>
    <hyperlink ref="G559" r:id="rId432"/>
    <hyperlink ref="G544" r:id="rId433"/>
    <hyperlink ref="G529" r:id="rId434"/>
    <hyperlink ref="G516" r:id="rId435"/>
    <hyperlink ref="G502" r:id="rId436"/>
    <hyperlink ref="G487" r:id="rId437"/>
    <hyperlink ref="G475" r:id="rId438"/>
    <hyperlink ref="G461" r:id="rId439"/>
    <hyperlink ref="G446" r:id="rId440"/>
    <hyperlink ref="G431" r:id="rId441"/>
    <hyperlink ref="G274" r:id="rId442"/>
    <hyperlink ref="G259" r:id="rId443"/>
    <hyperlink ref="G244" r:id="rId444"/>
    <hyperlink ref="G232" r:id="rId445"/>
    <hyperlink ref="G218" r:id="rId446"/>
    <hyperlink ref="G203" r:id="rId447"/>
    <hyperlink ref="G185" r:id="rId448"/>
    <hyperlink ref="G170" r:id="rId449"/>
    <hyperlink ref="G155" r:id="rId450"/>
    <hyperlink ref="G1197" r:id="rId451"/>
    <hyperlink ref="G1184" r:id="rId452"/>
    <hyperlink ref="G1169" r:id="rId453"/>
    <hyperlink ref="G1154" r:id="rId454"/>
    <hyperlink ref="G1042" r:id="rId455"/>
    <hyperlink ref="G1028" r:id="rId456"/>
    <hyperlink ref="G1013" r:id="rId457"/>
    <hyperlink ref="G993" r:id="rId458"/>
    <hyperlink ref="G978" r:id="rId459"/>
    <hyperlink ref="G963" r:id="rId460"/>
    <hyperlink ref="G952" r:id="rId461"/>
    <hyperlink ref="G840" r:id="rId462"/>
    <hyperlink ref="G825" r:id="rId463"/>
    <hyperlink ref="G815" r:id="rId464"/>
    <hyperlink ref="G803" r:id="rId465"/>
    <hyperlink ref="G788" r:id="rId466"/>
    <hyperlink ref="G773" r:id="rId467"/>
    <hyperlink ref="G763" r:id="rId468"/>
    <hyperlink ref="G749" r:id="rId469"/>
    <hyperlink ref="G734" r:id="rId470"/>
    <hyperlink ref="G720" r:id="rId471"/>
    <hyperlink ref="G609" r:id="rId472"/>
    <hyperlink ref="G594" r:id="rId473"/>
    <hyperlink ref="G579" r:id="rId474"/>
    <hyperlink ref="G571" r:id="rId475"/>
    <hyperlink ref="G459" r:id="rId476"/>
    <hyperlink ref="G444" r:id="rId477"/>
    <hyperlink ref="G429" r:id="rId478"/>
    <hyperlink ref="G421" r:id="rId479"/>
    <hyperlink ref="G406" r:id="rId480"/>
    <hyperlink ref="G391" r:id="rId481"/>
    <hyperlink ref="G273" r:id="rId482"/>
    <hyperlink ref="G258" r:id="rId483"/>
    <hyperlink ref="G243" r:id="rId484"/>
    <hyperlink ref="G231" r:id="rId485"/>
    <hyperlink ref="G216" r:id="rId486"/>
    <hyperlink ref="G201" r:id="rId487"/>
    <hyperlink ref="G87" r:id="rId488"/>
    <hyperlink ref="G72" r:id="rId489"/>
    <hyperlink ref="G57" r:id="rId490"/>
    <hyperlink ref="G1196" r:id="rId491"/>
    <hyperlink ref="G1183" r:id="rId492"/>
    <hyperlink ref="G1168" r:id="rId493"/>
    <hyperlink ref="G1153" r:id="rId494"/>
    <hyperlink ref="G1141" r:id="rId495"/>
    <hyperlink ref="G1125" r:id="rId496"/>
    <hyperlink ref="G1110" r:id="rId497"/>
    <hyperlink ref="G992" r:id="rId498"/>
    <hyperlink ref="G977" r:id="rId499"/>
    <hyperlink ref="G962" r:id="rId500"/>
    <hyperlink ref="G951" r:id="rId501"/>
    <hyperlink ref="G939" r:id="rId502"/>
    <hyperlink ref="G924" r:id="rId503"/>
    <hyperlink ref="G748" r:id="rId504"/>
    <hyperlink ref="G733" r:id="rId505"/>
    <hyperlink ref="G719" r:id="rId506"/>
    <hyperlink ref="G703" r:id="rId507"/>
    <hyperlink ref="G688" r:id="rId508"/>
    <hyperlink ref="G673" r:id="rId509"/>
    <hyperlink ref="G558" r:id="rId510"/>
    <hyperlink ref="G543" r:id="rId511"/>
    <hyperlink ref="G528" r:id="rId512"/>
    <hyperlink ref="G500" r:id="rId513"/>
    <hyperlink ref="G485" r:id="rId514"/>
    <hyperlink ref="G474" r:id="rId515"/>
    <hyperlink ref="G458" r:id="rId516"/>
    <hyperlink ref="G443" r:id="rId517"/>
    <hyperlink ref="G428" r:id="rId518"/>
    <hyperlink ref="G420" r:id="rId519"/>
    <hyperlink ref="G272" r:id="rId520"/>
    <hyperlink ref="G257" r:id="rId521"/>
    <hyperlink ref="G242" r:id="rId522"/>
    <hyperlink ref="G230" r:id="rId523"/>
    <hyperlink ref="G215" r:id="rId524"/>
    <hyperlink ref="G200" r:id="rId525"/>
    <hyperlink ref="G183" r:id="rId526"/>
    <hyperlink ref="G168" r:id="rId527"/>
    <hyperlink ref="G153" r:id="rId528"/>
    <hyperlink ref="G1138" r:id="rId529"/>
    <hyperlink ref="G1123" r:id="rId530"/>
    <hyperlink ref="G1108" r:id="rId531"/>
    <hyperlink ref="G1084" r:id="rId532"/>
    <hyperlink ref="G1069" r:id="rId533"/>
    <hyperlink ref="G1054" r:id="rId534"/>
    <hyperlink ref="G990" r:id="rId535"/>
    <hyperlink ref="G975" r:id="rId536"/>
    <hyperlink ref="G960" r:id="rId537"/>
    <hyperlink ref="G936" r:id="rId538"/>
    <hyperlink ref="G921" r:id="rId539"/>
    <hyperlink ref="G800" r:id="rId540"/>
    <hyperlink ref="G785" r:id="rId541"/>
    <hyperlink ref="G770" r:id="rId542"/>
    <hyperlink ref="G666" r:id="rId543"/>
    <hyperlink ref="G650" r:id="rId544"/>
    <hyperlink ref="G635" r:id="rId545"/>
    <hyperlink ref="G622" r:id="rId546"/>
    <hyperlink ref="G607" r:id="rId547"/>
    <hyperlink ref="G592" r:id="rId548"/>
    <hyperlink ref="G577" r:id="rId549"/>
    <hyperlink ref="G570" r:id="rId550"/>
    <hyperlink ref="G419" r:id="rId551"/>
    <hyperlink ref="G404" r:id="rId552"/>
    <hyperlink ref="G389" r:id="rId553"/>
    <hyperlink ref="G363" r:id="rId554"/>
    <hyperlink ref="G348" r:id="rId555"/>
    <hyperlink ref="G333" r:id="rId556"/>
    <hyperlink ref="G320" r:id="rId557"/>
    <hyperlink ref="G305" r:id="rId558"/>
    <hyperlink ref="G290" r:id="rId559"/>
    <hyperlink ref="G138" r:id="rId560"/>
    <hyperlink ref="G123" r:id="rId561"/>
    <hyperlink ref="G108" r:id="rId562"/>
    <hyperlink ref="G99" r:id="rId563"/>
    <hyperlink ref="G84" r:id="rId564"/>
    <hyperlink ref="G69" r:id="rId565"/>
    <hyperlink ref="G54" r:id="rId566"/>
    <hyperlink ref="G41" r:id="rId567"/>
    <hyperlink ref="G26" r:id="rId568"/>
    <hyperlink ref="G11" r:id="rId569"/>
    <hyperlink ref="G1180" r:id="rId570"/>
    <hyperlink ref="G1165" r:id="rId571"/>
    <hyperlink ref="G1150" r:id="rId572"/>
    <hyperlink ref="G989" r:id="rId573"/>
    <hyperlink ref="G974" r:id="rId574"/>
    <hyperlink ref="G959" r:id="rId575"/>
    <hyperlink ref="G935" r:id="rId576"/>
    <hyperlink ref="G920" r:id="rId577"/>
    <hyperlink ref="G910" r:id="rId578"/>
    <hyperlink ref="G745" r:id="rId579"/>
    <hyperlink ref="G730" r:id="rId580"/>
    <hyperlink ref="G716" r:id="rId581"/>
    <hyperlink ref="G701" r:id="rId582"/>
    <hyperlink ref="G686" r:id="rId583"/>
    <hyperlink ref="G671" r:id="rId584"/>
    <hyperlink ref="G665" r:id="rId585"/>
    <hyperlink ref="G555" r:id="rId586"/>
    <hyperlink ref="G540" r:id="rId587"/>
    <hyperlink ref="G525" r:id="rId588"/>
    <hyperlink ref="G513" r:id="rId589"/>
    <hyperlink ref="G498" r:id="rId590"/>
    <hyperlink ref="G483" r:id="rId591"/>
    <hyperlink ref="G472" r:id="rId592"/>
    <hyperlink ref="G362" r:id="rId593"/>
    <hyperlink ref="G347" r:id="rId594"/>
    <hyperlink ref="G332" r:id="rId595"/>
    <hyperlink ref="G319" r:id="rId596"/>
    <hyperlink ref="G304" r:id="rId597"/>
    <hyperlink ref="G289" r:id="rId598"/>
    <hyperlink ref="G181" r:id="rId599"/>
    <hyperlink ref="G166" r:id="rId600"/>
    <hyperlink ref="G151" r:id="rId601"/>
    <hyperlink ref="G137" r:id="rId602"/>
    <hyperlink ref="G122" r:id="rId603"/>
    <hyperlink ref="G107" r:id="rId604"/>
    <hyperlink ref="G1137" r:id="rId605"/>
    <hyperlink ref="G1122" r:id="rId606"/>
    <hyperlink ref="G1106" r:id="rId607"/>
    <hyperlink ref="G1097" r:id="rId608"/>
    <hyperlink ref="G1082" r:id="rId609"/>
    <hyperlink ref="G1067" r:id="rId610"/>
    <hyperlink ref="G1052" r:id="rId611"/>
    <hyperlink ref="G1040" r:id="rId612"/>
    <hyperlink ref="G1025" r:id="rId613"/>
    <hyperlink ref="G908" r:id="rId614"/>
    <hyperlink ref="G893" r:id="rId615"/>
    <hyperlink ref="G878" r:id="rId616"/>
    <hyperlink ref="G852" r:id="rId617"/>
    <hyperlink ref="G837" r:id="rId618"/>
    <hyperlink ref="G714" r:id="rId619"/>
    <hyperlink ref="G699" r:id="rId620"/>
    <hyperlink ref="G684" r:id="rId621"/>
    <hyperlink ref="G670" r:id="rId622"/>
    <hyperlink ref="G663" r:id="rId623"/>
    <hyperlink ref="G648" r:id="rId624"/>
    <hyperlink ref="G620" r:id="rId625"/>
    <hyperlink ref="G605" r:id="rId626"/>
    <hyperlink ref="G590" r:id="rId627"/>
    <hyperlink ref="G418" r:id="rId628"/>
    <hyperlink ref="G403" r:id="rId629"/>
    <hyperlink ref="G388" r:id="rId630"/>
    <hyperlink ref="G376" r:id="rId631"/>
    <hyperlink ref="G361" r:id="rId632"/>
    <hyperlink ref="G346" r:id="rId633"/>
    <hyperlink ref="G330" r:id="rId634"/>
    <hyperlink ref="G317" r:id="rId635"/>
    <hyperlink ref="G302" r:id="rId636"/>
    <hyperlink ref="G195" r:id="rId637"/>
    <hyperlink ref="G180" r:id="rId638"/>
    <hyperlink ref="G165" r:id="rId639"/>
    <hyperlink ref="G97" r:id="rId640"/>
    <hyperlink ref="G82" r:id="rId641"/>
    <hyperlink ref="G67" r:id="rId642"/>
    <hyperlink ref="G52" r:id="rId643"/>
    <hyperlink ref="G39" r:id="rId644"/>
    <hyperlink ref="G24" r:id="rId645"/>
    <hyperlink ref="G1205" r:id="rId646"/>
    <hyperlink ref="G1051" r:id="rId647"/>
    <hyperlink ref="G1039" r:id="rId648"/>
    <hyperlink ref="G1024" r:id="rId649"/>
    <hyperlink ref="G1011" r:id="rId650"/>
    <hyperlink ref="G1003" r:id="rId651"/>
    <hyperlink ref="G988" r:id="rId652"/>
    <hyperlink ref="G973" r:id="rId653"/>
    <hyperlink ref="G814" r:id="rId654"/>
    <hyperlink ref="G799" r:id="rId655"/>
    <hyperlink ref="G784" r:id="rId656"/>
    <hyperlink ref="G769" r:id="rId657"/>
    <hyperlink ref="G759" r:id="rId658"/>
    <hyperlink ref="G744" r:id="rId659"/>
    <hyperlink ref="G729" r:id="rId660"/>
    <hyperlink ref="G662" r:id="rId661"/>
    <hyperlink ref="G647" r:id="rId662"/>
    <hyperlink ref="G633" r:id="rId663"/>
    <hyperlink ref="G619" r:id="rId664"/>
    <hyperlink ref="G604" r:id="rId665"/>
    <hyperlink ref="G589" r:id="rId666"/>
    <hyperlink ref="G470" r:id="rId667"/>
    <hyperlink ref="G455" r:id="rId668"/>
    <hyperlink ref="G440" r:id="rId669"/>
    <hyperlink ref="G417" r:id="rId670"/>
    <hyperlink ref="G402" r:id="rId671"/>
    <hyperlink ref="G387" r:id="rId672"/>
    <hyperlink ref="G375" r:id="rId673"/>
    <hyperlink ref="G360" r:id="rId674"/>
    <hyperlink ref="G345" r:id="rId675"/>
    <hyperlink ref="G240" r:id="rId676"/>
    <hyperlink ref="G227" r:id="rId677"/>
    <hyperlink ref="G212" r:id="rId678"/>
    <hyperlink ref="G194" r:id="rId679"/>
    <hyperlink ref="G179" r:id="rId680"/>
    <hyperlink ref="G164" r:id="rId681"/>
    <hyperlink ref="G149" r:id="rId682"/>
    <hyperlink ref="G135" r:id="rId683"/>
    <hyperlink ref="G120" r:id="rId684"/>
    <hyperlink ref="G106" r:id="rId685"/>
    <hyperlink ref="G1096" r:id="rId686"/>
    <hyperlink ref="G1081" r:id="rId687"/>
    <hyperlink ref="G1066" r:id="rId688"/>
    <hyperlink ref="G1050" r:id="rId689"/>
    <hyperlink ref="G1038" r:id="rId690"/>
    <hyperlink ref="G1023" r:id="rId691"/>
    <hyperlink ref="G1002" r:id="rId692"/>
    <hyperlink ref="G987" r:id="rId693"/>
    <hyperlink ref="G972" r:id="rId694"/>
    <hyperlink ref="G851" r:id="rId695"/>
    <hyperlink ref="G836" r:id="rId696"/>
    <hyperlink ref="G823" r:id="rId697"/>
    <hyperlink ref="G813" r:id="rId698"/>
    <hyperlink ref="G798" r:id="rId699"/>
    <hyperlink ref="G783" r:id="rId700"/>
    <hyperlink ref="G758" r:id="rId701"/>
    <hyperlink ref="G743" r:id="rId702"/>
    <hyperlink ref="G728" r:id="rId703"/>
    <hyperlink ref="G569" r:id="rId704"/>
    <hyperlink ref="G554" r:id="rId705"/>
    <hyperlink ref="G539" r:id="rId706"/>
    <hyperlink ref="G524" r:id="rId707"/>
    <hyperlink ref="G512" r:id="rId708"/>
    <hyperlink ref="G497" r:id="rId709"/>
    <hyperlink ref="G374" r:id="rId710"/>
    <hyperlink ref="G359" r:id="rId711"/>
    <hyperlink ref="G344" r:id="rId712"/>
    <hyperlink ref="G329" r:id="rId713"/>
    <hyperlink ref="G316" r:id="rId714"/>
    <hyperlink ref="G301" r:id="rId715"/>
    <hyperlink ref="G193" r:id="rId716"/>
    <hyperlink ref="G178" r:id="rId717"/>
    <hyperlink ref="G163" r:id="rId718"/>
    <hyperlink ref="G148" r:id="rId719"/>
    <hyperlink ref="G134" r:id="rId720"/>
    <hyperlink ref="G119" r:id="rId721"/>
    <hyperlink ref="G51" r:id="rId722"/>
    <hyperlink ref="G38" r:id="rId723"/>
    <hyperlink ref="G23" r:id="rId724"/>
    <hyperlink ref="G1204" r:id="rId725"/>
    <hyperlink ref="G1193" r:id="rId726"/>
    <hyperlink ref="G1178" r:id="rId727"/>
    <hyperlink ref="G1163" r:id="rId728"/>
    <hyperlink ref="G1148" r:id="rId729"/>
    <hyperlink ref="G1135" r:id="rId730"/>
    <hyperlink ref="G1120" r:id="rId731"/>
    <hyperlink ref="G1105" r:id="rId732"/>
    <hyperlink ref="G1000" r:id="rId733"/>
    <hyperlink ref="G985" r:id="rId734"/>
    <hyperlink ref="G970" r:id="rId735"/>
    <hyperlink ref="G958" r:id="rId736"/>
    <hyperlink ref="G948" r:id="rId737"/>
    <hyperlink ref="G933" r:id="rId738"/>
    <hyperlink ref="G918" r:id="rId739"/>
    <hyperlink ref="G907" r:id="rId740"/>
    <hyperlink ref="G892" r:id="rId741"/>
    <hyperlink ref="G877" r:id="rId742"/>
    <hyperlink ref="G756" r:id="rId743"/>
    <hyperlink ref="G741" r:id="rId744"/>
    <hyperlink ref="G726" r:id="rId745"/>
    <hyperlink ref="G713" r:id="rId746"/>
    <hyperlink ref="G698" r:id="rId747"/>
    <hyperlink ref="G683" r:id="rId748"/>
    <hyperlink ref="G568" r:id="rId749"/>
    <hyperlink ref="G553" r:id="rId750"/>
    <hyperlink ref="G538" r:id="rId751"/>
    <hyperlink ref="G523" r:id="rId752"/>
    <hyperlink ref="G511" r:id="rId753"/>
    <hyperlink ref="G496" r:id="rId754"/>
    <hyperlink ref="G482" r:id="rId755"/>
    <hyperlink ref="G328" r:id="rId756"/>
    <hyperlink ref="G315" r:id="rId757"/>
    <hyperlink ref="G300" r:id="rId758"/>
    <hyperlink ref="G284" r:id="rId759"/>
    <hyperlink ref="G269" r:id="rId760"/>
    <hyperlink ref="G254" r:id="rId761"/>
    <hyperlink ref="G95" r:id="rId762"/>
    <hyperlink ref="G80" r:id="rId763"/>
    <hyperlink ref="G65" r:id="rId764"/>
    <hyperlink ref="G36" r:id="rId765"/>
    <hyperlink ref="G21" r:id="rId766"/>
    <hyperlink ref="G9" r:id="rId767"/>
    <hyperlink ref="G1190" r:id="rId768"/>
    <hyperlink ref="G1175" r:id="rId769"/>
    <hyperlink ref="G1160" r:id="rId770"/>
    <hyperlink ref="G1145" r:id="rId771"/>
    <hyperlink ref="G1132" r:id="rId772"/>
    <hyperlink ref="G1117" r:id="rId773"/>
    <hyperlink ref="G946" r:id="rId774"/>
    <hyperlink ref="G931" r:id="rId775"/>
    <hyperlink ref="G916" r:id="rId776"/>
    <hyperlink ref="G902" r:id="rId777"/>
    <hyperlink ref="G887" r:id="rId778"/>
    <hyperlink ref="G872" r:id="rId779"/>
    <hyperlink ref="G859" r:id="rId780"/>
    <hyperlink ref="G711" r:id="rId781"/>
    <hyperlink ref="G696" r:id="rId782"/>
    <hyperlink ref="G681" r:id="rId783"/>
    <hyperlink ref="G657" r:id="rId784"/>
    <hyperlink ref="G642" r:id="rId785"/>
    <hyperlink ref="G628" r:id="rId786"/>
    <hyperlink ref="G614" r:id="rId787"/>
    <hyperlink ref="G599" r:id="rId788"/>
    <hyperlink ref="G584" r:id="rId789"/>
    <hyperlink ref="G479" r:id="rId790"/>
    <hyperlink ref="G466" r:id="rId791"/>
    <hyperlink ref="G451" r:id="rId792"/>
    <hyperlink ref="G436" r:id="rId793"/>
    <hyperlink ref="G424" r:id="rId794"/>
    <hyperlink ref="G412" r:id="rId795"/>
    <hyperlink ref="G397" r:id="rId796"/>
    <hyperlink ref="G236" r:id="rId797"/>
    <hyperlink ref="G222" r:id="rId798"/>
    <hyperlink ref="G207" r:id="rId799"/>
    <hyperlink ref="G189" r:id="rId800"/>
    <hyperlink ref="G174" r:id="rId801"/>
    <hyperlink ref="G159" r:id="rId802"/>
    <hyperlink ref="G102" r:id="rId803"/>
    <hyperlink ref="G92" r:id="rId804"/>
    <hyperlink ref="G77" r:id="rId805"/>
    <hyperlink ref="G62" r:id="rId806"/>
    <hyperlink ref="G48" r:id="rId807"/>
    <hyperlink ref="G33" r:id="rId808"/>
    <hyperlink ref="G18" r:id="rId809"/>
    <hyperlink ref="G1201" r:id="rId810"/>
    <hyperlink ref="G1189" r:id="rId811"/>
    <hyperlink ref="G1174" r:id="rId812"/>
    <hyperlink ref="G1159" r:id="rId813"/>
    <hyperlink ref="G1131" r:id="rId814"/>
    <hyperlink ref="G1116" r:id="rId815"/>
    <hyperlink ref="G1103" r:id="rId816"/>
    <hyperlink ref="G997" r:id="rId817"/>
    <hyperlink ref="G982" r:id="rId818"/>
    <hyperlink ref="G967" r:id="rId819"/>
    <hyperlink ref="G957" r:id="rId820"/>
    <hyperlink ref="G945" r:id="rId821"/>
    <hyperlink ref="G930" r:id="rId822"/>
    <hyperlink ref="G806" r:id="rId823"/>
    <hyperlink ref="G791" r:id="rId824"/>
    <hyperlink ref="G776" r:id="rId825"/>
    <hyperlink ref="G753" r:id="rId826"/>
    <hyperlink ref="G738" r:id="rId827"/>
    <hyperlink ref="G723" r:id="rId828"/>
    <hyperlink ref="G564" r:id="rId829"/>
    <hyperlink ref="G549" r:id="rId830"/>
    <hyperlink ref="G534" r:id="rId831"/>
    <hyperlink ref="G519" r:id="rId832"/>
    <hyperlink ref="G507" r:id="rId833"/>
    <hyperlink ref="G492" r:id="rId834"/>
    <hyperlink ref="G465" r:id="rId835"/>
    <hyperlink ref="G450" r:id="rId836"/>
    <hyperlink ref="G435" r:id="rId837"/>
    <hyperlink ref="G279" r:id="rId838"/>
    <hyperlink ref="G264" r:id="rId839"/>
    <hyperlink ref="G249" r:id="rId840"/>
    <hyperlink ref="G235" r:id="rId841"/>
    <hyperlink ref="G221" r:id="rId842"/>
    <hyperlink ref="G206" r:id="rId843"/>
    <hyperlink ref="G47" r:id="rId844"/>
    <hyperlink ref="G32" r:id="rId845"/>
    <hyperlink ref="G17" r:id="rId846"/>
    <hyperlink ref="G1202" r:id="rId847"/>
    <hyperlink ref="G1093" r:id="rId848"/>
    <hyperlink ref="G1078" r:id="rId849"/>
    <hyperlink ref="G1063" r:id="rId850"/>
    <hyperlink ref="G1034" r:id="rId851"/>
    <hyperlink ref="G1019" r:id="rId852"/>
    <hyperlink ref="G1008" r:id="rId853"/>
    <hyperlink ref="G999" r:id="rId854"/>
    <hyperlink ref="G984" r:id="rId855"/>
    <hyperlink ref="G969" r:id="rId856"/>
    <hyperlink ref="G860" r:id="rId857"/>
    <hyperlink ref="G847" r:id="rId858"/>
    <hyperlink ref="G832" r:id="rId859"/>
    <hyperlink ref="G820" r:id="rId860"/>
    <hyperlink ref="G808" r:id="rId861"/>
    <hyperlink ref="G793" r:id="rId862"/>
    <hyperlink ref="G778" r:id="rId863"/>
    <hyperlink ref="G658" r:id="rId864"/>
    <hyperlink ref="G643" r:id="rId865"/>
    <hyperlink ref="G629" r:id="rId866"/>
    <hyperlink ref="G615" r:id="rId867"/>
    <hyperlink ref="G600" r:id="rId868"/>
    <hyperlink ref="G585" r:id="rId869"/>
    <hyperlink ref="G574" r:id="rId870"/>
    <hyperlink ref="G413" r:id="rId871"/>
    <hyperlink ref="G398" r:id="rId872"/>
    <hyperlink ref="G383" r:id="rId873"/>
    <hyperlink ref="G371" r:id="rId874"/>
    <hyperlink ref="G356" r:id="rId875"/>
    <hyperlink ref="G341" r:id="rId876"/>
    <hyperlink ref="G313" r:id="rId877"/>
    <hyperlink ref="G298" r:id="rId878"/>
    <hyperlink ref="G288" r:id="rId879"/>
    <hyperlink ref="G147" r:id="rId880"/>
    <hyperlink ref="G133" r:id="rId881"/>
    <hyperlink ref="G118" r:id="rId882"/>
    <hyperlink ref="G103" r:id="rId883"/>
    <hyperlink ref="G93" r:id="rId884"/>
    <hyperlink ref="G78" r:id="rId885"/>
    <hyperlink ref="G63" r:id="rId886"/>
    <hyperlink ref="G1187" r:id="rId887"/>
    <hyperlink ref="G1172" r:id="rId888"/>
    <hyperlink ref="G1157" r:id="rId889"/>
    <hyperlink ref="G1129" r:id="rId890"/>
    <hyperlink ref="G1114" r:id="rId891"/>
    <hyperlink ref="G1102" r:id="rId892"/>
    <hyperlink ref="G943" r:id="rId893"/>
    <hyperlink ref="G928" r:id="rId894"/>
    <hyperlink ref="G915" r:id="rId895"/>
    <hyperlink ref="G900" r:id="rId896"/>
    <hyperlink ref="G885" r:id="rId897"/>
    <hyperlink ref="G870" r:id="rId898"/>
    <hyperlink ref="G751" r:id="rId899"/>
    <hyperlink ref="G736" r:id="rId900"/>
    <hyperlink ref="G721" r:id="rId901"/>
    <hyperlink ref="G708" r:id="rId902"/>
    <hyperlink ref="G693" r:id="rId903"/>
    <hyperlink ref="G678" r:id="rId904"/>
    <hyperlink ref="G669" r:id="rId905"/>
    <hyperlink ref="G562" r:id="rId906"/>
    <hyperlink ref="G547" r:id="rId907"/>
    <hyperlink ref="G532" r:id="rId908"/>
    <hyperlink ref="G505" r:id="rId909"/>
    <hyperlink ref="G490" r:id="rId910"/>
    <hyperlink ref="G478" r:id="rId911"/>
    <hyperlink ref="G464" r:id="rId912"/>
    <hyperlink ref="G449" r:id="rId913"/>
    <hyperlink ref="G434" r:id="rId914"/>
    <hyperlink ref="G423" r:id="rId915"/>
    <hyperlink ref="G310" r:id="rId916"/>
    <hyperlink ref="G295" r:id="rId917"/>
    <hyperlink ref="G286" r:id="rId918"/>
    <hyperlink ref="G278" r:id="rId919"/>
    <hyperlink ref="G263" r:id="rId920"/>
    <hyperlink ref="G248" r:id="rId921"/>
    <hyperlink ref="G187" r:id="rId922"/>
    <hyperlink ref="G172" r:id="rId923"/>
    <hyperlink ref="G157" r:id="rId924"/>
    <hyperlink ref="G1128" r:id="rId925"/>
    <hyperlink ref="G1113" r:id="rId926"/>
    <hyperlink ref="G1101" r:id="rId927"/>
    <hyperlink ref="G1090" r:id="rId928"/>
    <hyperlink ref="G1075" r:id="rId929"/>
    <hyperlink ref="G1060" r:id="rId930"/>
    <hyperlink ref="G899" r:id="rId931"/>
    <hyperlink ref="G884" r:id="rId932"/>
    <hyperlink ref="G869" r:id="rId933"/>
    <hyperlink ref="G857" r:id="rId934"/>
    <hyperlink ref="G844" r:id="rId935"/>
    <hyperlink ref="G829" r:id="rId936"/>
    <hyperlink ref="G707" r:id="rId937"/>
    <hyperlink ref="G692" r:id="rId938"/>
    <hyperlink ref="G677" r:id="rId939"/>
    <hyperlink ref="G655" r:id="rId940"/>
    <hyperlink ref="G640" r:id="rId941"/>
    <hyperlink ref="G626" r:id="rId942"/>
    <hyperlink ref="G612" r:id="rId943"/>
    <hyperlink ref="G597" r:id="rId944"/>
    <hyperlink ref="G582" r:id="rId945"/>
    <hyperlink ref="G463" r:id="rId946"/>
    <hyperlink ref="G448" r:id="rId947"/>
    <hyperlink ref="G433" r:id="rId948"/>
    <hyperlink ref="G422" r:id="rId949"/>
    <hyperlink ref="G409" r:id="rId950"/>
    <hyperlink ref="G394" r:id="rId951"/>
    <hyperlink ref="G380" r:id="rId952"/>
    <hyperlink ref="G277" r:id="rId953"/>
    <hyperlink ref="G262" r:id="rId954"/>
    <hyperlink ref="G247" r:id="rId955"/>
    <hyperlink ref="G233" r:id="rId956"/>
    <hyperlink ref="G219" r:id="rId957"/>
    <hyperlink ref="G204" r:id="rId958"/>
    <hyperlink ref="G186" r:id="rId959"/>
    <hyperlink ref="G171" r:id="rId960"/>
    <hyperlink ref="G156" r:id="rId961"/>
    <hyperlink ref="G1198" r:id="rId962"/>
    <hyperlink ref="G1185" r:id="rId963"/>
    <hyperlink ref="G1170" r:id="rId964"/>
    <hyperlink ref="G1155" r:id="rId965"/>
    <hyperlink ref="G1044" r:id="rId966"/>
    <hyperlink ref="G1030" r:id="rId967"/>
    <hyperlink ref="G1015" r:id="rId968"/>
    <hyperlink ref="G994" r:id="rId969"/>
    <hyperlink ref="G979" r:id="rId970"/>
    <hyperlink ref="G964" r:id="rId971"/>
    <hyperlink ref="G897" r:id="rId972"/>
    <hyperlink ref="G882" r:id="rId973"/>
    <hyperlink ref="G867" r:id="rId974"/>
    <hyperlink ref="G856" r:id="rId975"/>
    <hyperlink ref="G842" r:id="rId976"/>
    <hyperlink ref="G827" r:id="rId977"/>
    <hyperlink ref="G816" r:id="rId978"/>
    <hyperlink ref="G705" r:id="rId979"/>
    <hyperlink ref="G690" r:id="rId980"/>
    <hyperlink ref="G675" r:id="rId981"/>
    <hyperlink ref="G668" r:id="rId982"/>
    <hyperlink ref="G653" r:id="rId983"/>
    <hyperlink ref="G638" r:id="rId984"/>
    <hyperlink ref="G560" r:id="rId985"/>
    <hyperlink ref="G545" r:id="rId986"/>
    <hyperlink ref="G530" r:id="rId987"/>
    <hyperlink ref="G503" r:id="rId988"/>
    <hyperlink ref="G488" r:id="rId989"/>
    <hyperlink ref="G476" r:id="rId990"/>
    <hyperlink ref="G322" r:id="rId991"/>
    <hyperlink ref="G307" r:id="rId992"/>
    <hyperlink ref="G292" r:id="rId993"/>
    <hyperlink ref="G275" r:id="rId994"/>
    <hyperlink ref="G260" r:id="rId995"/>
    <hyperlink ref="G245" r:id="rId996"/>
    <hyperlink ref="G88" r:id="rId997"/>
    <hyperlink ref="G73" r:id="rId998"/>
    <hyperlink ref="G58" r:id="rId999"/>
    <hyperlink ref="G43" r:id="rId1000"/>
    <hyperlink ref="G28" r:id="rId1001"/>
    <hyperlink ref="G13" r:id="rId1002"/>
    <hyperlink ref="G1087" r:id="rId1003"/>
    <hyperlink ref="G1072" r:id="rId1004"/>
    <hyperlink ref="G1057" r:id="rId1005"/>
    <hyperlink ref="G1043" r:id="rId1006"/>
    <hyperlink ref="G1029" r:id="rId1007"/>
    <hyperlink ref="G1014" r:id="rId1008"/>
    <hyperlink ref="G953" r:id="rId1009"/>
    <hyperlink ref="G940" r:id="rId1010"/>
    <hyperlink ref="G925" r:id="rId1011"/>
    <hyperlink ref="G855" r:id="rId1012"/>
    <hyperlink ref="G841" r:id="rId1013"/>
    <hyperlink ref="G826" r:id="rId1014"/>
    <hyperlink ref="G804" r:id="rId1015"/>
    <hyperlink ref="G789" r:id="rId1016"/>
    <hyperlink ref="G774" r:id="rId1017"/>
    <hyperlink ref="G610" r:id="rId1018"/>
    <hyperlink ref="G595" r:id="rId1019"/>
    <hyperlink ref="G580" r:id="rId1020"/>
    <hyperlink ref="G572" r:id="rId1021"/>
    <hyperlink ref="G460" r:id="rId1022"/>
    <hyperlink ref="G445" r:id="rId1023"/>
    <hyperlink ref="G430" r:id="rId1024"/>
    <hyperlink ref="G407" r:id="rId1025"/>
    <hyperlink ref="G392" r:id="rId1026"/>
    <hyperlink ref="G378" r:id="rId1027"/>
    <hyperlink ref="G366" r:id="rId1028"/>
    <hyperlink ref="G351" r:id="rId1029"/>
    <hyperlink ref="G336" r:id="rId1030"/>
    <hyperlink ref="G217" r:id="rId1031"/>
    <hyperlink ref="G202" r:id="rId1032"/>
    <hyperlink ref="G196" r:id="rId1033"/>
    <hyperlink ref="G184" r:id="rId1034"/>
    <hyperlink ref="G169" r:id="rId1035"/>
    <hyperlink ref="G154" r:id="rId1036"/>
    <hyperlink ref="G142" r:id="rId1037"/>
    <hyperlink ref="G127" r:id="rId1038"/>
    <hyperlink ref="G112" r:id="rId1039"/>
    <hyperlink ref="G3" r:id="rId1040"/>
    <hyperlink ref="G1086" r:id="rId1041"/>
    <hyperlink ref="G1071" r:id="rId1042"/>
    <hyperlink ref="G1056" r:id="rId1043"/>
    <hyperlink ref="G1027" r:id="rId1044"/>
    <hyperlink ref="G1012" r:id="rId1045"/>
    <hyperlink ref="G1005" r:id="rId1046"/>
    <hyperlink ref="G895" r:id="rId1047"/>
    <hyperlink ref="G880" r:id="rId1048"/>
    <hyperlink ref="G865" r:id="rId1049"/>
    <hyperlink ref="G854" r:id="rId1050"/>
    <hyperlink ref="G839" r:id="rId1051"/>
    <hyperlink ref="G824" r:id="rId1052"/>
    <hyperlink ref="G802" r:id="rId1053"/>
    <hyperlink ref="G787" r:id="rId1054"/>
    <hyperlink ref="G772" r:id="rId1055"/>
    <hyperlink ref="G762" r:id="rId1056"/>
    <hyperlink ref="G667" r:id="rId1057"/>
    <hyperlink ref="G651" r:id="rId1058"/>
    <hyperlink ref="G636" r:id="rId1059"/>
    <hyperlink ref="G623" r:id="rId1060"/>
    <hyperlink ref="G608" r:id="rId1061"/>
    <hyperlink ref="G593" r:id="rId1062"/>
    <hyperlink ref="G578" r:id="rId1063"/>
    <hyperlink ref="G515" r:id="rId1064"/>
    <hyperlink ref="G501" r:id="rId1065"/>
    <hyperlink ref="G486" r:id="rId1066"/>
    <hyperlink ref="G365" r:id="rId1067"/>
    <hyperlink ref="G350" r:id="rId1068"/>
    <hyperlink ref="G335" r:id="rId1069"/>
    <hyperlink ref="G321" r:id="rId1070"/>
    <hyperlink ref="G306" r:id="rId1071"/>
    <hyperlink ref="G291" r:id="rId1072"/>
    <hyperlink ref="G141" r:id="rId1073"/>
    <hyperlink ref="G126" r:id="rId1074"/>
    <hyperlink ref="G111" r:id="rId1075"/>
    <hyperlink ref="G100" r:id="rId1076"/>
    <hyperlink ref="G86" r:id="rId1077"/>
    <hyperlink ref="G71" r:id="rId1078"/>
    <hyperlink ref="G56" r:id="rId1079"/>
    <hyperlink ref="G42" r:id="rId1080"/>
    <hyperlink ref="G27" r:id="rId1081"/>
    <hyperlink ref="G12" r:id="rId1082"/>
    <hyperlink ref="G2" r:id="rId1083"/>
    <hyperlink ref="G1195" r:id="rId1084"/>
    <hyperlink ref="G1181" r:id="rId1085"/>
    <hyperlink ref="G1166" r:id="rId1086"/>
    <hyperlink ref="G1151" r:id="rId1087"/>
    <hyperlink ref="G1139" r:id="rId1088"/>
    <hyperlink ref="G1004" r:id="rId1089"/>
    <hyperlink ref="G991" r:id="rId1090"/>
    <hyperlink ref="G976" r:id="rId1091"/>
    <hyperlink ref="G961" r:id="rId1092"/>
    <hyperlink ref="G937" r:id="rId1093"/>
    <hyperlink ref="G922" r:id="rId1094"/>
    <hyperlink ref="G911" r:id="rId1095"/>
    <hyperlink ref="G801" r:id="rId1096"/>
    <hyperlink ref="G786" r:id="rId1097"/>
    <hyperlink ref="G771" r:id="rId1098"/>
    <hyperlink ref="G760" r:id="rId1099"/>
    <hyperlink ref="G746" r:id="rId1100"/>
    <hyperlink ref="G731" r:id="rId1101"/>
    <hyperlink ref="G717" r:id="rId1102"/>
    <hyperlink ref="G556" r:id="rId1103"/>
    <hyperlink ref="G541" r:id="rId1104"/>
    <hyperlink ref="G526" r:id="rId1105"/>
    <hyperlink ref="G405" r:id="rId1106"/>
    <hyperlink ref="G390" r:id="rId1107"/>
    <hyperlink ref="G377" r:id="rId1108"/>
    <hyperlink ref="G364" r:id="rId1109"/>
    <hyperlink ref="G349" r:id="rId1110"/>
    <hyperlink ref="G334" r:id="rId1111"/>
    <hyperlink ref="G228" r:id="rId1112"/>
    <hyperlink ref="G213" r:id="rId1113"/>
    <hyperlink ref="G198" r:id="rId1114"/>
    <hyperlink ref="G182" r:id="rId1115"/>
    <hyperlink ref="G167" r:id="rId1116"/>
    <hyperlink ref="G152" r:id="rId1117"/>
    <hyperlink ref="G139" r:id="rId1118"/>
    <hyperlink ref="G124" r:id="rId1119"/>
    <hyperlink ref="G109" r:id="rId1120"/>
    <hyperlink ref="G1140" r:id="rId1121"/>
    <hyperlink ref="G1124" r:id="rId1122"/>
    <hyperlink ref="G1109" r:id="rId1123"/>
    <hyperlink ref="G1099" r:id="rId1124"/>
    <hyperlink ref="G950" r:id="rId1125"/>
    <hyperlink ref="G938" r:id="rId1126"/>
    <hyperlink ref="G923" r:id="rId1127"/>
    <hyperlink ref="G912" r:id="rId1128"/>
    <hyperlink ref="G761" r:id="rId1129"/>
    <hyperlink ref="G747" r:id="rId1130"/>
    <hyperlink ref="G732" r:id="rId1131"/>
    <hyperlink ref="G718" r:id="rId1132"/>
    <hyperlink ref="G514" r:id="rId1133"/>
    <hyperlink ref="G499" r:id="rId1134"/>
    <hyperlink ref="G484" r:id="rId1135"/>
    <hyperlink ref="G473" r:id="rId1136"/>
    <hyperlink ref="G229" r:id="rId1137"/>
    <hyperlink ref="G214" r:id="rId1138"/>
    <hyperlink ref="G199" r:id="rId1139"/>
  </hyperlinks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C31"/>
  <sheetViews>
    <sheetView workbookViewId="0">
      <selection activeCell="A4" sqref="A4"/>
    </sheetView>
  </sheetViews>
  <sheetFormatPr defaultColWidth="8.85546875" defaultRowHeight="15"/>
  <cols>
    <col min="1" max="1" width="21.42578125" style="5" bestFit="1" customWidth="1"/>
    <col min="2" max="2" width="12.7109375" style="5" bestFit="1" customWidth="1"/>
    <col min="3" max="3" width="8.42578125" style="5" bestFit="1" customWidth="1"/>
  </cols>
  <sheetData>
    <row r="1" spans="1:3">
      <c r="A1" s="5" t="s">
        <v>117</v>
      </c>
      <c r="B1" s="5" t="s">
        <v>118</v>
      </c>
      <c r="C1" s="5" t="s">
        <v>2</v>
      </c>
    </row>
    <row r="2" spans="1:3">
      <c r="A2" s="4" t="s">
        <v>110</v>
      </c>
      <c r="B2" s="5" t="s">
        <v>67</v>
      </c>
      <c r="C2" s="5" t="s">
        <v>3</v>
      </c>
    </row>
    <row r="3" spans="1:3">
      <c r="A3" s="4" t="s">
        <v>90</v>
      </c>
      <c r="B3" s="5" t="s">
        <v>119</v>
      </c>
      <c r="C3" s="5" t="s">
        <v>4</v>
      </c>
    </row>
    <row r="4" spans="1:3">
      <c r="A4" s="4" t="s">
        <v>95</v>
      </c>
      <c r="B4" s="5" t="s">
        <v>120</v>
      </c>
      <c r="C4" s="5" t="s">
        <v>128</v>
      </c>
    </row>
    <row r="5" spans="1:3">
      <c r="A5" s="4" t="s">
        <v>78</v>
      </c>
      <c r="B5" s="5" t="s">
        <v>55</v>
      </c>
      <c r="C5" s="5" t="s">
        <v>5</v>
      </c>
    </row>
    <row r="6" spans="1:3">
      <c r="A6" s="4" t="s">
        <v>104</v>
      </c>
      <c r="B6" s="5" t="s">
        <v>56</v>
      </c>
      <c r="C6" s="5" t="s">
        <v>6</v>
      </c>
    </row>
    <row r="7" spans="1:3">
      <c r="A7" s="4" t="s">
        <v>97</v>
      </c>
      <c r="B7" s="5" t="s">
        <v>56</v>
      </c>
      <c r="C7" s="5" t="s">
        <v>6</v>
      </c>
    </row>
    <row r="8" spans="1:3">
      <c r="A8" s="4" t="s">
        <v>108</v>
      </c>
      <c r="B8" s="5" t="s">
        <v>121</v>
      </c>
      <c r="C8" s="5" t="s">
        <v>7</v>
      </c>
    </row>
    <row r="9" spans="1:3">
      <c r="A9" s="4" t="s">
        <v>102</v>
      </c>
      <c r="B9" s="5" t="s">
        <v>57</v>
      </c>
      <c r="C9" s="5" t="s">
        <v>7</v>
      </c>
    </row>
    <row r="10" spans="1:3">
      <c r="A10" s="4" t="s">
        <v>112</v>
      </c>
      <c r="B10" s="5" t="s">
        <v>58</v>
      </c>
      <c r="C10" s="5" t="s">
        <v>8</v>
      </c>
    </row>
    <row r="11" spans="1:3">
      <c r="A11" s="4" t="s">
        <v>96</v>
      </c>
      <c r="B11" s="5" t="s">
        <v>59</v>
      </c>
      <c r="C11" s="5" t="s">
        <v>9</v>
      </c>
    </row>
    <row r="12" spans="1:3">
      <c r="A12" s="4" t="s">
        <v>88</v>
      </c>
      <c r="B12" s="5" t="s">
        <v>63</v>
      </c>
      <c r="C12" s="5" t="s">
        <v>10</v>
      </c>
    </row>
    <row r="13" spans="1:3">
      <c r="A13" s="4" t="s">
        <v>115</v>
      </c>
      <c r="B13" s="5" t="s">
        <v>60</v>
      </c>
      <c r="C13" s="5" t="s">
        <v>11</v>
      </c>
    </row>
    <row r="14" spans="1:3">
      <c r="A14" s="4" t="s">
        <v>94</v>
      </c>
      <c r="B14" s="5" t="s">
        <v>61</v>
      </c>
      <c r="C14" s="5" t="s">
        <v>12</v>
      </c>
    </row>
    <row r="15" spans="1:3">
      <c r="A15" s="4" t="s">
        <v>101</v>
      </c>
      <c r="B15" s="5" t="s">
        <v>62</v>
      </c>
      <c r="C15" s="5" t="s">
        <v>13</v>
      </c>
    </row>
    <row r="16" spans="1:3">
      <c r="A16" s="4" t="s">
        <v>103</v>
      </c>
      <c r="B16" s="5" t="s">
        <v>62</v>
      </c>
      <c r="C16" s="5" t="s">
        <v>14</v>
      </c>
    </row>
    <row r="17" spans="1:3">
      <c r="A17" s="4" t="s">
        <v>107</v>
      </c>
      <c r="B17" s="5" t="s">
        <v>125</v>
      </c>
      <c r="C17" s="5" t="s">
        <v>15</v>
      </c>
    </row>
    <row r="18" spans="1:3">
      <c r="A18" s="4" t="s">
        <v>109</v>
      </c>
      <c r="B18" s="5" t="s">
        <v>64</v>
      </c>
      <c r="C18" s="5" t="s">
        <v>16</v>
      </c>
    </row>
    <row r="19" spans="1:3">
      <c r="A19" s="4" t="s">
        <v>99</v>
      </c>
      <c r="B19" s="5" t="s">
        <v>65</v>
      </c>
      <c r="C19" s="5" t="s">
        <v>17</v>
      </c>
    </row>
    <row r="20" spans="1:3">
      <c r="A20" s="4" t="s">
        <v>84</v>
      </c>
      <c r="B20" s="5" t="s">
        <v>65</v>
      </c>
      <c r="C20" s="5" t="s">
        <v>17</v>
      </c>
    </row>
    <row r="21" spans="1:3">
      <c r="A21" s="4" t="s">
        <v>92</v>
      </c>
      <c r="B21" s="5" t="s">
        <v>70</v>
      </c>
      <c r="C21" s="5" t="s">
        <v>14</v>
      </c>
    </row>
    <row r="22" spans="1:3">
      <c r="A22" s="4" t="s">
        <v>116</v>
      </c>
      <c r="B22" s="5" t="s">
        <v>66</v>
      </c>
      <c r="C22" s="5" t="s">
        <v>18</v>
      </c>
    </row>
    <row r="23" spans="1:3">
      <c r="A23" s="4" t="s">
        <v>114</v>
      </c>
      <c r="B23" s="5" t="s">
        <v>68</v>
      </c>
      <c r="C23" s="5" t="s">
        <v>18</v>
      </c>
    </row>
    <row r="24" spans="1:3">
      <c r="A24" s="4" t="s">
        <v>111</v>
      </c>
      <c r="B24" s="5" t="s">
        <v>122</v>
      </c>
      <c r="C24" s="5" t="s">
        <v>14</v>
      </c>
    </row>
    <row r="25" spans="1:3">
      <c r="A25" s="4" t="s">
        <v>113</v>
      </c>
      <c r="B25" s="5" t="s">
        <v>70</v>
      </c>
      <c r="C25" s="5" t="s">
        <v>14</v>
      </c>
    </row>
    <row r="26" spans="1:3">
      <c r="A26" s="4" t="s">
        <v>91</v>
      </c>
      <c r="B26" s="5" t="s">
        <v>71</v>
      </c>
      <c r="C26" s="5" t="s">
        <v>19</v>
      </c>
    </row>
    <row r="27" spans="1:3">
      <c r="A27" s="4" t="s">
        <v>106</v>
      </c>
      <c r="B27" s="5" t="s">
        <v>69</v>
      </c>
      <c r="C27" s="5" t="s">
        <v>13</v>
      </c>
    </row>
    <row r="28" spans="1:3">
      <c r="A28" s="4" t="s">
        <v>105</v>
      </c>
      <c r="B28" s="5" t="s">
        <v>123</v>
      </c>
      <c r="C28" s="5" t="s">
        <v>10</v>
      </c>
    </row>
    <row r="29" spans="1:3">
      <c r="A29" s="4" t="s">
        <v>79</v>
      </c>
      <c r="B29" s="5" t="s">
        <v>126</v>
      </c>
      <c r="C29" s="5" t="s">
        <v>11</v>
      </c>
    </row>
    <row r="30" spans="1:3">
      <c r="A30" s="4" t="s">
        <v>98</v>
      </c>
      <c r="B30" s="5" t="s">
        <v>124</v>
      </c>
      <c r="C30" s="5" t="s">
        <v>20</v>
      </c>
    </row>
    <row r="31" spans="1:3">
      <c r="A31" s="4" t="s">
        <v>100</v>
      </c>
      <c r="B31" s="5" t="s">
        <v>72</v>
      </c>
      <c r="C31" s="5" t="s">
        <v>127</v>
      </c>
    </row>
  </sheetData>
  <phoneticPr fontId="2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J20"/>
  <sheetViews>
    <sheetView workbookViewId="0">
      <selection activeCell="I2" sqref="I2"/>
    </sheetView>
  </sheetViews>
  <sheetFormatPr defaultColWidth="11.42578125" defaultRowHeight="15"/>
  <cols>
    <col min="1" max="2" width="17.7109375" bestFit="1" customWidth="1"/>
    <col min="3" max="3" width="17.7109375" customWidth="1"/>
    <col min="4" max="4" width="13.140625" bestFit="1" customWidth="1"/>
    <col min="5" max="5" width="11.28515625" bestFit="1" customWidth="1"/>
    <col min="6" max="6" width="14.85546875" bestFit="1" customWidth="1"/>
  </cols>
  <sheetData>
    <row r="1" spans="1:10" ht="45">
      <c r="A1" s="32" t="s">
        <v>28</v>
      </c>
      <c r="B1" s="32" t="s">
        <v>27</v>
      </c>
      <c r="C1" s="32" t="s">
        <v>29</v>
      </c>
      <c r="D1" s="32" t="s">
        <v>53</v>
      </c>
      <c r="E1" s="32" t="s">
        <v>50</v>
      </c>
      <c r="F1" s="32" t="s">
        <v>51</v>
      </c>
      <c r="G1" s="32" t="s">
        <v>52</v>
      </c>
      <c r="H1" s="32" t="s">
        <v>44</v>
      </c>
      <c r="I1" s="32" t="s">
        <v>45</v>
      </c>
      <c r="J1" s="32" t="s">
        <v>46</v>
      </c>
    </row>
    <row r="2" spans="1:10">
      <c r="A2" s="2">
        <v>39965</v>
      </c>
      <c r="B2" t="s">
        <v>102</v>
      </c>
      <c r="C2" t="s">
        <v>30</v>
      </c>
      <c r="D2">
        <v>331</v>
      </c>
      <c r="E2">
        <v>162</v>
      </c>
      <c r="F2">
        <v>71</v>
      </c>
      <c r="G2" s="29">
        <f t="shared" ref="G2:G15" si="0">F2/E2</f>
        <v>0.43827160493827161</v>
      </c>
      <c r="H2">
        <f ca="1">RAND()</f>
        <v>0.43120307529785085</v>
      </c>
      <c r="I2" t="str">
        <f ca="1">IF(H2&lt;=G2,"win","loss")</f>
        <v>win</v>
      </c>
      <c r="J2">
        <f ca="1">IF(I2="win",$B$18*$B$19,-$B$18)</f>
        <v>2000</v>
      </c>
    </row>
    <row r="3" spans="1:10">
      <c r="A3" s="2">
        <v>39966</v>
      </c>
      <c r="B3" t="s">
        <v>114</v>
      </c>
      <c r="C3" t="s">
        <v>31</v>
      </c>
      <c r="D3">
        <v>376</v>
      </c>
      <c r="E3">
        <v>184</v>
      </c>
      <c r="F3">
        <v>91</v>
      </c>
      <c r="G3" s="29">
        <f t="shared" si="0"/>
        <v>0.49456521739130432</v>
      </c>
      <c r="H3">
        <f t="shared" ref="H3:H15" ca="1" si="1">RAND()</f>
        <v>0.86888357500888169</v>
      </c>
      <c r="I3" t="str">
        <f t="shared" ref="I3:I15" ca="1" si="2">IF(H3&lt;=G3,"win","loss")</f>
        <v>loss</v>
      </c>
      <c r="J3">
        <f t="shared" ref="J3:J15" ca="1" si="3">IF(I3="win",$B$18*$B$19,-$B$18)</f>
        <v>-1000</v>
      </c>
    </row>
    <row r="4" spans="1:10">
      <c r="A4" s="2">
        <v>39967</v>
      </c>
      <c r="B4" t="s">
        <v>100</v>
      </c>
      <c r="C4" t="s">
        <v>32</v>
      </c>
      <c r="D4">
        <v>303</v>
      </c>
      <c r="E4">
        <v>149</v>
      </c>
      <c r="F4">
        <v>74</v>
      </c>
      <c r="G4" s="29">
        <f t="shared" si="0"/>
        <v>0.49664429530201343</v>
      </c>
      <c r="H4">
        <f t="shared" ca="1" si="1"/>
        <v>3.1555079507296746E-2</v>
      </c>
      <c r="I4" t="str">
        <f t="shared" ca="1" si="2"/>
        <v>win</v>
      </c>
      <c r="J4">
        <f t="shared" ca="1" si="3"/>
        <v>2000</v>
      </c>
    </row>
    <row r="5" spans="1:10">
      <c r="A5" s="2">
        <v>39968</v>
      </c>
      <c r="B5" t="s">
        <v>106</v>
      </c>
      <c r="C5" t="s">
        <v>33</v>
      </c>
      <c r="D5">
        <v>384</v>
      </c>
      <c r="E5">
        <v>195</v>
      </c>
      <c r="F5">
        <v>114</v>
      </c>
      <c r="G5" s="29">
        <f t="shared" si="0"/>
        <v>0.58461538461538465</v>
      </c>
      <c r="H5">
        <f t="shared" ca="1" si="1"/>
        <v>0.90012997855619847</v>
      </c>
      <c r="I5" t="str">
        <f t="shared" ca="1" si="2"/>
        <v>loss</v>
      </c>
      <c r="J5">
        <f t="shared" ca="1" si="3"/>
        <v>-1000</v>
      </c>
    </row>
    <row r="6" spans="1:10">
      <c r="A6" s="2">
        <v>39969</v>
      </c>
      <c r="B6" t="s">
        <v>108</v>
      </c>
      <c r="C6" t="s">
        <v>34</v>
      </c>
      <c r="D6">
        <v>392</v>
      </c>
      <c r="E6">
        <v>192</v>
      </c>
      <c r="F6">
        <v>103</v>
      </c>
      <c r="G6" s="29">
        <f t="shared" si="0"/>
        <v>0.53645833333333337</v>
      </c>
      <c r="H6">
        <f t="shared" ca="1" si="1"/>
        <v>0.44735844486579524</v>
      </c>
      <c r="I6" t="str">
        <f t="shared" ca="1" si="2"/>
        <v>win</v>
      </c>
      <c r="J6">
        <f t="shared" ca="1" si="3"/>
        <v>2000</v>
      </c>
    </row>
    <row r="7" spans="1:10">
      <c r="A7" s="2">
        <v>39970</v>
      </c>
      <c r="B7" t="s">
        <v>96</v>
      </c>
      <c r="C7" t="s">
        <v>35</v>
      </c>
      <c r="D7">
        <v>312</v>
      </c>
      <c r="E7">
        <f>78+77</f>
        <v>155</v>
      </c>
      <c r="F7">
        <v>78</v>
      </c>
      <c r="G7" s="29">
        <f t="shared" si="0"/>
        <v>0.50322580645161286</v>
      </c>
      <c r="H7">
        <f t="shared" ca="1" si="1"/>
        <v>0.55492620675302717</v>
      </c>
      <c r="I7" t="str">
        <f t="shared" ca="1" si="2"/>
        <v>loss</v>
      </c>
      <c r="J7">
        <f t="shared" ca="1" si="3"/>
        <v>-1000</v>
      </c>
    </row>
    <row r="8" spans="1:10">
      <c r="A8" s="2">
        <v>39971</v>
      </c>
      <c r="B8" t="s">
        <v>78</v>
      </c>
      <c r="C8" t="s">
        <v>36</v>
      </c>
      <c r="D8">
        <v>313</v>
      </c>
      <c r="E8">
        <f>98+59</f>
        <v>157</v>
      </c>
      <c r="F8">
        <v>98</v>
      </c>
      <c r="G8" s="29">
        <f t="shared" si="0"/>
        <v>0.62420382165605093</v>
      </c>
      <c r="H8">
        <f t="shared" ca="1" si="1"/>
        <v>0.97531943715980352</v>
      </c>
      <c r="I8" t="str">
        <f t="shared" ca="1" si="2"/>
        <v>loss</v>
      </c>
      <c r="J8">
        <f t="shared" ca="1" si="3"/>
        <v>-1000</v>
      </c>
    </row>
    <row r="9" spans="1:10">
      <c r="A9" s="2">
        <v>39972</v>
      </c>
      <c r="B9" t="s">
        <v>84</v>
      </c>
      <c r="C9" t="s">
        <v>37</v>
      </c>
      <c r="D9">
        <v>187</v>
      </c>
      <c r="E9">
        <f>65+26</f>
        <v>91</v>
      </c>
      <c r="F9">
        <v>65</v>
      </c>
      <c r="G9" s="29">
        <f t="shared" si="0"/>
        <v>0.7142857142857143</v>
      </c>
      <c r="H9">
        <f t="shared" ca="1" si="1"/>
        <v>0.37234182662901039</v>
      </c>
      <c r="I9" t="str">
        <f t="shared" ca="1" si="2"/>
        <v>win</v>
      </c>
      <c r="J9">
        <f t="shared" ca="1" si="3"/>
        <v>2000</v>
      </c>
    </row>
    <row r="10" spans="1:10">
      <c r="A10" s="2">
        <v>39973</v>
      </c>
      <c r="B10" t="s">
        <v>99</v>
      </c>
      <c r="C10" t="s">
        <v>38</v>
      </c>
      <c r="D10">
        <v>495</v>
      </c>
      <c r="E10">
        <f>127+121</f>
        <v>248</v>
      </c>
      <c r="F10">
        <v>127</v>
      </c>
      <c r="G10" s="29">
        <f t="shared" si="0"/>
        <v>0.51209677419354838</v>
      </c>
      <c r="H10">
        <f t="shared" ca="1" si="1"/>
        <v>0.22107660503627846</v>
      </c>
      <c r="I10" t="str">
        <f t="shared" ca="1" si="2"/>
        <v>win</v>
      </c>
      <c r="J10">
        <f t="shared" ca="1" si="3"/>
        <v>2000</v>
      </c>
    </row>
    <row r="11" spans="1:10">
      <c r="A11" s="2">
        <v>39974</v>
      </c>
      <c r="B11" t="s">
        <v>107</v>
      </c>
      <c r="C11" t="s">
        <v>39</v>
      </c>
      <c r="D11">
        <v>78</v>
      </c>
      <c r="E11">
        <f>25+14</f>
        <v>39</v>
      </c>
      <c r="F11">
        <v>25</v>
      </c>
      <c r="G11" s="29">
        <f t="shared" si="0"/>
        <v>0.64102564102564108</v>
      </c>
      <c r="H11">
        <f t="shared" ca="1" si="1"/>
        <v>0.22899944527804683</v>
      </c>
      <c r="I11" t="str">
        <f t="shared" ca="1" si="2"/>
        <v>win</v>
      </c>
      <c r="J11">
        <f t="shared" ca="1" si="3"/>
        <v>2000</v>
      </c>
    </row>
    <row r="12" spans="1:10">
      <c r="A12" s="2">
        <v>39975</v>
      </c>
      <c r="B12" t="s">
        <v>97</v>
      </c>
      <c r="C12" t="s">
        <v>40</v>
      </c>
      <c r="D12">
        <v>410</v>
      </c>
      <c r="E12">
        <f>110+95</f>
        <v>205</v>
      </c>
      <c r="F12">
        <v>110</v>
      </c>
      <c r="G12" s="29">
        <f t="shared" si="0"/>
        <v>0.53658536585365857</v>
      </c>
      <c r="H12">
        <f t="shared" ca="1" si="1"/>
        <v>0.6737437443988652</v>
      </c>
      <c r="I12" t="str">
        <f t="shared" ca="1" si="2"/>
        <v>loss</v>
      </c>
      <c r="J12">
        <f t="shared" ca="1" si="3"/>
        <v>-1000</v>
      </c>
    </row>
    <row r="13" spans="1:10">
      <c r="A13" s="2">
        <v>39976</v>
      </c>
      <c r="B13" t="s">
        <v>104</v>
      </c>
      <c r="C13" t="s">
        <v>41</v>
      </c>
      <c r="D13">
        <v>18</v>
      </c>
      <c r="E13">
        <f>7+2</f>
        <v>9</v>
      </c>
      <c r="F13">
        <v>7</v>
      </c>
      <c r="G13" s="29">
        <f t="shared" si="0"/>
        <v>0.77777777777777779</v>
      </c>
      <c r="H13">
        <f t="shared" ca="1" si="1"/>
        <v>0.61023391287711615</v>
      </c>
      <c r="I13" t="str">
        <f t="shared" ca="1" si="2"/>
        <v>win</v>
      </c>
      <c r="J13">
        <f t="shared" ca="1" si="3"/>
        <v>2000</v>
      </c>
    </row>
    <row r="14" spans="1:10">
      <c r="A14" s="2">
        <v>39977</v>
      </c>
      <c r="B14" t="s">
        <v>95</v>
      </c>
      <c r="C14" t="s">
        <v>42</v>
      </c>
      <c r="D14">
        <v>27</v>
      </c>
      <c r="E14">
        <f>2+7</f>
        <v>9</v>
      </c>
      <c r="F14">
        <v>2</v>
      </c>
      <c r="G14" s="29">
        <f t="shared" si="0"/>
        <v>0.22222222222222221</v>
      </c>
      <c r="H14">
        <f t="shared" ca="1" si="1"/>
        <v>0.21268764369744453</v>
      </c>
      <c r="I14" t="str">
        <f t="shared" ca="1" si="2"/>
        <v>win</v>
      </c>
      <c r="J14">
        <f t="shared" ca="1" si="3"/>
        <v>2000</v>
      </c>
    </row>
    <row r="15" spans="1:10">
      <c r="A15" s="2">
        <v>39978</v>
      </c>
      <c r="B15" t="s">
        <v>116</v>
      </c>
      <c r="C15" t="s">
        <v>43</v>
      </c>
      <c r="D15">
        <v>34</v>
      </c>
      <c r="E15">
        <f>8+9</f>
        <v>17</v>
      </c>
      <c r="F15">
        <v>8</v>
      </c>
      <c r="G15" s="29">
        <f t="shared" si="0"/>
        <v>0.47058823529411764</v>
      </c>
      <c r="H15">
        <f t="shared" ca="1" si="1"/>
        <v>0.70827096715369664</v>
      </c>
      <c r="I15" t="str">
        <f t="shared" ca="1" si="2"/>
        <v>loss</v>
      </c>
      <c r="J15">
        <f t="shared" ca="1" si="3"/>
        <v>-1000</v>
      </c>
    </row>
    <row r="16" spans="1:10">
      <c r="A16" s="2" t="s">
        <v>54</v>
      </c>
      <c r="G16" s="29"/>
    </row>
    <row r="18" spans="1:2">
      <c r="A18" t="s">
        <v>47</v>
      </c>
      <c r="B18" s="30">
        <v>1000</v>
      </c>
    </row>
    <row r="19" spans="1:2">
      <c r="A19" t="s">
        <v>48</v>
      </c>
      <c r="B19">
        <v>2</v>
      </c>
    </row>
    <row r="20" spans="1:2">
      <c r="A20" t="s">
        <v>49</v>
      </c>
      <c r="B20" s="31">
        <f ca="1">SUM(J2:J15)</f>
        <v>10000</v>
      </c>
    </row>
  </sheetData>
  <phoneticPr fontId="20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Model</vt:lpstr>
      <vt:lpstr>Mileage Chart</vt:lpstr>
      <vt:lpstr>June 1-14</vt:lpstr>
      <vt:lpstr>Games</vt:lpstr>
      <vt:lpstr>Teams</vt:lpstr>
      <vt:lpstr>Betting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 JC</cp:lastModifiedBy>
  <dcterms:created xsi:type="dcterms:W3CDTF">2009-04-15T19:19:47Z</dcterms:created>
  <dcterms:modified xsi:type="dcterms:W3CDTF">2009-05-04T18:47:35Z</dcterms:modified>
</cp:coreProperties>
</file>