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iel\Documents\Stern Documents\Spring 2014\Decision Models\"/>
    </mc:Choice>
  </mc:AlternateContent>
  <bookViews>
    <workbookView xWindow="0" yWindow="0" windowWidth="23040" windowHeight="8832"/>
  </bookViews>
  <sheets>
    <sheet name="Simulator with Z Scores" sheetId="2" r:id="rId1"/>
    <sheet name="Team Needs Database" sheetId="3" r:id="rId2"/>
    <sheet name="Test Spreadsheet" sheetId="1" r:id="rId3"/>
    <sheet name="Z Score Sums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2" l="1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F5" i="2"/>
  <c r="AG5" i="2"/>
  <c r="AH5" i="2"/>
  <c r="AI5" i="2"/>
  <c r="AJ5" i="2"/>
  <c r="AK5" i="2"/>
  <c r="AL5" i="2"/>
  <c r="AM5" i="2"/>
  <c r="AN5" i="2"/>
  <c r="AO5" i="2"/>
  <c r="AP5" i="2"/>
  <c r="AQ5" i="2"/>
  <c r="AR5" i="2"/>
  <c r="AS5" i="2"/>
  <c r="AT5" i="2"/>
  <c r="AU5" i="2"/>
  <c r="AV5" i="2"/>
  <c r="AW5" i="2"/>
  <c r="AX5" i="2"/>
  <c r="AY5" i="2"/>
  <c r="AZ5" i="2"/>
  <c r="BA5" i="2"/>
  <c r="BB5" i="2"/>
  <c r="BC5" i="2"/>
  <c r="BD5" i="2"/>
  <c r="BE5" i="2"/>
  <c r="BF5" i="2"/>
  <c r="BG5" i="2"/>
  <c r="BH5" i="2"/>
  <c r="BI5" i="2"/>
  <c r="BJ5" i="2"/>
  <c r="BK5" i="2"/>
  <c r="BL5" i="2"/>
  <c r="BM5" i="2"/>
  <c r="BN5" i="2"/>
  <c r="BO5" i="2"/>
  <c r="BP5" i="2"/>
  <c r="BQ5" i="2"/>
  <c r="BR5" i="2"/>
  <c r="BS5" i="2"/>
  <c r="BT5" i="2"/>
  <c r="BU5" i="2"/>
  <c r="BV5" i="2"/>
  <c r="BW5" i="2"/>
  <c r="BX5" i="2"/>
  <c r="BY5" i="2"/>
  <c r="J5" i="2"/>
  <c r="C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113" i="4"/>
  <c r="C114" i="4"/>
  <c r="C115" i="4"/>
  <c r="C116" i="4"/>
  <c r="C117" i="4"/>
  <c r="C118" i="4"/>
  <c r="C119" i="4"/>
  <c r="C120" i="4"/>
  <c r="C121" i="4"/>
  <c r="C122" i="4"/>
  <c r="C123" i="4"/>
  <c r="C124" i="4"/>
  <c r="C125" i="4"/>
  <c r="C126" i="4"/>
  <c r="C127" i="4"/>
  <c r="C128" i="4"/>
  <c r="C129" i="4"/>
  <c r="C130" i="4"/>
  <c r="C131" i="4"/>
  <c r="C132" i="4"/>
  <c r="C133" i="4"/>
  <c r="C134" i="4"/>
  <c r="C135" i="4"/>
  <c r="C136" i="4"/>
  <c r="C137" i="4"/>
  <c r="C138" i="4"/>
  <c r="C139" i="4"/>
  <c r="C140" i="4"/>
  <c r="C141" i="4"/>
  <c r="C142" i="4"/>
  <c r="C143" i="4"/>
  <c r="C144" i="4"/>
  <c r="C145" i="4"/>
  <c r="C146" i="4"/>
  <c r="C147" i="4"/>
  <c r="C148" i="4"/>
  <c r="C149" i="4"/>
  <c r="C150" i="4"/>
  <c r="C151" i="4"/>
  <c r="C152" i="4"/>
  <c r="C153" i="4"/>
  <c r="C154" i="4"/>
  <c r="C155" i="4"/>
  <c r="C156" i="4"/>
  <c r="C157" i="4"/>
  <c r="C158" i="4"/>
  <c r="C159" i="4"/>
  <c r="C160" i="4"/>
  <c r="C161" i="4"/>
  <c r="C162" i="4"/>
  <c r="C163" i="4"/>
  <c r="C164" i="4"/>
  <c r="C165" i="4"/>
  <c r="C166" i="4"/>
  <c r="C167" i="4"/>
  <c r="C168" i="4"/>
  <c r="C169" i="4"/>
  <c r="C170" i="4"/>
  <c r="C171" i="4"/>
  <c r="C172" i="4"/>
  <c r="C173" i="4"/>
  <c r="C174" i="4"/>
  <c r="C175" i="4"/>
  <c r="C176" i="4"/>
  <c r="C177" i="4"/>
  <c r="C178" i="4"/>
  <c r="C179" i="4"/>
  <c r="C180" i="4"/>
  <c r="C181" i="4"/>
  <c r="C182" i="4"/>
  <c r="C183" i="4"/>
  <c r="C184" i="4"/>
  <c r="C185" i="4"/>
  <c r="C186" i="4"/>
  <c r="C187" i="4"/>
  <c r="C188" i="4"/>
  <c r="C189" i="4"/>
  <c r="C190" i="4"/>
  <c r="C191" i="4"/>
  <c r="C192" i="4"/>
  <c r="C193" i="4"/>
  <c r="C194" i="4"/>
  <c r="C195" i="4"/>
  <c r="C196" i="4"/>
  <c r="C197" i="4"/>
  <c r="C198" i="4"/>
  <c r="C199" i="4"/>
  <c r="C200" i="4"/>
  <c r="C201" i="4"/>
  <c r="C202" i="4"/>
  <c r="C203" i="4"/>
  <c r="C204" i="4"/>
  <c r="C205" i="4"/>
  <c r="C206" i="4"/>
  <c r="C207" i="4"/>
  <c r="C208" i="4"/>
  <c r="C209" i="4"/>
  <c r="C210" i="4"/>
  <c r="C211" i="4"/>
  <c r="C212" i="4"/>
  <c r="C213" i="4"/>
  <c r="C214" i="4"/>
  <c r="C215" i="4"/>
  <c r="C216" i="4"/>
  <c r="C217" i="4"/>
  <c r="C218" i="4"/>
  <c r="C219" i="4"/>
  <c r="C220" i="4"/>
  <c r="C221" i="4"/>
  <c r="C222" i="4"/>
  <c r="C223" i="4"/>
  <c r="C224" i="4"/>
  <c r="C225" i="4"/>
  <c r="C226" i="4"/>
  <c r="C227" i="4"/>
  <c r="C228" i="4"/>
  <c r="C229" i="4"/>
  <c r="C230" i="4"/>
  <c r="C231" i="4"/>
  <c r="C232" i="4"/>
  <c r="C233" i="4"/>
  <c r="C234" i="4"/>
  <c r="C235" i="4"/>
  <c r="C236" i="4"/>
  <c r="C237" i="4"/>
  <c r="C238" i="4"/>
  <c r="C239" i="4"/>
  <c r="C240" i="4"/>
  <c r="C241" i="4"/>
  <c r="C242" i="4"/>
  <c r="C243" i="4"/>
  <c r="C244" i="4"/>
  <c r="C245" i="4"/>
  <c r="C246" i="4"/>
  <c r="C247" i="4"/>
  <c r="C248" i="4"/>
  <c r="C249" i="4"/>
  <c r="C250" i="4"/>
  <c r="C251" i="4"/>
  <c r="C252" i="4"/>
  <c r="C253" i="4"/>
  <c r="C254" i="4"/>
  <c r="C255" i="4"/>
  <c r="C256" i="4"/>
  <c r="C257" i="4"/>
  <c r="C258" i="4"/>
  <c r="C259" i="4"/>
  <c r="C260" i="4"/>
  <c r="C261" i="4"/>
  <c r="C262" i="4"/>
  <c r="C263" i="4"/>
  <c r="C264" i="4"/>
  <c r="C265" i="4"/>
  <c r="C266" i="4"/>
  <c r="C267" i="4"/>
  <c r="C268" i="4"/>
  <c r="C269" i="4"/>
  <c r="C270" i="4"/>
  <c r="C271" i="4"/>
  <c r="C272" i="4"/>
  <c r="C273" i="4"/>
  <c r="C274" i="4"/>
  <c r="C275" i="4"/>
  <c r="C276" i="4"/>
  <c r="C277" i="4"/>
  <c r="C278" i="4"/>
  <c r="C279" i="4"/>
  <c r="C280" i="4"/>
  <c r="C281" i="4"/>
  <c r="C282" i="4"/>
  <c r="C283" i="4"/>
  <c r="C284" i="4"/>
  <c r="C285" i="4"/>
  <c r="C286" i="4"/>
  <c r="C287" i="4"/>
  <c r="C288" i="4"/>
  <c r="C289" i="4"/>
  <c r="C290" i="4"/>
  <c r="C291" i="4"/>
  <c r="C292" i="4"/>
  <c r="C293" i="4"/>
  <c r="C294" i="4"/>
  <c r="C295" i="4"/>
  <c r="C296" i="4"/>
  <c r="C297" i="4"/>
  <c r="C298" i="4"/>
  <c r="C299" i="4"/>
  <c r="C300" i="4"/>
  <c r="C301" i="4"/>
  <c r="C302" i="4"/>
  <c r="C303" i="4"/>
  <c r="C304" i="4"/>
  <c r="C305" i="4"/>
  <c r="C306" i="4"/>
  <c r="C307" i="4"/>
  <c r="C308" i="4"/>
  <c r="C309" i="4"/>
  <c r="C310" i="4"/>
  <c r="C311" i="4"/>
  <c r="C312" i="4"/>
  <c r="C313" i="4"/>
  <c r="C314" i="4"/>
  <c r="C315" i="4"/>
  <c r="C316" i="4"/>
  <c r="C317" i="4"/>
  <c r="C318" i="4"/>
  <c r="C319" i="4"/>
  <c r="C320" i="4"/>
  <c r="C321" i="4"/>
  <c r="C322" i="4"/>
  <c r="C323" i="4"/>
  <c r="C324" i="4"/>
  <c r="C325" i="4"/>
  <c r="C326" i="4"/>
  <c r="C327" i="4"/>
  <c r="C328" i="4"/>
  <c r="C329" i="4"/>
  <c r="C330" i="4"/>
  <c r="C331" i="4"/>
  <c r="C332" i="4"/>
  <c r="C333" i="4"/>
  <c r="C334" i="4"/>
  <c r="C335" i="4"/>
  <c r="C336" i="4"/>
  <c r="C337" i="4"/>
  <c r="C338" i="4"/>
  <c r="C339" i="4"/>
  <c r="C340" i="4"/>
  <c r="C341" i="4"/>
  <c r="C342" i="4"/>
  <c r="C343" i="4"/>
  <c r="C344" i="4"/>
  <c r="C345" i="4"/>
  <c r="C346" i="4"/>
  <c r="C347" i="4"/>
  <c r="C348" i="4"/>
  <c r="C349" i="4"/>
  <c r="C350" i="4"/>
  <c r="C351" i="4"/>
  <c r="C352" i="4"/>
  <c r="C353" i="4"/>
  <c r="C354" i="4"/>
  <c r="C355" i="4"/>
  <c r="C356" i="4"/>
  <c r="C357" i="4"/>
  <c r="C358" i="4"/>
  <c r="C359" i="4"/>
  <c r="C360" i="4"/>
  <c r="C361" i="4"/>
  <c r="C362" i="4"/>
  <c r="C363" i="4"/>
  <c r="C364" i="4"/>
  <c r="C365" i="4"/>
  <c r="C366" i="4"/>
  <c r="C367" i="4"/>
  <c r="C368" i="4"/>
  <c r="C369" i="4"/>
  <c r="C370" i="4"/>
  <c r="C371" i="4"/>
  <c r="C372" i="4"/>
  <c r="C373" i="4"/>
  <c r="C374" i="4"/>
  <c r="C375" i="4"/>
  <c r="C376" i="4"/>
  <c r="C377" i="4"/>
  <c r="C378" i="4"/>
  <c r="C379" i="4"/>
  <c r="C380" i="4"/>
  <c r="C381" i="4"/>
  <c r="C382" i="4"/>
  <c r="C383" i="4"/>
  <c r="C384" i="4"/>
  <c r="C385" i="4"/>
  <c r="C386" i="4"/>
  <c r="C387" i="4"/>
  <c r="C388" i="4"/>
  <c r="C389" i="4"/>
  <c r="C390" i="4"/>
  <c r="C391" i="4"/>
  <c r="C392" i="4"/>
  <c r="C393" i="4"/>
  <c r="C394" i="4"/>
  <c r="C395" i="4"/>
  <c r="C396" i="4"/>
  <c r="C397" i="4"/>
  <c r="C398" i="4"/>
  <c r="C399" i="4"/>
  <c r="C400" i="4"/>
  <c r="C401" i="4"/>
  <c r="C402" i="4"/>
  <c r="C403" i="4"/>
  <c r="C404" i="4"/>
  <c r="C2" i="4"/>
  <c r="E3" i="2" l="1"/>
  <c r="F3" i="2"/>
  <c r="E4" i="2"/>
  <c r="F4" i="2"/>
  <c r="E5" i="2"/>
  <c r="F5" i="2"/>
  <c r="E6" i="2"/>
  <c r="F6" i="2"/>
  <c r="E7" i="2"/>
  <c r="E8" i="2"/>
  <c r="F8" i="2"/>
  <c r="E9" i="2"/>
  <c r="F9" i="2"/>
  <c r="E10" i="2"/>
  <c r="F10" i="2"/>
  <c r="E11" i="2"/>
  <c r="F11" i="2"/>
  <c r="E12" i="2"/>
  <c r="F12" i="2"/>
  <c r="E13" i="2"/>
  <c r="F13" i="2"/>
  <c r="E14" i="2"/>
  <c r="F14" i="2"/>
  <c r="E15" i="2"/>
  <c r="F15" i="2"/>
  <c r="E16" i="2"/>
  <c r="F16" i="2"/>
  <c r="E17" i="2"/>
  <c r="F17" i="2"/>
  <c r="E18" i="2"/>
  <c r="F18" i="2"/>
  <c r="E19" i="2"/>
  <c r="F19" i="2"/>
  <c r="E20" i="2"/>
  <c r="F20" i="2"/>
  <c r="E21" i="2"/>
  <c r="F21" i="2"/>
  <c r="E22" i="2"/>
  <c r="F22" i="2"/>
  <c r="E23" i="2"/>
  <c r="F23" i="2"/>
  <c r="E24" i="2"/>
  <c r="F24" i="2"/>
  <c r="E25" i="2"/>
  <c r="F25" i="2"/>
  <c r="E26" i="2"/>
  <c r="F26" i="2"/>
  <c r="E27" i="2"/>
  <c r="F27" i="2"/>
  <c r="E28" i="2"/>
  <c r="F28" i="2"/>
  <c r="E29" i="2"/>
  <c r="F29" i="2"/>
  <c r="E30" i="2"/>
  <c r="F30" i="2"/>
  <c r="E31" i="2"/>
  <c r="F31" i="2"/>
  <c r="E32" i="2"/>
  <c r="F32" i="2"/>
  <c r="E33" i="2"/>
  <c r="F33" i="2"/>
  <c r="F2" i="2"/>
  <c r="E2" i="2"/>
  <c r="N6" i="2" l="1"/>
  <c r="R6" i="2"/>
  <c r="V6" i="2"/>
  <c r="Z6" i="2"/>
  <c r="AD6" i="2"/>
  <c r="AH6" i="2"/>
  <c r="AL6" i="2"/>
  <c r="AP6" i="2"/>
  <c r="AT6" i="2"/>
  <c r="AX6" i="2"/>
  <c r="BB6" i="2"/>
  <c r="BF6" i="2"/>
  <c r="BJ6" i="2"/>
  <c r="BN6" i="2"/>
  <c r="BR6" i="2"/>
  <c r="BV6" i="2"/>
  <c r="Y6" i="2"/>
  <c r="AG6" i="2"/>
  <c r="AS6" i="2"/>
  <c r="BI6" i="2"/>
  <c r="BU6" i="2"/>
  <c r="O6" i="2"/>
  <c r="S6" i="2"/>
  <c r="W6" i="2"/>
  <c r="AA6" i="2"/>
  <c r="AE6" i="2"/>
  <c r="AI6" i="2"/>
  <c r="AM6" i="2"/>
  <c r="AQ6" i="2"/>
  <c r="AU6" i="2"/>
  <c r="AY6" i="2"/>
  <c r="BC6" i="2"/>
  <c r="BG6" i="2"/>
  <c r="BK6" i="2"/>
  <c r="BO6" i="2"/>
  <c r="BS6" i="2"/>
  <c r="BW6" i="2"/>
  <c r="U6" i="2"/>
  <c r="AK6" i="2"/>
  <c r="AW6" i="2"/>
  <c r="BE6" i="2"/>
  <c r="BQ6" i="2"/>
  <c r="P6" i="2"/>
  <c r="T6" i="2"/>
  <c r="X6" i="2"/>
  <c r="AB6" i="2"/>
  <c r="AF6" i="2"/>
  <c r="AJ6" i="2"/>
  <c r="AN6" i="2"/>
  <c r="AR6" i="2"/>
  <c r="AV6" i="2"/>
  <c r="AZ6" i="2"/>
  <c r="BD6" i="2"/>
  <c r="BH6" i="2"/>
  <c r="BL6" i="2"/>
  <c r="BP6" i="2"/>
  <c r="BT6" i="2"/>
  <c r="BX6" i="2"/>
  <c r="Q6" i="2"/>
  <c r="AC6" i="2"/>
  <c r="AO6" i="2"/>
  <c r="BA6" i="2"/>
  <c r="BM6" i="2"/>
  <c r="BY6" i="2"/>
  <c r="K6" i="2"/>
  <c r="L6" i="2"/>
  <c r="M6" i="2"/>
  <c r="J6" i="2"/>
  <c r="C2" i="2" l="1"/>
  <c r="J7" i="2" s="1"/>
  <c r="D4" i="1"/>
  <c r="S5" i="1" s="1"/>
  <c r="C4" i="1"/>
  <c r="R8" i="1" s="1"/>
  <c r="D3" i="1"/>
  <c r="O9" i="1" s="1"/>
  <c r="C3" i="1"/>
  <c r="N4" i="1" s="1"/>
  <c r="D2" i="1"/>
  <c r="K5" i="1" s="1"/>
  <c r="C2" i="1"/>
  <c r="J8" i="1" s="1"/>
  <c r="K7" i="2" l="1"/>
  <c r="O7" i="2"/>
  <c r="S7" i="2"/>
  <c r="W7" i="2"/>
  <c r="AA7" i="2"/>
  <c r="AE7" i="2"/>
  <c r="AI7" i="2"/>
  <c r="AM7" i="2"/>
  <c r="AQ7" i="2"/>
  <c r="AU7" i="2"/>
  <c r="AY7" i="2"/>
  <c r="BC7" i="2"/>
  <c r="BG7" i="2"/>
  <c r="BK7" i="2"/>
  <c r="BO7" i="2"/>
  <c r="BS7" i="2"/>
  <c r="BW7" i="2"/>
  <c r="L7" i="2"/>
  <c r="P7" i="2"/>
  <c r="T7" i="2"/>
  <c r="X7" i="2"/>
  <c r="AB7" i="2"/>
  <c r="AF7" i="2"/>
  <c r="AJ7" i="2"/>
  <c r="AN7" i="2"/>
  <c r="AR7" i="2"/>
  <c r="AV7" i="2"/>
  <c r="AZ7" i="2"/>
  <c r="BD7" i="2"/>
  <c r="BH7" i="2"/>
  <c r="BL7" i="2"/>
  <c r="BP7" i="2"/>
  <c r="BT7" i="2"/>
  <c r="BX7" i="2"/>
  <c r="M7" i="2"/>
  <c r="Q7" i="2"/>
  <c r="U7" i="2"/>
  <c r="Y7" i="2"/>
  <c r="AC7" i="2"/>
  <c r="AG7" i="2"/>
  <c r="AK7" i="2"/>
  <c r="AO7" i="2"/>
  <c r="AS7" i="2"/>
  <c r="AW7" i="2"/>
  <c r="BA7" i="2"/>
  <c r="BE7" i="2"/>
  <c r="BI7" i="2"/>
  <c r="BM7" i="2"/>
  <c r="BQ7" i="2"/>
  <c r="BU7" i="2"/>
  <c r="BY7" i="2"/>
  <c r="N7" i="2"/>
  <c r="R7" i="2"/>
  <c r="V7" i="2"/>
  <c r="Z7" i="2"/>
  <c r="AD7" i="2"/>
  <c r="AH7" i="2"/>
  <c r="AL7" i="2"/>
  <c r="AP7" i="2"/>
  <c r="AT7" i="2"/>
  <c r="AX7" i="2"/>
  <c r="BB7" i="2"/>
  <c r="BF7" i="2"/>
  <c r="BJ7" i="2"/>
  <c r="BN7" i="2"/>
  <c r="BR7" i="2"/>
  <c r="BV7" i="2"/>
  <c r="D2" i="2"/>
  <c r="N5" i="1"/>
  <c r="O10" i="1"/>
  <c r="K8" i="1"/>
  <c r="L8" i="1" s="1"/>
  <c r="N10" i="1"/>
  <c r="N3" i="1"/>
  <c r="O3" i="1"/>
  <c r="O4" i="1"/>
  <c r="S8" i="1"/>
  <c r="N7" i="1"/>
  <c r="O7" i="1"/>
  <c r="J6" i="1"/>
  <c r="R6" i="1"/>
  <c r="K4" i="1"/>
  <c r="J7" i="1"/>
  <c r="J3" i="1"/>
  <c r="R3" i="1"/>
  <c r="N6" i="1"/>
  <c r="K7" i="1"/>
  <c r="S7" i="1"/>
  <c r="J10" i="1"/>
  <c r="R10" i="1"/>
  <c r="K6" i="1"/>
  <c r="S6" i="1"/>
  <c r="J9" i="1"/>
  <c r="J4" i="1"/>
  <c r="R4" i="1"/>
  <c r="O5" i="1"/>
  <c r="N8" i="1"/>
  <c r="K9" i="1"/>
  <c r="S9" i="1"/>
  <c r="S4" i="1"/>
  <c r="R7" i="1"/>
  <c r="O8" i="1"/>
  <c r="K3" i="1"/>
  <c r="S3" i="1"/>
  <c r="J5" i="1"/>
  <c r="L5" i="1" s="1"/>
  <c r="R5" i="1"/>
  <c r="O6" i="1"/>
  <c r="N9" i="1"/>
  <c r="K10" i="1"/>
  <c r="S10" i="1"/>
  <c r="R9" i="1"/>
  <c r="C3" i="2" l="1"/>
  <c r="L4" i="1"/>
  <c r="L9" i="1"/>
  <c r="L7" i="1"/>
  <c r="L3" i="1"/>
  <c r="L10" i="1"/>
  <c r="L6" i="1"/>
  <c r="D3" i="2" l="1"/>
  <c r="J8" i="2"/>
  <c r="N8" i="2"/>
  <c r="R8" i="2"/>
  <c r="V8" i="2"/>
  <c r="Z8" i="2"/>
  <c r="AD8" i="2"/>
  <c r="AH8" i="2"/>
  <c r="AL8" i="2"/>
  <c r="AP8" i="2"/>
  <c r="AT8" i="2"/>
  <c r="AX8" i="2"/>
  <c r="BB8" i="2"/>
  <c r="BF8" i="2"/>
  <c r="BJ8" i="2"/>
  <c r="BN8" i="2"/>
  <c r="BR8" i="2"/>
  <c r="BV8" i="2"/>
  <c r="K8" i="2"/>
  <c r="O8" i="2"/>
  <c r="S8" i="2"/>
  <c r="W8" i="2"/>
  <c r="AA8" i="2"/>
  <c r="AE8" i="2"/>
  <c r="AI8" i="2"/>
  <c r="AM8" i="2"/>
  <c r="AQ8" i="2"/>
  <c r="AU8" i="2"/>
  <c r="AY8" i="2"/>
  <c r="BC8" i="2"/>
  <c r="BG8" i="2"/>
  <c r="BK8" i="2"/>
  <c r="BO8" i="2"/>
  <c r="BS8" i="2"/>
  <c r="BW8" i="2"/>
  <c r="L8" i="2"/>
  <c r="P8" i="2"/>
  <c r="T8" i="2"/>
  <c r="X8" i="2"/>
  <c r="AB8" i="2"/>
  <c r="AF8" i="2"/>
  <c r="AJ8" i="2"/>
  <c r="AN8" i="2"/>
  <c r="AR8" i="2"/>
  <c r="AV8" i="2"/>
  <c r="AZ8" i="2"/>
  <c r="BD8" i="2"/>
  <c r="BH8" i="2"/>
  <c r="BL8" i="2"/>
  <c r="BP8" i="2"/>
  <c r="BT8" i="2"/>
  <c r="BX8" i="2"/>
  <c r="M8" i="2"/>
  <c r="AC8" i="2"/>
  <c r="AS8" i="2"/>
  <c r="BI8" i="2"/>
  <c r="BY8" i="2"/>
  <c r="Q8" i="2"/>
  <c r="AG8" i="2"/>
  <c r="AW8" i="2"/>
  <c r="BM8" i="2"/>
  <c r="Y8" i="2"/>
  <c r="AO8" i="2"/>
  <c r="BE8" i="2"/>
  <c r="BU8" i="2"/>
  <c r="U8" i="2"/>
  <c r="AK8" i="2"/>
  <c r="BA8" i="2"/>
  <c r="BQ8" i="2"/>
  <c r="B2" i="1"/>
  <c r="C4" i="2" l="1"/>
  <c r="M7" i="1"/>
  <c r="M4" i="1"/>
  <c r="M6" i="1"/>
  <c r="M8" i="1"/>
  <c r="M9" i="1"/>
  <c r="M5" i="1"/>
  <c r="M10" i="1"/>
  <c r="M3" i="1"/>
  <c r="J9" i="2" l="1"/>
  <c r="N9" i="2"/>
  <c r="R9" i="2"/>
  <c r="V9" i="2"/>
  <c r="Z9" i="2"/>
  <c r="AD9" i="2"/>
  <c r="AH9" i="2"/>
  <c r="AL9" i="2"/>
  <c r="AP9" i="2"/>
  <c r="AT9" i="2"/>
  <c r="AX9" i="2"/>
  <c r="BB9" i="2"/>
  <c r="BF9" i="2"/>
  <c r="BJ9" i="2"/>
  <c r="BN9" i="2"/>
  <c r="BR9" i="2"/>
  <c r="BV9" i="2"/>
  <c r="K9" i="2"/>
  <c r="O9" i="2"/>
  <c r="S9" i="2"/>
  <c r="W9" i="2"/>
  <c r="AA9" i="2"/>
  <c r="AE9" i="2"/>
  <c r="AI9" i="2"/>
  <c r="AM9" i="2"/>
  <c r="AQ9" i="2"/>
  <c r="AU9" i="2"/>
  <c r="AY9" i="2"/>
  <c r="BC9" i="2"/>
  <c r="BG9" i="2"/>
  <c r="BK9" i="2"/>
  <c r="BO9" i="2"/>
  <c r="BS9" i="2"/>
  <c r="BW9" i="2"/>
  <c r="L9" i="2"/>
  <c r="P9" i="2"/>
  <c r="T9" i="2"/>
  <c r="X9" i="2"/>
  <c r="AB9" i="2"/>
  <c r="AF9" i="2"/>
  <c r="AJ9" i="2"/>
  <c r="AN9" i="2"/>
  <c r="AR9" i="2"/>
  <c r="AV9" i="2"/>
  <c r="AZ9" i="2"/>
  <c r="BD9" i="2"/>
  <c r="BH9" i="2"/>
  <c r="BL9" i="2"/>
  <c r="BP9" i="2"/>
  <c r="BT9" i="2"/>
  <c r="BX9" i="2"/>
  <c r="Y9" i="2"/>
  <c r="AO9" i="2"/>
  <c r="BE9" i="2"/>
  <c r="BU9" i="2"/>
  <c r="M9" i="2"/>
  <c r="AC9" i="2"/>
  <c r="AS9" i="2"/>
  <c r="BI9" i="2"/>
  <c r="BY9" i="2"/>
  <c r="U9" i="2"/>
  <c r="AK9" i="2"/>
  <c r="BA9" i="2"/>
  <c r="BQ9" i="2"/>
  <c r="Q9" i="2"/>
  <c r="AG9" i="2"/>
  <c r="AW9" i="2"/>
  <c r="BM9" i="2"/>
  <c r="D4" i="2"/>
  <c r="P10" i="1"/>
  <c r="P5" i="1"/>
  <c r="P8" i="1"/>
  <c r="P6" i="1"/>
  <c r="P3" i="1"/>
  <c r="P9" i="1"/>
  <c r="P4" i="1"/>
  <c r="P7" i="1"/>
  <c r="C5" i="2" l="1"/>
  <c r="B3" i="1"/>
  <c r="J10" i="2" l="1"/>
  <c r="N10" i="2"/>
  <c r="R10" i="2"/>
  <c r="V10" i="2"/>
  <c r="Z10" i="2"/>
  <c r="AD10" i="2"/>
  <c r="AH10" i="2"/>
  <c r="AL10" i="2"/>
  <c r="AP10" i="2"/>
  <c r="AT10" i="2"/>
  <c r="AX10" i="2"/>
  <c r="BB10" i="2"/>
  <c r="BF10" i="2"/>
  <c r="BJ10" i="2"/>
  <c r="BN10" i="2"/>
  <c r="BR10" i="2"/>
  <c r="BV10" i="2"/>
  <c r="K10" i="2"/>
  <c r="O10" i="2"/>
  <c r="S10" i="2"/>
  <c r="W10" i="2"/>
  <c r="AA10" i="2"/>
  <c r="AE10" i="2"/>
  <c r="AI10" i="2"/>
  <c r="AM10" i="2"/>
  <c r="AQ10" i="2"/>
  <c r="AU10" i="2"/>
  <c r="AY10" i="2"/>
  <c r="BC10" i="2"/>
  <c r="BG10" i="2"/>
  <c r="BK10" i="2"/>
  <c r="BO10" i="2"/>
  <c r="BS10" i="2"/>
  <c r="BW10" i="2"/>
  <c r="L10" i="2"/>
  <c r="P10" i="2"/>
  <c r="T10" i="2"/>
  <c r="X10" i="2"/>
  <c r="AB10" i="2"/>
  <c r="AF10" i="2"/>
  <c r="AJ10" i="2"/>
  <c r="AN10" i="2"/>
  <c r="AR10" i="2"/>
  <c r="AV10" i="2"/>
  <c r="AZ10" i="2"/>
  <c r="BD10" i="2"/>
  <c r="BH10" i="2"/>
  <c r="BL10" i="2"/>
  <c r="BP10" i="2"/>
  <c r="BT10" i="2"/>
  <c r="BX10" i="2"/>
  <c r="U10" i="2"/>
  <c r="AK10" i="2"/>
  <c r="BA10" i="2"/>
  <c r="BQ10" i="2"/>
  <c r="Y10" i="2"/>
  <c r="AO10" i="2"/>
  <c r="BE10" i="2"/>
  <c r="BU10" i="2"/>
  <c r="Q10" i="2"/>
  <c r="AG10" i="2"/>
  <c r="AW10" i="2"/>
  <c r="BM10" i="2"/>
  <c r="M10" i="2"/>
  <c r="BY10" i="2"/>
  <c r="AC10" i="2"/>
  <c r="AS10" i="2"/>
  <c r="BI10" i="2"/>
  <c r="D5" i="2"/>
  <c r="Q3" i="1"/>
  <c r="T3" i="1" s="1"/>
  <c r="Q7" i="1"/>
  <c r="T7" i="1" s="1"/>
  <c r="Q10" i="1"/>
  <c r="T10" i="1" s="1"/>
  <c r="Q6" i="1"/>
  <c r="T6" i="1" s="1"/>
  <c r="Q5" i="1"/>
  <c r="T5" i="1" s="1"/>
  <c r="Q9" i="1"/>
  <c r="T9" i="1" s="1"/>
  <c r="Q8" i="1"/>
  <c r="T8" i="1" s="1"/>
  <c r="Q4" i="1"/>
  <c r="T4" i="1" s="1"/>
  <c r="C6" i="2" l="1"/>
  <c r="B4" i="1"/>
  <c r="J11" i="2" l="1"/>
  <c r="N11" i="2"/>
  <c r="R11" i="2"/>
  <c r="V11" i="2"/>
  <c r="Z11" i="2"/>
  <c r="AD11" i="2"/>
  <c r="AH11" i="2"/>
  <c r="AL11" i="2"/>
  <c r="AP11" i="2"/>
  <c r="AT11" i="2"/>
  <c r="AX11" i="2"/>
  <c r="BB11" i="2"/>
  <c r="BF11" i="2"/>
  <c r="BJ11" i="2"/>
  <c r="BN11" i="2"/>
  <c r="BR11" i="2"/>
  <c r="BV11" i="2"/>
  <c r="K11" i="2"/>
  <c r="O11" i="2"/>
  <c r="S11" i="2"/>
  <c r="W11" i="2"/>
  <c r="AA11" i="2"/>
  <c r="AE11" i="2"/>
  <c r="AI11" i="2"/>
  <c r="AM11" i="2"/>
  <c r="AQ11" i="2"/>
  <c r="AU11" i="2"/>
  <c r="AY11" i="2"/>
  <c r="BC11" i="2"/>
  <c r="BG11" i="2"/>
  <c r="BK11" i="2"/>
  <c r="BO11" i="2"/>
  <c r="BS11" i="2"/>
  <c r="BW11" i="2"/>
  <c r="L11" i="2"/>
  <c r="P11" i="2"/>
  <c r="T11" i="2"/>
  <c r="X11" i="2"/>
  <c r="AB11" i="2"/>
  <c r="AF11" i="2"/>
  <c r="AJ11" i="2"/>
  <c r="AN11" i="2"/>
  <c r="AR11" i="2"/>
  <c r="AV11" i="2"/>
  <c r="AZ11" i="2"/>
  <c r="BD11" i="2"/>
  <c r="BH11" i="2"/>
  <c r="BL11" i="2"/>
  <c r="BP11" i="2"/>
  <c r="BT11" i="2"/>
  <c r="BX11" i="2"/>
  <c r="Q11" i="2"/>
  <c r="AG11" i="2"/>
  <c r="AW11" i="2"/>
  <c r="BM11" i="2"/>
  <c r="U11" i="2"/>
  <c r="AK11" i="2"/>
  <c r="BA11" i="2"/>
  <c r="BQ11" i="2"/>
  <c r="M11" i="2"/>
  <c r="AC11" i="2"/>
  <c r="AS11" i="2"/>
  <c r="BI11" i="2"/>
  <c r="BY11" i="2"/>
  <c r="BU11" i="2"/>
  <c r="Y11" i="2"/>
  <c r="AO11" i="2"/>
  <c r="BE11" i="2"/>
  <c r="D6" i="2"/>
  <c r="C7" i="2" l="1"/>
  <c r="J12" i="2" l="1"/>
  <c r="N12" i="2"/>
  <c r="R12" i="2"/>
  <c r="V12" i="2"/>
  <c r="Z12" i="2"/>
  <c r="AD12" i="2"/>
  <c r="AH12" i="2"/>
  <c r="AL12" i="2"/>
  <c r="AP12" i="2"/>
  <c r="AT12" i="2"/>
  <c r="AX12" i="2"/>
  <c r="BB12" i="2"/>
  <c r="BF12" i="2"/>
  <c r="BJ12" i="2"/>
  <c r="BN12" i="2"/>
  <c r="BR12" i="2"/>
  <c r="BV12" i="2"/>
  <c r="K12" i="2"/>
  <c r="O12" i="2"/>
  <c r="S12" i="2"/>
  <c r="W12" i="2"/>
  <c r="AA12" i="2"/>
  <c r="AE12" i="2"/>
  <c r="AI12" i="2"/>
  <c r="AM12" i="2"/>
  <c r="AQ12" i="2"/>
  <c r="AU12" i="2"/>
  <c r="AY12" i="2"/>
  <c r="BC12" i="2"/>
  <c r="BG12" i="2"/>
  <c r="BK12" i="2"/>
  <c r="BO12" i="2"/>
  <c r="BS12" i="2"/>
  <c r="BW12" i="2"/>
  <c r="L12" i="2"/>
  <c r="P12" i="2"/>
  <c r="T12" i="2"/>
  <c r="X12" i="2"/>
  <c r="AB12" i="2"/>
  <c r="AF12" i="2"/>
  <c r="AJ12" i="2"/>
  <c r="AN12" i="2"/>
  <c r="AR12" i="2"/>
  <c r="AV12" i="2"/>
  <c r="AZ12" i="2"/>
  <c r="BD12" i="2"/>
  <c r="BH12" i="2"/>
  <c r="BL12" i="2"/>
  <c r="BP12" i="2"/>
  <c r="BT12" i="2"/>
  <c r="BX12" i="2"/>
  <c r="M12" i="2"/>
  <c r="AC12" i="2"/>
  <c r="AS12" i="2"/>
  <c r="BI12" i="2"/>
  <c r="BY12" i="2"/>
  <c r="Q12" i="2"/>
  <c r="AG12" i="2"/>
  <c r="AW12" i="2"/>
  <c r="BM12" i="2"/>
  <c r="Y12" i="2"/>
  <c r="AO12" i="2"/>
  <c r="BE12" i="2"/>
  <c r="BU12" i="2"/>
  <c r="BQ12" i="2"/>
  <c r="U12" i="2"/>
  <c r="AK12" i="2"/>
  <c r="BA12" i="2"/>
  <c r="D7" i="2"/>
  <c r="C8" i="2" l="1"/>
  <c r="M13" i="2" l="1"/>
  <c r="Q13" i="2"/>
  <c r="U13" i="2"/>
  <c r="Y13" i="2"/>
  <c r="AC13" i="2"/>
  <c r="AG13" i="2"/>
  <c r="AK13" i="2"/>
  <c r="AO13" i="2"/>
  <c r="AS13" i="2"/>
  <c r="AW13" i="2"/>
  <c r="BA13" i="2"/>
  <c r="BE13" i="2"/>
  <c r="BI13" i="2"/>
  <c r="BM13" i="2"/>
  <c r="BQ13" i="2"/>
  <c r="BU13" i="2"/>
  <c r="BY13" i="2"/>
  <c r="J13" i="2"/>
  <c r="N13" i="2"/>
  <c r="R13" i="2"/>
  <c r="V13" i="2"/>
  <c r="Z13" i="2"/>
  <c r="AD13" i="2"/>
  <c r="AH13" i="2"/>
  <c r="AL13" i="2"/>
  <c r="AP13" i="2"/>
  <c r="AT13" i="2"/>
  <c r="AX13" i="2"/>
  <c r="BB13" i="2"/>
  <c r="BF13" i="2"/>
  <c r="BJ13" i="2"/>
  <c r="BN13" i="2"/>
  <c r="BR13" i="2"/>
  <c r="BV13" i="2"/>
  <c r="L13" i="2"/>
  <c r="P13" i="2"/>
  <c r="T13" i="2"/>
  <c r="X13" i="2"/>
  <c r="AB13" i="2"/>
  <c r="AF13" i="2"/>
  <c r="AJ13" i="2"/>
  <c r="AN13" i="2"/>
  <c r="AR13" i="2"/>
  <c r="AV13" i="2"/>
  <c r="AZ13" i="2"/>
  <c r="BD13" i="2"/>
  <c r="BH13" i="2"/>
  <c r="BL13" i="2"/>
  <c r="BP13" i="2"/>
  <c r="BT13" i="2"/>
  <c r="BX13" i="2"/>
  <c r="W13" i="2"/>
  <c r="AM13" i="2"/>
  <c r="BC13" i="2"/>
  <c r="BS13" i="2"/>
  <c r="K13" i="2"/>
  <c r="AA13" i="2"/>
  <c r="AQ13" i="2"/>
  <c r="BG13" i="2"/>
  <c r="BW13" i="2"/>
  <c r="O13" i="2"/>
  <c r="AE13" i="2"/>
  <c r="AU13" i="2"/>
  <c r="BK13" i="2"/>
  <c r="BO13" i="2"/>
  <c r="S13" i="2"/>
  <c r="AI13" i="2"/>
  <c r="AY13" i="2"/>
  <c r="D8" i="2"/>
  <c r="C9" i="2" l="1"/>
  <c r="D9" i="2" l="1"/>
  <c r="M14" i="2"/>
  <c r="Q14" i="2"/>
  <c r="U14" i="2"/>
  <c r="Y14" i="2"/>
  <c r="AC14" i="2"/>
  <c r="AG14" i="2"/>
  <c r="AK14" i="2"/>
  <c r="AO14" i="2"/>
  <c r="AS14" i="2"/>
  <c r="AW14" i="2"/>
  <c r="BA14" i="2"/>
  <c r="BE14" i="2"/>
  <c r="BI14" i="2"/>
  <c r="BM14" i="2"/>
  <c r="BQ14" i="2"/>
  <c r="BU14" i="2"/>
  <c r="BY14" i="2"/>
  <c r="J14" i="2"/>
  <c r="N14" i="2"/>
  <c r="R14" i="2"/>
  <c r="V14" i="2"/>
  <c r="Z14" i="2"/>
  <c r="AD14" i="2"/>
  <c r="AH14" i="2"/>
  <c r="AL14" i="2"/>
  <c r="AP14" i="2"/>
  <c r="AT14" i="2"/>
  <c r="AX14" i="2"/>
  <c r="BB14" i="2"/>
  <c r="BF14" i="2"/>
  <c r="BJ14" i="2"/>
  <c r="BN14" i="2"/>
  <c r="BR14" i="2"/>
  <c r="BV14" i="2"/>
  <c r="L14" i="2"/>
  <c r="P14" i="2"/>
  <c r="T14" i="2"/>
  <c r="X14" i="2"/>
  <c r="AB14" i="2"/>
  <c r="AF14" i="2"/>
  <c r="AJ14" i="2"/>
  <c r="AN14" i="2"/>
  <c r="AR14" i="2"/>
  <c r="AV14" i="2"/>
  <c r="AZ14" i="2"/>
  <c r="BD14" i="2"/>
  <c r="BH14" i="2"/>
  <c r="BL14" i="2"/>
  <c r="BP14" i="2"/>
  <c r="BT14" i="2"/>
  <c r="BX14" i="2"/>
  <c r="S14" i="2"/>
  <c r="AI14" i="2"/>
  <c r="AY14" i="2"/>
  <c r="BO14" i="2"/>
  <c r="W14" i="2"/>
  <c r="AM14" i="2"/>
  <c r="BC14" i="2"/>
  <c r="BS14" i="2"/>
  <c r="K14" i="2"/>
  <c r="AA14" i="2"/>
  <c r="AQ14" i="2"/>
  <c r="BG14" i="2"/>
  <c r="BW14" i="2"/>
  <c r="BK14" i="2"/>
  <c r="O14" i="2"/>
  <c r="AE14" i="2"/>
  <c r="AU14" i="2"/>
  <c r="C10" i="2" l="1"/>
  <c r="M15" i="2" l="1"/>
  <c r="Q15" i="2"/>
  <c r="U15" i="2"/>
  <c r="Y15" i="2"/>
  <c r="AC15" i="2"/>
  <c r="AG15" i="2"/>
  <c r="AK15" i="2"/>
  <c r="AO15" i="2"/>
  <c r="AS15" i="2"/>
  <c r="AW15" i="2"/>
  <c r="BA15" i="2"/>
  <c r="BE15" i="2"/>
  <c r="BI15" i="2"/>
  <c r="BM15" i="2"/>
  <c r="BQ15" i="2"/>
  <c r="BU15" i="2"/>
  <c r="BY15" i="2"/>
  <c r="J15" i="2"/>
  <c r="N15" i="2"/>
  <c r="R15" i="2"/>
  <c r="V15" i="2"/>
  <c r="Z15" i="2"/>
  <c r="AD15" i="2"/>
  <c r="AH15" i="2"/>
  <c r="AL15" i="2"/>
  <c r="AP15" i="2"/>
  <c r="AT15" i="2"/>
  <c r="AX15" i="2"/>
  <c r="BB15" i="2"/>
  <c r="BF15" i="2"/>
  <c r="BJ15" i="2"/>
  <c r="BN15" i="2"/>
  <c r="BR15" i="2"/>
  <c r="BV15" i="2"/>
  <c r="L15" i="2"/>
  <c r="P15" i="2"/>
  <c r="T15" i="2"/>
  <c r="X15" i="2"/>
  <c r="AB15" i="2"/>
  <c r="AF15" i="2"/>
  <c r="AJ15" i="2"/>
  <c r="AN15" i="2"/>
  <c r="AR15" i="2"/>
  <c r="AV15" i="2"/>
  <c r="AZ15" i="2"/>
  <c r="BD15" i="2"/>
  <c r="BH15" i="2"/>
  <c r="BL15" i="2"/>
  <c r="BP15" i="2"/>
  <c r="BT15" i="2"/>
  <c r="BX15" i="2"/>
  <c r="O15" i="2"/>
  <c r="AE15" i="2"/>
  <c r="AU15" i="2"/>
  <c r="BK15" i="2"/>
  <c r="S15" i="2"/>
  <c r="AI15" i="2"/>
  <c r="AY15" i="2"/>
  <c r="BO15" i="2"/>
  <c r="W15" i="2"/>
  <c r="AM15" i="2"/>
  <c r="BC15" i="2"/>
  <c r="BS15" i="2"/>
  <c r="BG15" i="2"/>
  <c r="K15" i="2"/>
  <c r="BW15" i="2"/>
  <c r="AA15" i="2"/>
  <c r="AQ15" i="2"/>
  <c r="D10" i="2"/>
  <c r="C11" i="2" l="1"/>
  <c r="M16" i="2" l="1"/>
  <c r="Q16" i="2"/>
  <c r="U16" i="2"/>
  <c r="Y16" i="2"/>
  <c r="AC16" i="2"/>
  <c r="AG16" i="2"/>
  <c r="AK16" i="2"/>
  <c r="AO16" i="2"/>
  <c r="AS16" i="2"/>
  <c r="AW16" i="2"/>
  <c r="BA16" i="2"/>
  <c r="BE16" i="2"/>
  <c r="BI16" i="2"/>
  <c r="J16" i="2"/>
  <c r="N16" i="2"/>
  <c r="R16" i="2"/>
  <c r="V16" i="2"/>
  <c r="Z16" i="2"/>
  <c r="AD16" i="2"/>
  <c r="AH16" i="2"/>
  <c r="AL16" i="2"/>
  <c r="AP16" i="2"/>
  <c r="AT16" i="2"/>
  <c r="AX16" i="2"/>
  <c r="BB16" i="2"/>
  <c r="BF16" i="2"/>
  <c r="BJ16" i="2"/>
  <c r="BN16" i="2"/>
  <c r="BR16" i="2"/>
  <c r="L16" i="2"/>
  <c r="P16" i="2"/>
  <c r="T16" i="2"/>
  <c r="X16" i="2"/>
  <c r="AB16" i="2"/>
  <c r="AF16" i="2"/>
  <c r="AJ16" i="2"/>
  <c r="AN16" i="2"/>
  <c r="AR16" i="2"/>
  <c r="AV16" i="2"/>
  <c r="AZ16" i="2"/>
  <c r="BD16" i="2"/>
  <c r="BH16" i="2"/>
  <c r="K16" i="2"/>
  <c r="AA16" i="2"/>
  <c r="AQ16" i="2"/>
  <c r="BG16" i="2"/>
  <c r="BO16" i="2"/>
  <c r="BT16" i="2"/>
  <c r="BX16" i="2"/>
  <c r="O16" i="2"/>
  <c r="AE16" i="2"/>
  <c r="AU16" i="2"/>
  <c r="BK16" i="2"/>
  <c r="BP16" i="2"/>
  <c r="BU16" i="2"/>
  <c r="BY16" i="2"/>
  <c r="S16" i="2"/>
  <c r="AI16" i="2"/>
  <c r="AY16" i="2"/>
  <c r="BL16" i="2"/>
  <c r="BQ16" i="2"/>
  <c r="BV16" i="2"/>
  <c r="BC16" i="2"/>
  <c r="BM16" i="2"/>
  <c r="W16" i="2"/>
  <c r="BS16" i="2"/>
  <c r="AM16" i="2"/>
  <c r="BW16" i="2"/>
  <c r="D11" i="2"/>
  <c r="C12" i="2" l="1"/>
  <c r="L17" i="2" l="1"/>
  <c r="P17" i="2"/>
  <c r="T17" i="2"/>
  <c r="X17" i="2"/>
  <c r="AB17" i="2"/>
  <c r="AF17" i="2"/>
  <c r="AJ17" i="2"/>
  <c r="AN17" i="2"/>
  <c r="AR17" i="2"/>
  <c r="AV17" i="2"/>
  <c r="AZ17" i="2"/>
  <c r="BD17" i="2"/>
  <c r="BH17" i="2"/>
  <c r="BL17" i="2"/>
  <c r="BP17" i="2"/>
  <c r="BT17" i="2"/>
  <c r="BX17" i="2"/>
  <c r="M17" i="2"/>
  <c r="Q17" i="2"/>
  <c r="U17" i="2"/>
  <c r="Y17" i="2"/>
  <c r="AC17" i="2"/>
  <c r="AG17" i="2"/>
  <c r="AK17" i="2"/>
  <c r="AO17" i="2"/>
  <c r="AS17" i="2"/>
  <c r="AW17" i="2"/>
  <c r="BA17" i="2"/>
  <c r="BE17" i="2"/>
  <c r="BI17" i="2"/>
  <c r="BM17" i="2"/>
  <c r="BQ17" i="2"/>
  <c r="BU17" i="2"/>
  <c r="BY17" i="2"/>
  <c r="J17" i="2"/>
  <c r="N17" i="2"/>
  <c r="R17" i="2"/>
  <c r="V17" i="2"/>
  <c r="Z17" i="2"/>
  <c r="AD17" i="2"/>
  <c r="AH17" i="2"/>
  <c r="AL17" i="2"/>
  <c r="AP17" i="2"/>
  <c r="AT17" i="2"/>
  <c r="AX17" i="2"/>
  <c r="BB17" i="2"/>
  <c r="BF17" i="2"/>
  <c r="BJ17" i="2"/>
  <c r="BN17" i="2"/>
  <c r="BR17" i="2"/>
  <c r="BV17" i="2"/>
  <c r="K17" i="2"/>
  <c r="AA17" i="2"/>
  <c r="AQ17" i="2"/>
  <c r="BG17" i="2"/>
  <c r="BW17" i="2"/>
  <c r="O17" i="2"/>
  <c r="AE17" i="2"/>
  <c r="AU17" i="2"/>
  <c r="BK17" i="2"/>
  <c r="S17" i="2"/>
  <c r="AI17" i="2"/>
  <c r="AY17" i="2"/>
  <c r="BO17" i="2"/>
  <c r="BC17" i="2"/>
  <c r="W17" i="2"/>
  <c r="BS17" i="2"/>
  <c r="AM17" i="2"/>
  <c r="D12" i="2"/>
  <c r="C13" i="2" l="1"/>
  <c r="L18" i="2" l="1"/>
  <c r="P18" i="2"/>
  <c r="T18" i="2"/>
  <c r="X18" i="2"/>
  <c r="AB18" i="2"/>
  <c r="AF18" i="2"/>
  <c r="AJ18" i="2"/>
  <c r="AN18" i="2"/>
  <c r="AR18" i="2"/>
  <c r="AV18" i="2"/>
  <c r="AZ18" i="2"/>
  <c r="BD18" i="2"/>
  <c r="BH18" i="2"/>
  <c r="BL18" i="2"/>
  <c r="BP18" i="2"/>
  <c r="BT18" i="2"/>
  <c r="BX18" i="2"/>
  <c r="M18" i="2"/>
  <c r="Q18" i="2"/>
  <c r="U18" i="2"/>
  <c r="Y18" i="2"/>
  <c r="AC18" i="2"/>
  <c r="AG18" i="2"/>
  <c r="AK18" i="2"/>
  <c r="AO18" i="2"/>
  <c r="AS18" i="2"/>
  <c r="AW18" i="2"/>
  <c r="BA18" i="2"/>
  <c r="BE18" i="2"/>
  <c r="BI18" i="2"/>
  <c r="BM18" i="2"/>
  <c r="BQ18" i="2"/>
  <c r="BU18" i="2"/>
  <c r="BY18" i="2"/>
  <c r="J18" i="2"/>
  <c r="N18" i="2"/>
  <c r="R18" i="2"/>
  <c r="V18" i="2"/>
  <c r="Z18" i="2"/>
  <c r="AD18" i="2"/>
  <c r="AH18" i="2"/>
  <c r="AL18" i="2"/>
  <c r="AP18" i="2"/>
  <c r="AT18" i="2"/>
  <c r="AX18" i="2"/>
  <c r="BB18" i="2"/>
  <c r="BF18" i="2"/>
  <c r="BJ18" i="2"/>
  <c r="BN18" i="2"/>
  <c r="BR18" i="2"/>
  <c r="BV18" i="2"/>
  <c r="W18" i="2"/>
  <c r="AM18" i="2"/>
  <c r="BC18" i="2"/>
  <c r="BS18" i="2"/>
  <c r="K18" i="2"/>
  <c r="AA18" i="2"/>
  <c r="AQ18" i="2"/>
  <c r="BG18" i="2"/>
  <c r="BW18" i="2"/>
  <c r="O18" i="2"/>
  <c r="AE18" i="2"/>
  <c r="AU18" i="2"/>
  <c r="BK18" i="2"/>
  <c r="AY18" i="2"/>
  <c r="BO18" i="2"/>
  <c r="S18" i="2"/>
  <c r="AI18" i="2"/>
  <c r="D13" i="2"/>
  <c r="C14" i="2" l="1"/>
  <c r="L19" i="2" l="1"/>
  <c r="P19" i="2"/>
  <c r="T19" i="2"/>
  <c r="X19" i="2"/>
  <c r="AB19" i="2"/>
  <c r="AF19" i="2"/>
  <c r="AJ19" i="2"/>
  <c r="AN19" i="2"/>
  <c r="AR19" i="2"/>
  <c r="AV19" i="2"/>
  <c r="AZ19" i="2"/>
  <c r="BD19" i="2"/>
  <c r="BH19" i="2"/>
  <c r="BL19" i="2"/>
  <c r="BP19" i="2"/>
  <c r="BT19" i="2"/>
  <c r="BX19" i="2"/>
  <c r="M19" i="2"/>
  <c r="Q19" i="2"/>
  <c r="U19" i="2"/>
  <c r="Y19" i="2"/>
  <c r="AC19" i="2"/>
  <c r="AG19" i="2"/>
  <c r="AK19" i="2"/>
  <c r="AO19" i="2"/>
  <c r="AS19" i="2"/>
  <c r="AW19" i="2"/>
  <c r="BA19" i="2"/>
  <c r="BE19" i="2"/>
  <c r="BI19" i="2"/>
  <c r="BM19" i="2"/>
  <c r="BQ19" i="2"/>
  <c r="BU19" i="2"/>
  <c r="BY19" i="2"/>
  <c r="J19" i="2"/>
  <c r="N19" i="2"/>
  <c r="R19" i="2"/>
  <c r="V19" i="2"/>
  <c r="Z19" i="2"/>
  <c r="AD19" i="2"/>
  <c r="AH19" i="2"/>
  <c r="AL19" i="2"/>
  <c r="AP19" i="2"/>
  <c r="AT19" i="2"/>
  <c r="AX19" i="2"/>
  <c r="BB19" i="2"/>
  <c r="BF19" i="2"/>
  <c r="BJ19" i="2"/>
  <c r="BN19" i="2"/>
  <c r="BR19" i="2"/>
  <c r="BV19" i="2"/>
  <c r="S19" i="2"/>
  <c r="AI19" i="2"/>
  <c r="AY19" i="2"/>
  <c r="BO19" i="2"/>
  <c r="W19" i="2"/>
  <c r="AM19" i="2"/>
  <c r="BC19" i="2"/>
  <c r="BS19" i="2"/>
  <c r="K19" i="2"/>
  <c r="AA19" i="2"/>
  <c r="AQ19" i="2"/>
  <c r="BG19" i="2"/>
  <c r="BW19" i="2"/>
  <c r="AU19" i="2"/>
  <c r="O19" i="2"/>
  <c r="BK19" i="2"/>
  <c r="AE19" i="2"/>
  <c r="D14" i="2"/>
  <c r="C15" i="2" l="1"/>
  <c r="L20" i="2" l="1"/>
  <c r="P20" i="2"/>
  <c r="T20" i="2"/>
  <c r="X20" i="2"/>
  <c r="AB20" i="2"/>
  <c r="AF20" i="2"/>
  <c r="AJ20" i="2"/>
  <c r="AN20" i="2"/>
  <c r="AR20" i="2"/>
  <c r="AV20" i="2"/>
  <c r="AZ20" i="2"/>
  <c r="BD20" i="2"/>
  <c r="BH20" i="2"/>
  <c r="BL20" i="2"/>
  <c r="BP20" i="2"/>
  <c r="BT20" i="2"/>
  <c r="BX20" i="2"/>
  <c r="M20" i="2"/>
  <c r="Q20" i="2"/>
  <c r="U20" i="2"/>
  <c r="Y20" i="2"/>
  <c r="AC20" i="2"/>
  <c r="AG20" i="2"/>
  <c r="AK20" i="2"/>
  <c r="AO20" i="2"/>
  <c r="AS20" i="2"/>
  <c r="AW20" i="2"/>
  <c r="BA20" i="2"/>
  <c r="BE20" i="2"/>
  <c r="BI20" i="2"/>
  <c r="BM20" i="2"/>
  <c r="BQ20" i="2"/>
  <c r="BU20" i="2"/>
  <c r="BY20" i="2"/>
  <c r="J20" i="2"/>
  <c r="N20" i="2"/>
  <c r="R20" i="2"/>
  <c r="V20" i="2"/>
  <c r="Z20" i="2"/>
  <c r="AD20" i="2"/>
  <c r="AH20" i="2"/>
  <c r="AL20" i="2"/>
  <c r="AP20" i="2"/>
  <c r="AT20" i="2"/>
  <c r="AX20" i="2"/>
  <c r="BB20" i="2"/>
  <c r="BF20" i="2"/>
  <c r="BJ20" i="2"/>
  <c r="BN20" i="2"/>
  <c r="BR20" i="2"/>
  <c r="BV20" i="2"/>
  <c r="O20" i="2"/>
  <c r="AE20" i="2"/>
  <c r="AU20" i="2"/>
  <c r="BK20" i="2"/>
  <c r="S20" i="2"/>
  <c r="AI20" i="2"/>
  <c r="AY20" i="2"/>
  <c r="BO20" i="2"/>
  <c r="W20" i="2"/>
  <c r="AM20" i="2"/>
  <c r="BC20" i="2"/>
  <c r="BS20" i="2"/>
  <c r="AQ20" i="2"/>
  <c r="BW20" i="2"/>
  <c r="BG20" i="2"/>
  <c r="AA20" i="2"/>
  <c r="K20" i="2"/>
  <c r="D15" i="2"/>
  <c r="C16" i="2" l="1"/>
  <c r="L21" i="2" l="1"/>
  <c r="P21" i="2"/>
  <c r="T21" i="2"/>
  <c r="X21" i="2"/>
  <c r="AB21" i="2"/>
  <c r="AF21" i="2"/>
  <c r="AJ21" i="2"/>
  <c r="AN21" i="2"/>
  <c r="AR21" i="2"/>
  <c r="AV21" i="2"/>
  <c r="AZ21" i="2"/>
  <c r="BD21" i="2"/>
  <c r="BH21" i="2"/>
  <c r="BL21" i="2"/>
  <c r="BP21" i="2"/>
  <c r="BT21" i="2"/>
  <c r="BX21" i="2"/>
  <c r="M21" i="2"/>
  <c r="Q21" i="2"/>
  <c r="U21" i="2"/>
  <c r="Y21" i="2"/>
  <c r="AC21" i="2"/>
  <c r="AG21" i="2"/>
  <c r="AK21" i="2"/>
  <c r="AO21" i="2"/>
  <c r="AS21" i="2"/>
  <c r="AW21" i="2"/>
  <c r="BA21" i="2"/>
  <c r="BE21" i="2"/>
  <c r="BI21" i="2"/>
  <c r="BM21" i="2"/>
  <c r="BQ21" i="2"/>
  <c r="BU21" i="2"/>
  <c r="BY21" i="2"/>
  <c r="J21" i="2"/>
  <c r="N21" i="2"/>
  <c r="R21" i="2"/>
  <c r="V21" i="2"/>
  <c r="Z21" i="2"/>
  <c r="AD21" i="2"/>
  <c r="AH21" i="2"/>
  <c r="AL21" i="2"/>
  <c r="AP21" i="2"/>
  <c r="AT21" i="2"/>
  <c r="AX21" i="2"/>
  <c r="BB21" i="2"/>
  <c r="BF21" i="2"/>
  <c r="BJ21" i="2"/>
  <c r="BN21" i="2"/>
  <c r="BR21" i="2"/>
  <c r="BV21" i="2"/>
  <c r="K21" i="2"/>
  <c r="AA21" i="2"/>
  <c r="AQ21" i="2"/>
  <c r="BG21" i="2"/>
  <c r="BW21" i="2"/>
  <c r="O21" i="2"/>
  <c r="AE21" i="2"/>
  <c r="AU21" i="2"/>
  <c r="BK21" i="2"/>
  <c r="S21" i="2"/>
  <c r="AI21" i="2"/>
  <c r="AY21" i="2"/>
  <c r="BO21" i="2"/>
  <c r="AM21" i="2"/>
  <c r="BC21" i="2"/>
  <c r="W21" i="2"/>
  <c r="BS21" i="2"/>
  <c r="D16" i="2"/>
  <c r="C17" i="2" l="1"/>
  <c r="L22" i="2" l="1"/>
  <c r="P22" i="2"/>
  <c r="T22" i="2"/>
  <c r="X22" i="2"/>
  <c r="AB22" i="2"/>
  <c r="AF22" i="2"/>
  <c r="AJ22" i="2"/>
  <c r="AN22" i="2"/>
  <c r="AR22" i="2"/>
  <c r="AV22" i="2"/>
  <c r="AZ22" i="2"/>
  <c r="BD22" i="2"/>
  <c r="BH22" i="2"/>
  <c r="BL22" i="2"/>
  <c r="BP22" i="2"/>
  <c r="BT22" i="2"/>
  <c r="BX22" i="2"/>
  <c r="M22" i="2"/>
  <c r="Q22" i="2"/>
  <c r="U22" i="2"/>
  <c r="Y22" i="2"/>
  <c r="AC22" i="2"/>
  <c r="AG22" i="2"/>
  <c r="AK22" i="2"/>
  <c r="AO22" i="2"/>
  <c r="AS22" i="2"/>
  <c r="AW22" i="2"/>
  <c r="BA22" i="2"/>
  <c r="BE22" i="2"/>
  <c r="BI22" i="2"/>
  <c r="BM22" i="2"/>
  <c r="BQ22" i="2"/>
  <c r="BU22" i="2"/>
  <c r="BY22" i="2"/>
  <c r="J22" i="2"/>
  <c r="N22" i="2"/>
  <c r="R22" i="2"/>
  <c r="V22" i="2"/>
  <c r="Z22" i="2"/>
  <c r="AD22" i="2"/>
  <c r="AH22" i="2"/>
  <c r="AL22" i="2"/>
  <c r="AP22" i="2"/>
  <c r="AT22" i="2"/>
  <c r="AX22" i="2"/>
  <c r="BB22" i="2"/>
  <c r="BF22" i="2"/>
  <c r="BJ22" i="2"/>
  <c r="BN22" i="2"/>
  <c r="BR22" i="2"/>
  <c r="BV22" i="2"/>
  <c r="W22" i="2"/>
  <c r="AM22" i="2"/>
  <c r="BC22" i="2"/>
  <c r="BS22" i="2"/>
  <c r="K22" i="2"/>
  <c r="AA22" i="2"/>
  <c r="AQ22" i="2"/>
  <c r="BG22" i="2"/>
  <c r="BW22" i="2"/>
  <c r="O22" i="2"/>
  <c r="AE22" i="2"/>
  <c r="AU22" i="2"/>
  <c r="BK22" i="2"/>
  <c r="AI22" i="2"/>
  <c r="BO22" i="2"/>
  <c r="AY22" i="2"/>
  <c r="S22" i="2"/>
  <c r="D17" i="2"/>
  <c r="C18" i="2" l="1"/>
  <c r="L23" i="2" l="1"/>
  <c r="P23" i="2"/>
  <c r="T23" i="2"/>
  <c r="X23" i="2"/>
  <c r="AB23" i="2"/>
  <c r="AF23" i="2"/>
  <c r="AJ23" i="2"/>
  <c r="AN23" i="2"/>
  <c r="AR23" i="2"/>
  <c r="AV23" i="2"/>
  <c r="AZ23" i="2"/>
  <c r="BD23" i="2"/>
  <c r="BH23" i="2"/>
  <c r="BL23" i="2"/>
  <c r="BP23" i="2"/>
  <c r="BT23" i="2"/>
  <c r="BX23" i="2"/>
  <c r="M23" i="2"/>
  <c r="Q23" i="2"/>
  <c r="U23" i="2"/>
  <c r="Y23" i="2"/>
  <c r="AC23" i="2"/>
  <c r="AG23" i="2"/>
  <c r="AK23" i="2"/>
  <c r="AO23" i="2"/>
  <c r="AS23" i="2"/>
  <c r="AW23" i="2"/>
  <c r="BA23" i="2"/>
  <c r="BE23" i="2"/>
  <c r="BI23" i="2"/>
  <c r="BM23" i="2"/>
  <c r="BQ23" i="2"/>
  <c r="BU23" i="2"/>
  <c r="BY23" i="2"/>
  <c r="J23" i="2"/>
  <c r="N23" i="2"/>
  <c r="R23" i="2"/>
  <c r="V23" i="2"/>
  <c r="Z23" i="2"/>
  <c r="AD23" i="2"/>
  <c r="AH23" i="2"/>
  <c r="AL23" i="2"/>
  <c r="AP23" i="2"/>
  <c r="AT23" i="2"/>
  <c r="AX23" i="2"/>
  <c r="BB23" i="2"/>
  <c r="BF23" i="2"/>
  <c r="BJ23" i="2"/>
  <c r="BN23" i="2"/>
  <c r="BR23" i="2"/>
  <c r="BV23" i="2"/>
  <c r="S23" i="2"/>
  <c r="AI23" i="2"/>
  <c r="AY23" i="2"/>
  <c r="BO23" i="2"/>
  <c r="W23" i="2"/>
  <c r="AM23" i="2"/>
  <c r="BC23" i="2"/>
  <c r="BS23" i="2"/>
  <c r="K23" i="2"/>
  <c r="AA23" i="2"/>
  <c r="AQ23" i="2"/>
  <c r="BG23" i="2"/>
  <c r="BW23" i="2"/>
  <c r="AE23" i="2"/>
  <c r="AU23" i="2"/>
  <c r="O23" i="2"/>
  <c r="BK23" i="2"/>
  <c r="D18" i="2"/>
  <c r="C19" i="2" l="1"/>
  <c r="L24" i="2" l="1"/>
  <c r="P24" i="2"/>
  <c r="T24" i="2"/>
  <c r="X24" i="2"/>
  <c r="AB24" i="2"/>
  <c r="AF24" i="2"/>
  <c r="AJ24" i="2"/>
  <c r="AN24" i="2"/>
  <c r="AR24" i="2"/>
  <c r="AV24" i="2"/>
  <c r="AZ24" i="2"/>
  <c r="BD24" i="2"/>
  <c r="BH24" i="2"/>
  <c r="BL24" i="2"/>
  <c r="BP24" i="2"/>
  <c r="BT24" i="2"/>
  <c r="BX24" i="2"/>
  <c r="M24" i="2"/>
  <c r="Q24" i="2"/>
  <c r="U24" i="2"/>
  <c r="Y24" i="2"/>
  <c r="AC24" i="2"/>
  <c r="AG24" i="2"/>
  <c r="AK24" i="2"/>
  <c r="AO24" i="2"/>
  <c r="AS24" i="2"/>
  <c r="AW24" i="2"/>
  <c r="BA24" i="2"/>
  <c r="BE24" i="2"/>
  <c r="BI24" i="2"/>
  <c r="BM24" i="2"/>
  <c r="BQ24" i="2"/>
  <c r="BU24" i="2"/>
  <c r="BY24" i="2"/>
  <c r="J24" i="2"/>
  <c r="N24" i="2"/>
  <c r="R24" i="2"/>
  <c r="V24" i="2"/>
  <c r="Z24" i="2"/>
  <c r="AD24" i="2"/>
  <c r="AH24" i="2"/>
  <c r="AL24" i="2"/>
  <c r="AP24" i="2"/>
  <c r="AT24" i="2"/>
  <c r="AX24" i="2"/>
  <c r="BB24" i="2"/>
  <c r="BF24" i="2"/>
  <c r="BJ24" i="2"/>
  <c r="BN24" i="2"/>
  <c r="BR24" i="2"/>
  <c r="BV24" i="2"/>
  <c r="O24" i="2"/>
  <c r="AE24" i="2"/>
  <c r="AU24" i="2"/>
  <c r="BK24" i="2"/>
  <c r="S24" i="2"/>
  <c r="AI24" i="2"/>
  <c r="AY24" i="2"/>
  <c r="BO24" i="2"/>
  <c r="W24" i="2"/>
  <c r="AM24" i="2"/>
  <c r="BC24" i="2"/>
  <c r="BS24" i="2"/>
  <c r="AA24" i="2"/>
  <c r="BG24" i="2"/>
  <c r="AQ24" i="2"/>
  <c r="K24" i="2"/>
  <c r="BW24" i="2"/>
  <c r="D19" i="2"/>
  <c r="C20" i="2" l="1"/>
  <c r="D20" i="2" l="1"/>
  <c r="L25" i="2"/>
  <c r="P25" i="2"/>
  <c r="M25" i="2"/>
  <c r="Q25" i="2"/>
  <c r="U25" i="2"/>
  <c r="Y25" i="2"/>
  <c r="AC25" i="2"/>
  <c r="AG25" i="2"/>
  <c r="AK25" i="2"/>
  <c r="AO25" i="2"/>
  <c r="AS25" i="2"/>
  <c r="J25" i="2"/>
  <c r="N25" i="2"/>
  <c r="R25" i="2"/>
  <c r="V25" i="2"/>
  <c r="Z25" i="2"/>
  <c r="AD25" i="2"/>
  <c r="AH25" i="2"/>
  <c r="AL25" i="2"/>
  <c r="AP25" i="2"/>
  <c r="AT25" i="2"/>
  <c r="K25" i="2"/>
  <c r="W25" i="2"/>
  <c r="AE25" i="2"/>
  <c r="AM25" i="2"/>
  <c r="AU25" i="2"/>
  <c r="AY25" i="2"/>
  <c r="BC25" i="2"/>
  <c r="BG25" i="2"/>
  <c r="BK25" i="2"/>
  <c r="BO25" i="2"/>
  <c r="BS25" i="2"/>
  <c r="BW25" i="2"/>
  <c r="O25" i="2"/>
  <c r="X25" i="2"/>
  <c r="AF25" i="2"/>
  <c r="AN25" i="2"/>
  <c r="AV25" i="2"/>
  <c r="AZ25" i="2"/>
  <c r="BD25" i="2"/>
  <c r="BH25" i="2"/>
  <c r="BL25" i="2"/>
  <c r="BP25" i="2"/>
  <c r="BT25" i="2"/>
  <c r="BX25" i="2"/>
  <c r="S25" i="2"/>
  <c r="AA25" i="2"/>
  <c r="AI25" i="2"/>
  <c r="AQ25" i="2"/>
  <c r="AW25" i="2"/>
  <c r="BA25" i="2"/>
  <c r="BE25" i="2"/>
  <c r="BI25" i="2"/>
  <c r="BM25" i="2"/>
  <c r="BQ25" i="2"/>
  <c r="BU25" i="2"/>
  <c r="BY25" i="2"/>
  <c r="T25" i="2"/>
  <c r="AX25" i="2"/>
  <c r="BN25" i="2"/>
  <c r="BV25" i="2"/>
  <c r="AB25" i="2"/>
  <c r="BB25" i="2"/>
  <c r="BR25" i="2"/>
  <c r="BF25" i="2"/>
  <c r="AR25" i="2"/>
  <c r="BJ25" i="2"/>
  <c r="AJ25" i="2"/>
  <c r="C21" i="2" l="1"/>
  <c r="K26" i="2" s="1"/>
  <c r="AP26" i="2" l="1"/>
  <c r="AT26" i="2"/>
  <c r="AG26" i="2"/>
  <c r="AJ26" i="2"/>
  <c r="AM26" i="2"/>
  <c r="Z26" i="2"/>
  <c r="N26" i="2"/>
  <c r="AC26" i="2"/>
  <c r="AF26" i="2"/>
  <c r="AI26" i="2"/>
  <c r="J26" i="2"/>
  <c r="AL26" i="2"/>
  <c r="BY26" i="2"/>
  <c r="AW26" i="2"/>
  <c r="Q26" i="2"/>
  <c r="AZ26" i="2"/>
  <c r="T26" i="2"/>
  <c r="BC26" i="2"/>
  <c r="W26" i="2"/>
  <c r="D21" i="2"/>
  <c r="AX26" i="2"/>
  <c r="BM26" i="2"/>
  <c r="BP26" i="2"/>
  <c r="BS26" i="2"/>
  <c r="BB26" i="2"/>
  <c r="AH26" i="2"/>
  <c r="BI26" i="2"/>
  <c r="BL26" i="2"/>
  <c r="BO26" i="2"/>
  <c r="V26" i="2"/>
  <c r="BV26" i="2"/>
  <c r="BN26" i="2"/>
  <c r="BJ26" i="2"/>
  <c r="BU26" i="2"/>
  <c r="AS26" i="2"/>
  <c r="M26" i="2"/>
  <c r="AV26" i="2"/>
  <c r="P26" i="2"/>
  <c r="AY26" i="2"/>
  <c r="S26" i="2"/>
  <c r="BE26" i="2"/>
  <c r="AO26" i="2"/>
  <c r="Y26" i="2"/>
  <c r="BX26" i="2"/>
  <c r="BH26" i="2"/>
  <c r="AR26" i="2"/>
  <c r="AB26" i="2"/>
  <c r="L26" i="2"/>
  <c r="BK26" i="2"/>
  <c r="AU26" i="2"/>
  <c r="AE26" i="2"/>
  <c r="O26" i="2"/>
  <c r="BF26" i="2"/>
  <c r="BR26" i="2"/>
  <c r="R26" i="2"/>
  <c r="AD26" i="2"/>
  <c r="BQ26" i="2"/>
  <c r="BA26" i="2"/>
  <c r="AK26" i="2"/>
  <c r="U26" i="2"/>
  <c r="BT26" i="2"/>
  <c r="BD26" i="2"/>
  <c r="AN26" i="2"/>
  <c r="X26" i="2"/>
  <c r="BW26" i="2"/>
  <c r="BG26" i="2"/>
  <c r="AQ26" i="2"/>
  <c r="AA26" i="2"/>
  <c r="C22" i="2" l="1"/>
  <c r="K27" i="2" s="1"/>
  <c r="BN27" i="2" l="1"/>
  <c r="AP27" i="2"/>
  <c r="AC27" i="2"/>
  <c r="BL27" i="2"/>
  <c r="AF27" i="2"/>
  <c r="BO27" i="2"/>
  <c r="AH27" i="2"/>
  <c r="AD27" i="2"/>
  <c r="J27" i="2"/>
  <c r="AW27" i="2"/>
  <c r="Q27" i="2"/>
  <c r="AZ27" i="2"/>
  <c r="T27" i="2"/>
  <c r="BC27" i="2"/>
  <c r="AT27" i="2"/>
  <c r="BI27" i="2"/>
  <c r="AL27" i="2"/>
  <c r="BV27" i="2"/>
  <c r="BY27" i="2"/>
  <c r="AS27" i="2"/>
  <c r="M27" i="2"/>
  <c r="AV27" i="2"/>
  <c r="P27" i="2"/>
  <c r="AM27" i="2"/>
  <c r="V27" i="2"/>
  <c r="BF27" i="2"/>
  <c r="BM27" i="2"/>
  <c r="AG27" i="2"/>
  <c r="BP27" i="2"/>
  <c r="AJ27" i="2"/>
  <c r="BS27" i="2"/>
  <c r="W27" i="2"/>
  <c r="BU27" i="2"/>
  <c r="BE27" i="2"/>
  <c r="AO27" i="2"/>
  <c r="Y27" i="2"/>
  <c r="BX27" i="2"/>
  <c r="BH27" i="2"/>
  <c r="AR27" i="2"/>
  <c r="AB27" i="2"/>
  <c r="L27" i="2"/>
  <c r="BK27" i="2"/>
  <c r="AU27" i="2"/>
  <c r="AE27" i="2"/>
  <c r="O27" i="2"/>
  <c r="AY27" i="2"/>
  <c r="AI27" i="2"/>
  <c r="S27" i="2"/>
  <c r="BR27" i="2"/>
  <c r="AX27" i="2"/>
  <c r="N27" i="2"/>
  <c r="D22" i="2"/>
  <c r="BB27" i="2"/>
  <c r="BJ27" i="2"/>
  <c r="R27" i="2"/>
  <c r="Z27" i="2"/>
  <c r="BQ27" i="2"/>
  <c r="BA27" i="2"/>
  <c r="AK27" i="2"/>
  <c r="U27" i="2"/>
  <c r="BT27" i="2"/>
  <c r="BD27" i="2"/>
  <c r="AN27" i="2"/>
  <c r="X27" i="2"/>
  <c r="BW27" i="2"/>
  <c r="BG27" i="2"/>
  <c r="AQ27" i="2"/>
  <c r="AA27" i="2"/>
  <c r="C23" i="2" l="1"/>
  <c r="K28" i="2" s="1"/>
  <c r="AT28" i="2" l="1"/>
  <c r="N28" i="2"/>
  <c r="BM28" i="2"/>
  <c r="AG28" i="2"/>
  <c r="BP28" i="2"/>
  <c r="AJ28" i="2"/>
  <c r="BS28" i="2"/>
  <c r="AM28" i="2"/>
  <c r="AX28" i="2"/>
  <c r="BF28" i="2"/>
  <c r="BB28" i="2"/>
  <c r="BE28" i="2"/>
  <c r="Y28" i="2"/>
  <c r="BH28" i="2"/>
  <c r="AB28" i="2"/>
  <c r="BK28" i="2"/>
  <c r="AE28" i="2"/>
  <c r="BV28" i="2"/>
  <c r="AH28" i="2"/>
  <c r="AP28" i="2"/>
  <c r="V28" i="2"/>
  <c r="AW28" i="2"/>
  <c r="Q28" i="2"/>
  <c r="AZ28" i="2"/>
  <c r="T28" i="2"/>
  <c r="BC28" i="2"/>
  <c r="W28" i="2"/>
  <c r="D23" i="2"/>
  <c r="R28" i="2"/>
  <c r="J28" i="2"/>
  <c r="BU28" i="2"/>
  <c r="AO28" i="2"/>
  <c r="BX28" i="2"/>
  <c r="AR28" i="2"/>
  <c r="L28" i="2"/>
  <c r="AU28" i="2"/>
  <c r="O28" i="2"/>
  <c r="BN28" i="2"/>
  <c r="AD28" i="2"/>
  <c r="Z28" i="2"/>
  <c r="BR28" i="2"/>
  <c r="BY28" i="2"/>
  <c r="BI28" i="2"/>
  <c r="AS28" i="2"/>
  <c r="AC28" i="2"/>
  <c r="M28" i="2"/>
  <c r="BL28" i="2"/>
  <c r="AV28" i="2"/>
  <c r="AF28" i="2"/>
  <c r="P28" i="2"/>
  <c r="BO28" i="2"/>
  <c r="AY28" i="2"/>
  <c r="AI28" i="2"/>
  <c r="S28" i="2"/>
  <c r="BJ28" i="2"/>
  <c r="AL28" i="2"/>
  <c r="BQ28" i="2"/>
  <c r="BA28" i="2"/>
  <c r="AK28" i="2"/>
  <c r="U28" i="2"/>
  <c r="BT28" i="2"/>
  <c r="BD28" i="2"/>
  <c r="AN28" i="2"/>
  <c r="X28" i="2"/>
  <c r="BW28" i="2"/>
  <c r="BG28" i="2"/>
  <c r="AQ28" i="2"/>
  <c r="AA28" i="2"/>
  <c r="C24" i="2" l="1"/>
  <c r="K29" i="2" s="1"/>
  <c r="AT29" i="2" l="1"/>
  <c r="Z29" i="2"/>
  <c r="BP29" i="2"/>
  <c r="AD29" i="2"/>
  <c r="AX29" i="2"/>
  <c r="AJ29" i="2"/>
  <c r="BR29" i="2"/>
  <c r="BM29" i="2"/>
  <c r="BS29" i="2"/>
  <c r="D24" i="2"/>
  <c r="BB29" i="2"/>
  <c r="AG29" i="2"/>
  <c r="AM29" i="2"/>
  <c r="BE29" i="2"/>
  <c r="Y29" i="2"/>
  <c r="BH29" i="2"/>
  <c r="AB29" i="2"/>
  <c r="BK29" i="2"/>
  <c r="AE29" i="2"/>
  <c r="N29" i="2"/>
  <c r="V29" i="2"/>
  <c r="R29" i="2"/>
  <c r="AW29" i="2"/>
  <c r="Q29" i="2"/>
  <c r="AZ29" i="2"/>
  <c r="T29" i="2"/>
  <c r="BC29" i="2"/>
  <c r="W29" i="2"/>
  <c r="AP29" i="2"/>
  <c r="J29" i="2"/>
  <c r="BF29" i="2"/>
  <c r="BU29" i="2"/>
  <c r="AO29" i="2"/>
  <c r="BX29" i="2"/>
  <c r="AR29" i="2"/>
  <c r="L29" i="2"/>
  <c r="AU29" i="2"/>
  <c r="O29" i="2"/>
  <c r="BJ29" i="2"/>
  <c r="BV29" i="2"/>
  <c r="AL29" i="2"/>
  <c r="BN29" i="2"/>
  <c r="BY29" i="2"/>
  <c r="BI29" i="2"/>
  <c r="AS29" i="2"/>
  <c r="AC29" i="2"/>
  <c r="M29" i="2"/>
  <c r="BL29" i="2"/>
  <c r="AV29" i="2"/>
  <c r="AF29" i="2"/>
  <c r="P29" i="2"/>
  <c r="BO29" i="2"/>
  <c r="AY29" i="2"/>
  <c r="AI29" i="2"/>
  <c r="S29" i="2"/>
  <c r="AH29" i="2"/>
  <c r="BQ29" i="2"/>
  <c r="BA29" i="2"/>
  <c r="AK29" i="2"/>
  <c r="U29" i="2"/>
  <c r="BT29" i="2"/>
  <c r="BD29" i="2"/>
  <c r="AN29" i="2"/>
  <c r="X29" i="2"/>
  <c r="BW29" i="2"/>
  <c r="BG29" i="2"/>
  <c r="AQ29" i="2"/>
  <c r="AA29" i="2"/>
  <c r="C25" i="2" l="1"/>
  <c r="K30" i="2" s="1"/>
  <c r="V30" i="2" l="1"/>
  <c r="BJ30" i="2"/>
  <c r="AS30" i="2"/>
  <c r="AZ30" i="2"/>
  <c r="BV30" i="2"/>
  <c r="J30" i="2"/>
  <c r="AH30" i="2"/>
  <c r="AT30" i="2"/>
  <c r="BU30" i="2"/>
  <c r="BE30" i="2"/>
  <c r="AO30" i="2"/>
  <c r="M30" i="2"/>
  <c r="AV30" i="2"/>
  <c r="BC30" i="2"/>
  <c r="AX30" i="2"/>
  <c r="BI30" i="2"/>
  <c r="D25" i="2"/>
  <c r="BF30" i="2"/>
  <c r="BR30" i="2"/>
  <c r="R30" i="2"/>
  <c r="AD30" i="2"/>
  <c r="BQ30" i="2"/>
  <c r="BA30" i="2"/>
  <c r="AG30" i="2"/>
  <c r="BP30" i="2"/>
  <c r="AJ30" i="2"/>
  <c r="AM30" i="2"/>
  <c r="Z30" i="2"/>
  <c r="BY30" i="2"/>
  <c r="Q30" i="2"/>
  <c r="BS30" i="2"/>
  <c r="BB30" i="2"/>
  <c r="AP30" i="2"/>
  <c r="BN30" i="2"/>
  <c r="AL30" i="2"/>
  <c r="N30" i="2"/>
  <c r="BM30" i="2"/>
  <c r="AW30" i="2"/>
  <c r="AC30" i="2"/>
  <c r="BL30" i="2"/>
  <c r="T30" i="2"/>
  <c r="W30" i="2"/>
  <c r="AF30" i="2"/>
  <c r="P30" i="2"/>
  <c r="BO30" i="2"/>
  <c r="AY30" i="2"/>
  <c r="AI30" i="2"/>
  <c r="S30" i="2"/>
  <c r="Y30" i="2"/>
  <c r="BX30" i="2"/>
  <c r="BH30" i="2"/>
  <c r="AR30" i="2"/>
  <c r="AB30" i="2"/>
  <c r="L30" i="2"/>
  <c r="BK30" i="2"/>
  <c r="AU30" i="2"/>
  <c r="AE30" i="2"/>
  <c r="O30" i="2"/>
  <c r="AK30" i="2"/>
  <c r="U30" i="2"/>
  <c r="BT30" i="2"/>
  <c r="BD30" i="2"/>
  <c r="AN30" i="2"/>
  <c r="X30" i="2"/>
  <c r="BW30" i="2"/>
  <c r="BG30" i="2"/>
  <c r="AQ30" i="2"/>
  <c r="AA30" i="2"/>
  <c r="C26" i="2" l="1"/>
  <c r="K31" i="2" s="1"/>
  <c r="V31" i="2" l="1"/>
  <c r="J31" i="2"/>
  <c r="AG31" i="2"/>
  <c r="AV31" i="2"/>
  <c r="AY31" i="2"/>
  <c r="AX31" i="2"/>
  <c r="BF31" i="2"/>
  <c r="BY31" i="2"/>
  <c r="BI31" i="2"/>
  <c r="AS31" i="2"/>
  <c r="AC31" i="2"/>
  <c r="M31" i="2"/>
  <c r="BL31" i="2"/>
  <c r="AR31" i="2"/>
  <c r="T31" i="2"/>
  <c r="BO31" i="2"/>
  <c r="AU31" i="2"/>
  <c r="W31" i="2"/>
  <c r="AH31" i="2"/>
  <c r="BV31" i="2"/>
  <c r="AW31" i="2"/>
  <c r="BP31" i="2"/>
  <c r="BS31" i="2"/>
  <c r="BR31" i="2"/>
  <c r="N31" i="2"/>
  <c r="BB31" i="2"/>
  <c r="BJ31" i="2"/>
  <c r="BN31" i="2"/>
  <c r="AP31" i="2"/>
  <c r="BU31" i="2"/>
  <c r="BE31" i="2"/>
  <c r="AO31" i="2"/>
  <c r="Y31" i="2"/>
  <c r="BX31" i="2"/>
  <c r="BH31" i="2"/>
  <c r="AJ31" i="2"/>
  <c r="P31" i="2"/>
  <c r="BK31" i="2"/>
  <c r="AM31" i="2"/>
  <c r="S31" i="2"/>
  <c r="AD31" i="2"/>
  <c r="BM31" i="2"/>
  <c r="Q31" i="2"/>
  <c r="AB31" i="2"/>
  <c r="AE31" i="2"/>
  <c r="D26" i="2"/>
  <c r="AL31" i="2"/>
  <c r="AT31" i="2"/>
  <c r="R31" i="2"/>
  <c r="Z31" i="2"/>
  <c r="BQ31" i="2"/>
  <c r="BA31" i="2"/>
  <c r="AK31" i="2"/>
  <c r="U31" i="2"/>
  <c r="BT31" i="2"/>
  <c r="AZ31" i="2"/>
  <c r="AF31" i="2"/>
  <c r="L31" i="2"/>
  <c r="BC31" i="2"/>
  <c r="AI31" i="2"/>
  <c r="O31" i="2"/>
  <c r="BD31" i="2"/>
  <c r="AN31" i="2"/>
  <c r="X31" i="2"/>
  <c r="BW31" i="2"/>
  <c r="BG31" i="2"/>
  <c r="AQ31" i="2"/>
  <c r="AA31" i="2"/>
  <c r="C27" i="2" l="1"/>
  <c r="K32" i="2" s="1"/>
  <c r="N32" i="2" l="1"/>
  <c r="O32" i="2"/>
  <c r="AM32" i="2"/>
  <c r="AI32" i="2"/>
  <c r="AQ32" i="2"/>
  <c r="AW32" i="2"/>
  <c r="BD32" i="2"/>
  <c r="AE32" i="2"/>
  <c r="BY32" i="2"/>
  <c r="BX32" i="2"/>
  <c r="BC32" i="2"/>
  <c r="AH32" i="2"/>
  <c r="J32" i="2"/>
  <c r="S32" i="2"/>
  <c r="BG32" i="2"/>
  <c r="AL32" i="2"/>
  <c r="P32" i="2"/>
  <c r="BI32" i="2"/>
  <c r="AS32" i="2"/>
  <c r="AC32" i="2"/>
  <c r="M32" i="2"/>
  <c r="BT32" i="2"/>
  <c r="AJ32" i="2"/>
  <c r="BH32" i="2"/>
  <c r="BL32" i="2"/>
  <c r="BM32" i="2"/>
  <c r="AG32" i="2"/>
  <c r="BV32" i="2"/>
  <c r="AN32" i="2"/>
  <c r="BP32" i="2"/>
  <c r="AU32" i="2"/>
  <c r="Z32" i="2"/>
  <c r="BJ32" i="2"/>
  <c r="BS32" i="2"/>
  <c r="AX32" i="2"/>
  <c r="AB32" i="2"/>
  <c r="BO32" i="2"/>
  <c r="BW32" i="2"/>
  <c r="BB32" i="2"/>
  <c r="AF32" i="2"/>
  <c r="BU32" i="2"/>
  <c r="BE32" i="2"/>
  <c r="AO32" i="2"/>
  <c r="Y32" i="2"/>
  <c r="L32" i="2"/>
  <c r="BF32" i="2"/>
  <c r="X32" i="2"/>
  <c r="R32" i="2"/>
  <c r="V32" i="2"/>
  <c r="Q32" i="2"/>
  <c r="AZ32" i="2"/>
  <c r="D27" i="2"/>
  <c r="AD32" i="2"/>
  <c r="BK32" i="2"/>
  <c r="AP32" i="2"/>
  <c r="T32" i="2"/>
  <c r="AT32" i="2"/>
  <c r="BN32" i="2"/>
  <c r="AR32" i="2"/>
  <c r="W32" i="2"/>
  <c r="AY32" i="2"/>
  <c r="BR32" i="2"/>
  <c r="AV32" i="2"/>
  <c r="AA32" i="2"/>
  <c r="BQ32" i="2"/>
  <c r="BA32" i="2"/>
  <c r="AK32" i="2"/>
  <c r="U32" i="2"/>
  <c r="C28" i="2" l="1"/>
  <c r="K33" i="2" s="1"/>
  <c r="AS33" i="2" l="1"/>
  <c r="BV33" i="2"/>
  <c r="Z33" i="2"/>
  <c r="AZ33" i="2"/>
  <c r="BM33" i="2"/>
  <c r="AG33" i="2"/>
  <c r="BS33" i="2"/>
  <c r="BC33" i="2"/>
  <c r="AM33" i="2"/>
  <c r="W33" i="2"/>
  <c r="BQ33" i="2"/>
  <c r="AK33" i="2"/>
  <c r="BR33" i="2"/>
  <c r="BB33" i="2"/>
  <c r="AL33" i="2"/>
  <c r="V33" i="2"/>
  <c r="U33" i="2"/>
  <c r="BL33" i="2"/>
  <c r="AV33" i="2"/>
  <c r="AF33" i="2"/>
  <c r="P33" i="2"/>
  <c r="BE33" i="2"/>
  <c r="Y33" i="2"/>
  <c r="BO33" i="2"/>
  <c r="AY33" i="2"/>
  <c r="AI33" i="2"/>
  <c r="S33" i="2"/>
  <c r="BY33" i="2"/>
  <c r="AP33" i="2"/>
  <c r="J33" i="2"/>
  <c r="T33" i="2"/>
  <c r="AC33" i="2"/>
  <c r="AX33" i="2"/>
  <c r="R33" i="2"/>
  <c r="BH33" i="2"/>
  <c r="AB33" i="2"/>
  <c r="AW33" i="2"/>
  <c r="AU33" i="2"/>
  <c r="BF33" i="2"/>
  <c r="BP33" i="2"/>
  <c r="AJ33" i="2"/>
  <c r="BI33" i="2"/>
  <c r="BN33" i="2"/>
  <c r="AH33" i="2"/>
  <c r="BX33" i="2"/>
  <c r="AR33" i="2"/>
  <c r="L33" i="2"/>
  <c r="M33" i="2"/>
  <c r="BK33" i="2"/>
  <c r="AE33" i="2"/>
  <c r="O33" i="2"/>
  <c r="D28" i="2"/>
  <c r="BA33" i="2"/>
  <c r="Q33" i="2"/>
  <c r="BJ33" i="2"/>
  <c r="AT33" i="2"/>
  <c r="AD33" i="2"/>
  <c r="N33" i="2"/>
  <c r="BT33" i="2"/>
  <c r="BD33" i="2"/>
  <c r="AN33" i="2"/>
  <c r="X33" i="2"/>
  <c r="BU33" i="2"/>
  <c r="AO33" i="2"/>
  <c r="BW33" i="2"/>
  <c r="BG33" i="2"/>
  <c r="AQ33" i="2"/>
  <c r="AA33" i="2"/>
  <c r="C29" i="2" l="1"/>
  <c r="K34" i="2" s="1"/>
  <c r="BM34" i="2" l="1"/>
  <c r="AX34" i="2"/>
  <c r="AV34" i="2"/>
  <c r="M34" i="2"/>
  <c r="O34" i="2"/>
  <c r="BE34" i="2"/>
  <c r="AP34" i="2"/>
  <c r="AF34" i="2"/>
  <c r="BY34" i="2"/>
  <c r="AO34" i="2"/>
  <c r="BN34" i="2"/>
  <c r="AH34" i="2"/>
  <c r="BT34" i="2"/>
  <c r="P34" i="2"/>
  <c r="AU34" i="2"/>
  <c r="Y34" i="2"/>
  <c r="R34" i="2"/>
  <c r="D29" i="2"/>
  <c r="BV34" i="2"/>
  <c r="J34" i="2"/>
  <c r="BK34" i="2"/>
  <c r="BQ34" i="2"/>
  <c r="AG34" i="2"/>
  <c r="BF34" i="2"/>
  <c r="Z34" i="2"/>
  <c r="BL34" i="2"/>
  <c r="AS34" i="2"/>
  <c r="AE34" i="2"/>
  <c r="BD34" i="2"/>
  <c r="AN34" i="2"/>
  <c r="X34" i="2"/>
  <c r="BI34" i="2"/>
  <c r="AC34" i="2"/>
  <c r="BS34" i="2"/>
  <c r="BC34" i="2"/>
  <c r="AM34" i="2"/>
  <c r="W34" i="2"/>
  <c r="BU34" i="2"/>
  <c r="AW34" i="2"/>
  <c r="Q34" i="2"/>
  <c r="BJ34" i="2"/>
  <c r="AT34" i="2"/>
  <c r="AD34" i="2"/>
  <c r="N34" i="2"/>
  <c r="BP34" i="2"/>
  <c r="AZ34" i="2"/>
  <c r="AJ34" i="2"/>
  <c r="T34" i="2"/>
  <c r="BA34" i="2"/>
  <c r="U34" i="2"/>
  <c r="BO34" i="2"/>
  <c r="AY34" i="2"/>
  <c r="AI34" i="2"/>
  <c r="S34" i="2"/>
  <c r="BR34" i="2"/>
  <c r="BB34" i="2"/>
  <c r="AL34" i="2"/>
  <c r="V34" i="2"/>
  <c r="BX34" i="2"/>
  <c r="BH34" i="2"/>
  <c r="AR34" i="2"/>
  <c r="AB34" i="2"/>
  <c r="L34" i="2"/>
  <c r="AK34" i="2"/>
  <c r="BW34" i="2"/>
  <c r="BG34" i="2"/>
  <c r="AQ34" i="2"/>
  <c r="AA34" i="2"/>
  <c r="C30" i="2" l="1"/>
  <c r="K35" i="2" s="1"/>
  <c r="Y35" i="2" l="1"/>
  <c r="BB35" i="2"/>
  <c r="BY35" i="2"/>
  <c r="Q35" i="2"/>
  <c r="N35" i="2"/>
  <c r="M35" i="2"/>
  <c r="U35" i="2"/>
  <c r="BR35" i="2"/>
  <c r="AL35" i="2"/>
  <c r="BP35" i="2"/>
  <c r="AW35" i="2"/>
  <c r="V35" i="2"/>
  <c r="BA35" i="2"/>
  <c r="AT35" i="2"/>
  <c r="BE35" i="2"/>
  <c r="AC35" i="2"/>
  <c r="BJ35" i="2"/>
  <c r="AD35" i="2"/>
  <c r="AZ35" i="2"/>
  <c r="AJ35" i="2"/>
  <c r="T35" i="2"/>
  <c r="BS35" i="2"/>
  <c r="BC35" i="2"/>
  <c r="AM35" i="2"/>
  <c r="W35" i="2"/>
  <c r="AS35" i="2"/>
  <c r="AO35" i="2"/>
  <c r="AK35" i="2"/>
  <c r="BM35" i="2"/>
  <c r="BV35" i="2"/>
  <c r="BF35" i="2"/>
  <c r="AP35" i="2"/>
  <c r="Z35" i="2"/>
  <c r="J35" i="2"/>
  <c r="BL35" i="2"/>
  <c r="AV35" i="2"/>
  <c r="AF35" i="2"/>
  <c r="P35" i="2"/>
  <c r="BO35" i="2"/>
  <c r="AY35" i="2"/>
  <c r="AI35" i="2"/>
  <c r="S35" i="2"/>
  <c r="BX35" i="2"/>
  <c r="BH35" i="2"/>
  <c r="AR35" i="2"/>
  <c r="AB35" i="2"/>
  <c r="L35" i="2"/>
  <c r="BK35" i="2"/>
  <c r="AU35" i="2"/>
  <c r="AE35" i="2"/>
  <c r="O35" i="2"/>
  <c r="D30" i="2"/>
  <c r="BU35" i="2"/>
  <c r="BQ35" i="2"/>
  <c r="BI35" i="2"/>
  <c r="AG35" i="2"/>
  <c r="BN35" i="2"/>
  <c r="AX35" i="2"/>
  <c r="AH35" i="2"/>
  <c r="R35" i="2"/>
  <c r="BT35" i="2"/>
  <c r="BD35" i="2"/>
  <c r="AN35" i="2"/>
  <c r="X35" i="2"/>
  <c r="BW35" i="2"/>
  <c r="BG35" i="2"/>
  <c r="AQ35" i="2"/>
  <c r="AA35" i="2"/>
  <c r="C31" i="2" l="1"/>
  <c r="K36" i="2" s="1"/>
  <c r="BQ36" i="2" l="1"/>
  <c r="BU36" i="2"/>
  <c r="BV36" i="2"/>
  <c r="AP36" i="2"/>
  <c r="AZ36" i="2"/>
  <c r="BC36" i="2"/>
  <c r="BM36" i="2"/>
  <c r="BI36" i="2"/>
  <c r="N36" i="2"/>
  <c r="U36" i="2"/>
  <c r="BY36" i="2"/>
  <c r="BJ36" i="2"/>
  <c r="AD36" i="2"/>
  <c r="AJ36" i="2"/>
  <c r="AM36" i="2"/>
  <c r="W36" i="2"/>
  <c r="BF36" i="2"/>
  <c r="T36" i="2"/>
  <c r="AO36" i="2"/>
  <c r="Q36" i="2"/>
  <c r="M36" i="2"/>
  <c r="AT36" i="2"/>
  <c r="BP36" i="2"/>
  <c r="BS36" i="2"/>
  <c r="AL36" i="2"/>
  <c r="V36" i="2"/>
  <c r="BX36" i="2"/>
  <c r="BH36" i="2"/>
  <c r="AR36" i="2"/>
  <c r="AB36" i="2"/>
  <c r="L36" i="2"/>
  <c r="BK36" i="2"/>
  <c r="AU36" i="2"/>
  <c r="AE36" i="2"/>
  <c r="O36" i="2"/>
  <c r="Z36" i="2"/>
  <c r="J36" i="2"/>
  <c r="BL36" i="2"/>
  <c r="AV36" i="2"/>
  <c r="AF36" i="2"/>
  <c r="P36" i="2"/>
  <c r="BO36" i="2"/>
  <c r="AY36" i="2"/>
  <c r="AI36" i="2"/>
  <c r="S36" i="2"/>
  <c r="BA36" i="2"/>
  <c r="AW36" i="2"/>
  <c r="BE36" i="2"/>
  <c r="AS36" i="2"/>
  <c r="BR36" i="2"/>
  <c r="BB36" i="2"/>
  <c r="D31" i="2"/>
  <c r="AK36" i="2"/>
  <c r="AG36" i="2"/>
  <c r="Y36" i="2"/>
  <c r="AC36" i="2"/>
  <c r="BN36" i="2"/>
  <c r="AX36" i="2"/>
  <c r="AH36" i="2"/>
  <c r="R36" i="2"/>
  <c r="BT36" i="2"/>
  <c r="BD36" i="2"/>
  <c r="AN36" i="2"/>
  <c r="X36" i="2"/>
  <c r="BW36" i="2"/>
  <c r="BG36" i="2"/>
  <c r="AQ36" i="2"/>
  <c r="AA36" i="2"/>
  <c r="C32" i="2" l="1"/>
  <c r="W37" i="2" s="1"/>
  <c r="U37" i="2" l="1"/>
  <c r="Q37" i="2"/>
  <c r="AC37" i="2"/>
  <c r="BU37" i="2"/>
  <c r="BV37" i="2"/>
  <c r="BF37" i="2"/>
  <c r="AP37" i="2"/>
  <c r="Z37" i="2"/>
  <c r="J37" i="2"/>
  <c r="BL37" i="2"/>
  <c r="AV37" i="2"/>
  <c r="AF37" i="2"/>
  <c r="P37" i="2"/>
  <c r="BO37" i="2"/>
  <c r="AY37" i="2"/>
  <c r="AI37" i="2"/>
  <c r="S37" i="2"/>
  <c r="BA37" i="2"/>
  <c r="AK37" i="2"/>
  <c r="AT37" i="2"/>
  <c r="BM37" i="2"/>
  <c r="M37" i="2"/>
  <c r="BR37" i="2"/>
  <c r="V37" i="2"/>
  <c r="BK37" i="2"/>
  <c r="AG37" i="2"/>
  <c r="Y37" i="2"/>
  <c r="AD37" i="2"/>
  <c r="BP37" i="2"/>
  <c r="BY37" i="2"/>
  <c r="BE37" i="2"/>
  <c r="BB37" i="2"/>
  <c r="AL37" i="2"/>
  <c r="BX37" i="2"/>
  <c r="BH37" i="2"/>
  <c r="AR37" i="2"/>
  <c r="AB37" i="2"/>
  <c r="L37" i="2"/>
  <c r="AU37" i="2"/>
  <c r="AE37" i="2"/>
  <c r="O37" i="2"/>
  <c r="D32" i="2"/>
  <c r="AW37" i="2"/>
  <c r="BI37" i="2"/>
  <c r="BQ37" i="2"/>
  <c r="AO37" i="2"/>
  <c r="BN37" i="2"/>
  <c r="AX37" i="2"/>
  <c r="AH37" i="2"/>
  <c r="R37" i="2"/>
  <c r="BT37" i="2"/>
  <c r="BD37" i="2"/>
  <c r="AN37" i="2"/>
  <c r="X37" i="2"/>
  <c r="BW37" i="2"/>
  <c r="BG37" i="2"/>
  <c r="AQ37" i="2"/>
  <c r="AA37" i="2"/>
  <c r="K37" i="2"/>
  <c r="AS37" i="2"/>
  <c r="BJ37" i="2"/>
  <c r="N37" i="2"/>
  <c r="AZ37" i="2"/>
  <c r="AJ37" i="2"/>
  <c r="T37" i="2"/>
  <c r="BS37" i="2"/>
  <c r="BC37" i="2"/>
  <c r="AM37" i="2"/>
  <c r="C33" i="2" l="1"/>
  <c r="D33" i="2" s="1"/>
</calcChain>
</file>

<file path=xl/sharedStrings.xml><?xml version="1.0" encoding="utf-8"?>
<sst xmlns="http://schemas.openxmlformats.org/spreadsheetml/2006/main" count="699" uniqueCount="498">
  <si>
    <t>Team Number</t>
  </si>
  <si>
    <t>Draft Choice</t>
  </si>
  <si>
    <t>Team Multiplier for Value Score</t>
  </si>
  <si>
    <t>Team Multiplier for Need Score</t>
  </si>
  <si>
    <t>Player Name</t>
  </si>
  <si>
    <t>Base Value Score</t>
  </si>
  <si>
    <t>Base Need Score</t>
  </si>
  <si>
    <t>VS Rd 1</t>
  </si>
  <si>
    <t>VS Rd 2</t>
  </si>
  <si>
    <t>Total Score Rd 1</t>
  </si>
  <si>
    <t>Available in Rd 2?</t>
  </si>
  <si>
    <t>NS Rd 2</t>
  </si>
  <si>
    <t>Total Score Rd 2</t>
  </si>
  <si>
    <t>Available Rd 3?</t>
  </si>
  <si>
    <t>VS Rd 3</t>
  </si>
  <si>
    <t>NS Rd 3</t>
  </si>
  <si>
    <t>Total Rd 3</t>
  </si>
  <si>
    <t>A</t>
  </si>
  <si>
    <t>B</t>
  </si>
  <si>
    <t>C</t>
  </si>
  <si>
    <t>D</t>
  </si>
  <si>
    <t>E</t>
  </si>
  <si>
    <t>F</t>
  </si>
  <si>
    <t>G</t>
  </si>
  <si>
    <t>H</t>
  </si>
  <si>
    <t>Draft Choice #</t>
  </si>
  <si>
    <t>Team</t>
  </si>
  <si>
    <t>Houston</t>
  </si>
  <si>
    <t>Jacksonville</t>
  </si>
  <si>
    <t>Oakland</t>
  </si>
  <si>
    <t>Atlanta</t>
  </si>
  <si>
    <t>Tampa Bay</t>
  </si>
  <si>
    <t>Minnesota</t>
  </si>
  <si>
    <t>Buffalo</t>
  </si>
  <si>
    <t>Detroit</t>
  </si>
  <si>
    <t>Tennessee</t>
  </si>
  <si>
    <t>New York Giants</t>
  </si>
  <si>
    <t>Chicago</t>
  </si>
  <si>
    <t>Pittsburgh</t>
  </si>
  <si>
    <t>Dallas</t>
  </si>
  <si>
    <t>Baltimore</t>
  </si>
  <si>
    <t>New York Jets</t>
  </si>
  <si>
    <t>Miami</t>
  </si>
  <si>
    <t>Arizona</t>
  </si>
  <si>
    <t>Green Bay</t>
  </si>
  <si>
    <t>Philadelphia</t>
  </si>
  <si>
    <t>Kansas City</t>
  </si>
  <si>
    <t>Cincinnati</t>
  </si>
  <si>
    <t>San Diego</t>
  </si>
  <si>
    <t>New Orleans</t>
  </si>
  <si>
    <t>Carolina</t>
  </si>
  <si>
    <t>New England</t>
  </si>
  <si>
    <t>San Francisco</t>
  </si>
  <si>
    <t>Denver</t>
  </si>
  <si>
    <t>Seattle</t>
  </si>
  <si>
    <t>Player</t>
  </si>
  <si>
    <t>Position</t>
  </si>
  <si>
    <t>DE</t>
  </si>
  <si>
    <t>OT</t>
  </si>
  <si>
    <t>OLB</t>
  </si>
  <si>
    <t>WR</t>
  </si>
  <si>
    <t>QB</t>
  </si>
  <si>
    <t>TE</t>
  </si>
  <si>
    <t>CB</t>
  </si>
  <si>
    <t>DT</t>
  </si>
  <si>
    <t>ILB</t>
  </si>
  <si>
    <t>FS</t>
  </si>
  <si>
    <t>OG</t>
  </si>
  <si>
    <t>RB</t>
  </si>
  <si>
    <t>SS</t>
  </si>
  <si>
    <t>Jadeveon Clowney</t>
  </si>
  <si>
    <t>Greg Robinson</t>
  </si>
  <si>
    <t>Khalil Mack</t>
  </si>
  <si>
    <t>Sammy Watkins</t>
  </si>
  <si>
    <t>Jake Matthews</t>
  </si>
  <si>
    <t>Mike Evans</t>
  </si>
  <si>
    <t>Taylor Lewan</t>
  </si>
  <si>
    <t>Johnny Manziel</t>
  </si>
  <si>
    <t>Blake Bortles</t>
  </si>
  <si>
    <t>Eric Ebron</t>
  </si>
  <si>
    <t>Justin Gilbert</t>
  </si>
  <si>
    <t>Aaron Donald</t>
  </si>
  <si>
    <t>Teddy Bridgewater</t>
  </si>
  <si>
    <t>Anthony Barr</t>
  </si>
  <si>
    <t>C.J. Mosley</t>
  </si>
  <si>
    <t>Ha Ha Clinton-Dix</t>
  </si>
  <si>
    <t>Zack Martin</t>
  </si>
  <si>
    <t>Odell Beckham</t>
  </si>
  <si>
    <t>Brandin Cooks</t>
  </si>
  <si>
    <t>Calvin Pryor</t>
  </si>
  <si>
    <t>Darqueze Dennard</t>
  </si>
  <si>
    <t>Timmy Jernigan</t>
  </si>
  <si>
    <t>Marqise Lee</t>
  </si>
  <si>
    <t>Ryan Shazier</t>
  </si>
  <si>
    <t>Morgan Moses</t>
  </si>
  <si>
    <t>Louis Nix III</t>
  </si>
  <si>
    <t>Kyle Fuller</t>
  </si>
  <si>
    <t>Derek Carr</t>
  </si>
  <si>
    <t>Bradley Roby</t>
  </si>
  <si>
    <t>Kony Ealy</t>
  </si>
  <si>
    <t>Dee Ford</t>
  </si>
  <si>
    <t>Carlos Hyde</t>
  </si>
  <si>
    <t>Jason Verrett</t>
  </si>
  <si>
    <t>RaShede Hageman</t>
  </si>
  <si>
    <t>Stephon Tuitt</t>
  </si>
  <si>
    <t>Tom Savage</t>
  </si>
  <si>
    <t>Jimmy Garoppolo</t>
  </si>
  <si>
    <t>Xavier Su'a-Filo</t>
  </si>
  <si>
    <t>Jarvis Landry</t>
  </si>
  <si>
    <t>Allen Robinson</t>
  </si>
  <si>
    <t>Donte Moncrief</t>
  </si>
  <si>
    <t>Joel Bitonio</t>
  </si>
  <si>
    <t>Dominique Easley</t>
  </si>
  <si>
    <t>Austin Seferian-Jenkins</t>
  </si>
  <si>
    <t>Jordan Matthews</t>
  </si>
  <si>
    <t>Jace Amaro</t>
  </si>
  <si>
    <t>Demarcus Lawrence</t>
  </si>
  <si>
    <t>Cyrus Kouandjio</t>
  </si>
  <si>
    <t>Jimmie Ward</t>
  </si>
  <si>
    <t>Ego Ferguson</t>
  </si>
  <si>
    <t>Paul Richardson</t>
  </si>
  <si>
    <t>Kyle Van Noy</t>
  </si>
  <si>
    <t>Davante Adams</t>
  </si>
  <si>
    <t>Tre Mason</t>
  </si>
  <si>
    <t>Jeremy Hill</t>
  </si>
  <si>
    <t>JaWuan James</t>
  </si>
  <si>
    <t>Cameron Fleming</t>
  </si>
  <si>
    <t>Brandon Thomas</t>
  </si>
  <si>
    <t>Jeremiah Attaochu</t>
  </si>
  <si>
    <t>Bishop Sankey</t>
  </si>
  <si>
    <t>Lamarcus Joyner</t>
  </si>
  <si>
    <t>Scott Crichton</t>
  </si>
  <si>
    <t>Chris Borland</t>
  </si>
  <si>
    <t>Martavis Bryant</t>
  </si>
  <si>
    <t>FB</t>
  </si>
  <si>
    <t>St. Louis Pick 1</t>
  </si>
  <si>
    <t>St. Louis Pick 2</t>
  </si>
  <si>
    <t>Cleveland Pick 1</t>
  </si>
  <si>
    <t>Cleveland Pick 2</t>
  </si>
  <si>
    <t>Draft Round</t>
  </si>
  <si>
    <t>Player Score</t>
  </si>
  <si>
    <t>Weighted Player Ranking by Experts</t>
  </si>
  <si>
    <t>Z Score Sum</t>
  </si>
  <si>
    <t>Deone Bucannon</t>
  </si>
  <si>
    <t>Dion Bailey</t>
  </si>
  <si>
    <t>Tre Boston</t>
  </si>
  <si>
    <t>Nat Berhe</t>
  </si>
  <si>
    <t>Hakeem Smith</t>
  </si>
  <si>
    <t>Kenny Ladler</t>
  </si>
  <si>
    <t>Daytawion Lowe</t>
  </si>
  <si>
    <t>Ty Zimmerman</t>
  </si>
  <si>
    <t>Ahmad Dixon</t>
  </si>
  <si>
    <t>C.J. Barnett</t>
  </si>
  <si>
    <t>Sean Parker</t>
  </si>
  <si>
    <t>Jemea Thomas</t>
  </si>
  <si>
    <t>Darwin Cook</t>
  </si>
  <si>
    <t>Ed Reynolds</t>
  </si>
  <si>
    <t>C.B. Bryant</t>
  </si>
  <si>
    <t>Maurice Alexander</t>
  </si>
  <si>
    <t>Alden Darby</t>
  </si>
  <si>
    <t>Brock Vereen</t>
  </si>
  <si>
    <t>Dexter Moody</t>
  </si>
  <si>
    <t>Daniel Sorensen</t>
  </si>
  <si>
    <t>Jerry Gates</t>
  </si>
  <si>
    <t>Isaiah Lewis</t>
  </si>
  <si>
    <t>Avery Patterson</t>
  </si>
  <si>
    <t>A.J. Marshall</t>
  </si>
  <si>
    <t>Mark Joyce</t>
  </si>
  <si>
    <t>Vinnie Sunseri</t>
  </si>
  <si>
    <t>Craig Loston</t>
  </si>
  <si>
    <t>Terrence Brooks</t>
  </si>
  <si>
    <t>Dez Southward</t>
  </si>
  <si>
    <t>AJ Highsmith</t>
  </si>
  <si>
    <t>Stephen Obeng-Agyapong</t>
  </si>
  <si>
    <t>Demetrius Wright</t>
  </si>
  <si>
    <t>Safeties</t>
  </si>
  <si>
    <t>Pierre Desir</t>
  </si>
  <si>
    <t>Jonathan Dowling</t>
  </si>
  <si>
    <t>Marcus Williams</t>
  </si>
  <si>
    <t>Ross Cockrell</t>
  </si>
  <si>
    <t>E.J. Gaines</t>
  </si>
  <si>
    <t>Ricardo Allen</t>
  </si>
  <si>
    <t>Antone Exum</t>
  </si>
  <si>
    <t>Aaron Colvin</t>
  </si>
  <si>
    <t>Bene Benwikere</t>
  </si>
  <si>
    <t>Nevin Lawson</t>
  </si>
  <si>
    <t>Walt Aikens</t>
  </si>
  <si>
    <t>Shaquille Richardson</t>
  </si>
  <si>
    <t>Charles Sawyer</t>
  </si>
  <si>
    <t>Rashaad Reynolds</t>
  </si>
  <si>
    <t>Jabari Price</t>
  </si>
  <si>
    <t>Phillip Gaines</t>
  </si>
  <si>
    <t>Marqueston Huff</t>
  </si>
  <si>
    <t>Dexter McDougle</t>
  </si>
  <si>
    <t>Terrance Mitchell</t>
  </si>
  <si>
    <t>Bashaud Breeland</t>
  </si>
  <si>
    <t>Demetri Goodson</t>
  </si>
  <si>
    <t>Carrington Byndom</t>
  </si>
  <si>
    <t>Chris Davis</t>
  </si>
  <si>
    <t>Osahon Irabor</t>
  </si>
  <si>
    <t>Brandon Dixon</t>
  </si>
  <si>
    <t>T.J. Carrie</t>
  </si>
  <si>
    <t>Kendall James</t>
  </si>
  <si>
    <t>Keith Reaser</t>
  </si>
  <si>
    <t>Andre Hal</t>
  </si>
  <si>
    <t>Keith McGill</t>
  </si>
  <si>
    <t>Victor Hampton</t>
  </si>
  <si>
    <t>Lavelle Westbrooks</t>
  </si>
  <si>
    <t>Robert Nelson</t>
  </si>
  <si>
    <t>Dontae Johnson</t>
  </si>
  <si>
    <t>Bennett Jackson</t>
  </si>
  <si>
    <t>Stanley Jean-Baptiste</t>
  </si>
  <si>
    <t>Todd Washington</t>
  </si>
  <si>
    <t>Deion Blue</t>
  </si>
  <si>
    <t>Jaylen Watkins</t>
  </si>
  <si>
    <t>Marcus Robinson</t>
  </si>
  <si>
    <t>Loucheiz Purifoy</t>
  </si>
  <si>
    <t>CBs</t>
  </si>
  <si>
    <t>Nate Dreiling</t>
  </si>
  <si>
    <t>Andrew Jackson</t>
  </si>
  <si>
    <t>Eddie Lackey</t>
  </si>
  <si>
    <t>Stephon Robertson</t>
  </si>
  <si>
    <t>Yawin Smallwood</t>
  </si>
  <si>
    <t>Kevin Smith</t>
  </si>
  <si>
    <t>Greg Blair</t>
  </si>
  <si>
    <t>DeDe Lattimore</t>
  </si>
  <si>
    <t>Anthony Morales</t>
  </si>
  <si>
    <t>James Morris</t>
  </si>
  <si>
    <t>Roosevelt Nix</t>
  </si>
  <si>
    <t>Shayne Skov</t>
  </si>
  <si>
    <t>Will Smith</t>
  </si>
  <si>
    <t>Cqulin Hubert</t>
  </si>
  <si>
    <t>Enrique Williams</t>
  </si>
  <si>
    <t>Justin Anderson</t>
  </si>
  <si>
    <t>Rashad Smith</t>
  </si>
  <si>
    <t>Marquis Spruill</t>
  </si>
  <si>
    <t>Brock Coyle</t>
  </si>
  <si>
    <t>Preston Brown</t>
  </si>
  <si>
    <t>Max Bullough</t>
  </si>
  <si>
    <t>Will Lucas</t>
  </si>
  <si>
    <t>Damien Proby</t>
  </si>
  <si>
    <t>Jack Tyler</t>
  </si>
  <si>
    <t>Steele Divitto</t>
  </si>
  <si>
    <t>Avery Williamson</t>
  </si>
  <si>
    <t>Mike Mary</t>
  </si>
  <si>
    <t>Jeremiah George</t>
  </si>
  <si>
    <t>Chase Garnham</t>
  </si>
  <si>
    <t>Darren Robinson</t>
  </si>
  <si>
    <t>Derrick Webb</t>
  </si>
  <si>
    <t>D.T. Shackelford</t>
  </si>
  <si>
    <t>Carlo Calabrese</t>
  </si>
  <si>
    <t>Glenn Carson</t>
  </si>
  <si>
    <t>Na''A Moeakiola</t>
  </si>
  <si>
    <t>Spencer Shuey</t>
  </si>
  <si>
    <t>Dan Fox</t>
  </si>
  <si>
    <t>Spencer Hadley</t>
  </si>
  <si>
    <t>Jake Holland</t>
  </si>
  <si>
    <t>Uani' Unga</t>
  </si>
  <si>
    <t>Jarek Lancaster</t>
  </si>
  <si>
    <t>Patrick Su'a</t>
  </si>
  <si>
    <t>Keenan Graham</t>
  </si>
  <si>
    <t>Darrin Kitchens</t>
  </si>
  <si>
    <t>Tyler Starr</t>
  </si>
  <si>
    <t>Chris Young</t>
  </si>
  <si>
    <t>Kevin Pierre-Louis</t>
  </si>
  <si>
    <t>Jonathan Brown</t>
  </si>
  <si>
    <t>Joseph Thomas</t>
  </si>
  <si>
    <t>Shaquil Barrett</t>
  </si>
  <si>
    <t>Carl Fleming</t>
  </si>
  <si>
    <t>Brad Daly</t>
  </si>
  <si>
    <t>Carlos Fields</t>
  </si>
  <si>
    <t>Brandon Denmark</t>
  </si>
  <si>
    <t>Carl Bradford</t>
  </si>
  <si>
    <t>Nikita Whitlock</t>
  </si>
  <si>
    <t>Trevor Reilly</t>
  </si>
  <si>
    <t>Jordan Tripp</t>
  </si>
  <si>
    <t>Denicos Allen</t>
  </si>
  <si>
    <t>Dorian Bell</t>
  </si>
  <si>
    <t>Christian Kirksey</t>
  </si>
  <si>
    <t>Jordam Zuwalt</t>
  </si>
  <si>
    <t>Andrew Wilson</t>
  </si>
  <si>
    <t>Marquis Flowers</t>
  </si>
  <si>
    <t>Steven Jenkins</t>
  </si>
  <si>
    <t>Anthony Hitchens</t>
  </si>
  <si>
    <t>Xavius Boyd</t>
  </si>
  <si>
    <t>Shaun Lewis</t>
  </si>
  <si>
    <t>Derrell Johnson</t>
  </si>
  <si>
    <t>Chris McCain</t>
  </si>
  <si>
    <t>Telvin Smith</t>
  </si>
  <si>
    <t>Christian Jones</t>
  </si>
  <si>
    <t>Devon Kennard</t>
  </si>
  <si>
    <t>Jonathan Newsome</t>
  </si>
  <si>
    <t>Brandon Watts</t>
  </si>
  <si>
    <t>Jayrone Elliott</t>
  </si>
  <si>
    <t>Deontae Skinner</t>
  </si>
  <si>
    <t>Lamin Barrow</t>
  </si>
  <si>
    <t>Prince Shembo</t>
  </si>
  <si>
    <t>Nate Askew</t>
  </si>
  <si>
    <t>Boseko Lokombo</t>
  </si>
  <si>
    <t>Corey Nelson</t>
  </si>
  <si>
    <t>Ronald Powell</t>
  </si>
  <si>
    <t>Adrian Hubbard</t>
  </si>
  <si>
    <t>Marcus Whitfield</t>
  </si>
  <si>
    <t>Khairi Fortt</t>
  </si>
  <si>
    <t>Jamal Merrell</t>
  </si>
  <si>
    <t>Marke Powell</t>
  </si>
  <si>
    <t>Joe Windsor</t>
  </si>
  <si>
    <t>Morgan Breslin</t>
  </si>
  <si>
    <t>Ethan Westbrooks</t>
  </si>
  <si>
    <t>Larry Webster</t>
  </si>
  <si>
    <t>Jackson Jeffcoat</t>
  </si>
  <si>
    <t>Trent Murphy</t>
  </si>
  <si>
    <t>Zach Moore</t>
  </si>
  <si>
    <t>Kareem Martin</t>
  </si>
  <si>
    <t>Kerry Wynn</t>
  </si>
  <si>
    <t>Marcus Smith</t>
  </si>
  <si>
    <t>Chris Smith</t>
  </si>
  <si>
    <t>Aaron Lynch</t>
  </si>
  <si>
    <t>Chidera Uzo-Diribe</t>
  </si>
  <si>
    <t>James Gayle</t>
  </si>
  <si>
    <t>Michael Sam</t>
  </si>
  <si>
    <t>Ben Gardner</t>
  </si>
  <si>
    <t>Taylor Hart</t>
  </si>
  <si>
    <t>Will Clarke</t>
  </si>
  <si>
    <t>Kasim Edebali</t>
  </si>
  <si>
    <t>Cassius Marsh</t>
  </si>
  <si>
    <t>Garrison Smith</t>
  </si>
  <si>
    <t>Josh Mauro</t>
  </si>
  <si>
    <t>Chaz Sutton</t>
  </si>
  <si>
    <t>Ed Stinson</t>
  </si>
  <si>
    <t>Jeoffrey Pagan</t>
  </si>
  <si>
    <t>Ethan Hemer</t>
  </si>
  <si>
    <t>Caraun Reid</t>
  </si>
  <si>
    <t>Jamie Meder</t>
  </si>
  <si>
    <t>Lawrence Virgil</t>
  </si>
  <si>
    <t>Will Sutton</t>
  </si>
  <si>
    <t>Kerry Hyder</t>
  </si>
  <si>
    <t>Ken Bishop</t>
  </si>
  <si>
    <t>Kelcy Quarles</t>
  </si>
  <si>
    <t>Zach Kerr</t>
  </si>
  <si>
    <t>Bruce Gaston</t>
  </si>
  <si>
    <t>Tenny Palepoi</t>
  </si>
  <si>
    <t>Derrick Hopkins</t>
  </si>
  <si>
    <t>Calvin Barnett</t>
  </si>
  <si>
    <t>Jack Bromley</t>
  </si>
  <si>
    <t>Jonnie Farms</t>
  </si>
  <si>
    <t>Khyri Thornton</t>
  </si>
  <si>
    <t>Daniel McCullers</t>
  </si>
  <si>
    <t>George Uko</t>
  </si>
  <si>
    <t>Ricky Tjong-A-Tjoe</t>
  </si>
  <si>
    <t>Ryan Carrethers</t>
  </si>
  <si>
    <t>Brent Urban</t>
  </si>
  <si>
    <t>Deandre Coleman</t>
  </si>
  <si>
    <t>Anthony Johnson</t>
  </si>
  <si>
    <t>Robert Thomas</t>
  </si>
  <si>
    <t>Shamar Stephens</t>
  </si>
  <si>
    <t>Byran Jones</t>
  </si>
  <si>
    <t>Eathyn Manumaleuna</t>
  </si>
  <si>
    <t>Kaleb Ramsey</t>
  </si>
  <si>
    <t>DaQuan Jones</t>
  </si>
  <si>
    <t>Beau Allen</t>
  </si>
  <si>
    <t>Justin Ellis</t>
  </si>
  <si>
    <t>Wade Keliikipi</t>
  </si>
  <si>
    <t>Demonte McAllister</t>
  </si>
  <si>
    <t>Chris Davenport</t>
  </si>
  <si>
    <t>Chris Waley</t>
  </si>
  <si>
    <t>Jimmy Staten</t>
  </si>
  <si>
    <t>Carlos Gray</t>
  </si>
  <si>
    <t>Viliami Moala</t>
  </si>
  <si>
    <t>Ricky Havili-Heimuli</t>
  </si>
  <si>
    <t>Kamal Johnson</t>
  </si>
  <si>
    <t>Seali'i Epenesa</t>
  </si>
  <si>
    <t>Joseph Duncan</t>
  </si>
  <si>
    <t>Gator Hoskins</t>
  </si>
  <si>
    <t>A.C. Leonard</t>
  </si>
  <si>
    <t>Crockett Gillmore</t>
  </si>
  <si>
    <t>Blake Jackson</t>
  </si>
  <si>
    <t>Rob Blanchflower</t>
  </si>
  <si>
    <t>Jake Murphy</t>
  </si>
  <si>
    <t>Ted Bosler</t>
  </si>
  <si>
    <t>Jacob Pedersen</t>
  </si>
  <si>
    <t>Alex Bayer</t>
  </si>
  <si>
    <t>Xavier Grimble</t>
  </si>
  <si>
    <t>Colt Lyerla</t>
  </si>
  <si>
    <t>Reggie Jordan</t>
  </si>
  <si>
    <t>Nic Jacobs</t>
  </si>
  <si>
    <t>Trey Burton</t>
  </si>
  <si>
    <t>Troy Niklas</t>
  </si>
  <si>
    <t>Chris Coyle</t>
  </si>
  <si>
    <t>Arthur Lynch</t>
  </si>
  <si>
    <t>C.J. Fiedorowicz</t>
  </si>
  <si>
    <t>Anthony Denham</t>
  </si>
  <si>
    <t>Richard Rodgers</t>
  </si>
  <si>
    <t>Marcel Jensen</t>
  </si>
  <si>
    <t>Kaneakua Friel</t>
  </si>
  <si>
    <t>Gabe Linehan</t>
  </si>
  <si>
    <t>Gabe Holmes</t>
  </si>
  <si>
    <t>Asa Watson</t>
  </si>
  <si>
    <t>Jordan Najvar</t>
  </si>
  <si>
    <t>Jeord Monk</t>
  </si>
  <si>
    <t>D.J. Tialavea</t>
  </si>
  <si>
    <t>Brian Wozniak</t>
  </si>
  <si>
    <t>Asante Cleveland</t>
  </si>
  <si>
    <t>Jeff Janis</t>
  </si>
  <si>
    <t>John Brown</t>
  </si>
  <si>
    <t>Greg Hardin</t>
  </si>
  <si>
    <t>Cody Hoffman</t>
  </si>
  <si>
    <t>Eric Ward</t>
  </si>
  <si>
    <t>Chandler Jones</t>
  </si>
  <si>
    <t>Michael Campanaro</t>
  </si>
  <si>
    <t>Austin Franklin</t>
  </si>
  <si>
    <t>Alex Neutz</t>
  </si>
  <si>
    <t>Ryan Gran</t>
  </si>
  <si>
    <t>Josh Stewart</t>
  </si>
  <si>
    <t>Jalen Saunders</t>
  </si>
  <si>
    <t>Cody Latimer</t>
  </si>
  <si>
    <t>Jared Abbrederis</t>
  </si>
  <si>
    <t>Tevin Reese</t>
  </si>
  <si>
    <t>Bernard Reedy</t>
  </si>
  <si>
    <t>Matt Hazel</t>
  </si>
  <si>
    <t>Mike Davis</t>
  </si>
  <si>
    <t>Isaiah Burse</t>
  </si>
  <si>
    <t>Devin Street</t>
  </si>
  <si>
    <t>Kelvin Benjamin</t>
  </si>
  <si>
    <t>Robert Herron</t>
  </si>
  <si>
    <t>TJ Jones</t>
  </si>
  <si>
    <t>Allen Hurns</t>
  </si>
  <si>
    <t>Jeremy Gallon</t>
  </si>
  <si>
    <t>Josh Huff</t>
  </si>
  <si>
    <t>Shaquelle Evans</t>
  </si>
  <si>
    <t>Bruce Ellington</t>
  </si>
  <si>
    <t>Brandon Coleman</t>
  </si>
  <si>
    <t>Tony Washington</t>
  </si>
  <si>
    <t>Tracy Moore</t>
  </si>
  <si>
    <t>Kain Colter</t>
  </si>
  <si>
    <t>Kenny Shaw</t>
  </si>
  <si>
    <t>Quincy Enunwa</t>
  </si>
  <si>
    <t>L'Damian Washington</t>
  </si>
  <si>
    <t>D.J. Coles</t>
  </si>
  <si>
    <t>Kevin Norwood</t>
  </si>
  <si>
    <t>Solomon Patton</t>
  </si>
  <si>
    <t>Charles Sims</t>
  </si>
  <si>
    <t>De'Anthony Thomas</t>
  </si>
  <si>
    <t>Zac Bauman</t>
  </si>
  <si>
    <t>Dri Archer</t>
  </si>
  <si>
    <t>Antonio Andrews</t>
  </si>
  <si>
    <t>Marion Grice</t>
  </si>
  <si>
    <t>Timothy Flanders</t>
  </si>
  <si>
    <t>Ka'Deem Carey</t>
  </si>
  <si>
    <t>James White</t>
  </si>
  <si>
    <t>Terrance West</t>
  </si>
  <si>
    <t>LaDarius Perkins</t>
  </si>
  <si>
    <t>David Fluellen</t>
  </si>
  <si>
    <t>Rajion Neal</t>
  </si>
  <si>
    <t>Trey Millard</t>
  </si>
  <si>
    <t>Devonta Freeman</t>
  </si>
  <si>
    <t>Damien Williams</t>
  </si>
  <si>
    <t>Ben Malena</t>
  </si>
  <si>
    <t>Tyler Gaffney</t>
  </si>
  <si>
    <t>Adam Muema</t>
  </si>
  <si>
    <t>Jerick McKinnon</t>
  </si>
  <si>
    <t>Storm Johnson</t>
  </si>
  <si>
    <t>Beau Blankenship</t>
  </si>
  <si>
    <t>Lorenzo Taliaferro</t>
  </si>
  <si>
    <t>Isaiah Crowell</t>
  </si>
  <si>
    <t>Silas Redd</t>
  </si>
  <si>
    <t>Brendan Bigelow</t>
  </si>
  <si>
    <t>James Wilder</t>
  </si>
  <si>
    <t>Kapri Bibbs</t>
  </si>
  <si>
    <t>Lache Seastrunk</t>
  </si>
  <si>
    <t>Andre Williams</t>
  </si>
  <si>
    <t>Michael Dyer</t>
  </si>
  <si>
    <t>David Fales</t>
  </si>
  <si>
    <t>Brendon Kay</t>
  </si>
  <si>
    <t>Tajh Boyd</t>
  </si>
  <si>
    <t>Casey Pachall</t>
  </si>
  <si>
    <t>Adam Kennedy</t>
  </si>
  <si>
    <t>Bryn Renner</t>
  </si>
  <si>
    <t>Tommy Rees</t>
  </si>
  <si>
    <t>Aaron Murray</t>
  </si>
  <si>
    <t>Terrance Owens</t>
  </si>
  <si>
    <t>Jordan Lynch</t>
  </si>
  <si>
    <t>Brett Smith</t>
  </si>
  <si>
    <t>Connor Shaw</t>
  </si>
  <si>
    <t>Keith Price</t>
  </si>
  <si>
    <t>AJ McCarron</t>
  </si>
  <si>
    <t>Zach Mettenberger</t>
  </si>
  <si>
    <t>James Franklin</t>
  </si>
  <si>
    <t>Stephen Morris</t>
  </si>
  <si>
    <t>Keith Wenning</t>
  </si>
  <si>
    <t>Garrett Gilbert</t>
  </si>
  <si>
    <t>Taylor Martinez</t>
  </si>
  <si>
    <t>Logan Thomas</t>
  </si>
  <si>
    <t>Nathan Scheelhaase</t>
  </si>
  <si>
    <t>Chase Rettig</t>
  </si>
  <si>
    <t>Z Scores Positive</t>
  </si>
  <si>
    <t>Z Scores Sum</t>
  </si>
  <si>
    <t>Player Index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</si>
</sst>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theme="0" tint="-0.14999847407452621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0" xfId="0" applyFill="1"/>
    <xf numFmtId="0" fontId="0" fillId="2" borderId="1" xfId="0" applyFill="1" applyBorder="1"/>
    <xf numFmtId="0" fontId="0" fillId="3" borderId="0" xfId="0" applyFont="1" applyFill="1"/>
    <xf numFmtId="0" fontId="0" fillId="3" borderId="0" xfId="0" applyNumberFormat="1" applyFont="1" applyFill="1"/>
    <xf numFmtId="0" fontId="0" fillId="0" borderId="0" xfId="0" applyFont="1"/>
    <xf numFmtId="0" fontId="0" fillId="0" borderId="0" xfId="0" applyNumberFormat="1" applyFont="1"/>
    <xf numFmtId="0" fontId="0" fillId="3" borderId="2" xfId="0" applyFont="1" applyFill="1" applyBorder="1"/>
    <xf numFmtId="0" fontId="0" fillId="3" borderId="2" xfId="0" applyNumberFormat="1" applyFont="1" applyFill="1" applyBorder="1"/>
    <xf numFmtId="0" fontId="0" fillId="0" borderId="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37"/>
  <sheetViews>
    <sheetView tabSelected="1" workbookViewId="0">
      <selection activeCell="J12" sqref="J12"/>
    </sheetView>
  </sheetViews>
  <sheetFormatPr defaultRowHeight="14.4" x14ac:dyDescent="0.3"/>
  <cols>
    <col min="1" max="1" width="13.33203125" customWidth="1"/>
    <col min="2" max="2" width="16.33203125" customWidth="1"/>
    <col min="3" max="3" width="18.33203125" customWidth="1"/>
    <col min="4" max="4" width="12.21875" customWidth="1"/>
    <col min="5" max="5" width="28.5546875" customWidth="1"/>
    <col min="6" max="6" width="29.5546875" customWidth="1"/>
    <col min="8" max="8" width="12.44140625" customWidth="1"/>
    <col min="9" max="9" width="33.109375" customWidth="1"/>
    <col min="10" max="77" width="23.6640625" customWidth="1"/>
  </cols>
  <sheetData>
    <row r="1" spans="1:77" x14ac:dyDescent="0.3">
      <c r="A1" t="s">
        <v>25</v>
      </c>
      <c r="B1" t="s">
        <v>26</v>
      </c>
      <c r="C1" s="2" t="s">
        <v>1</v>
      </c>
      <c r="D1" s="2" t="s">
        <v>497</v>
      </c>
      <c r="E1" t="s">
        <v>2</v>
      </c>
      <c r="F1" t="s">
        <v>3</v>
      </c>
      <c r="H1" t="s">
        <v>139</v>
      </c>
      <c r="I1" t="s">
        <v>56</v>
      </c>
      <c r="J1" t="s">
        <v>57</v>
      </c>
      <c r="K1" t="s">
        <v>58</v>
      </c>
      <c r="L1" t="s">
        <v>59</v>
      </c>
      <c r="M1" t="s">
        <v>60</v>
      </c>
      <c r="N1" t="s">
        <v>58</v>
      </c>
      <c r="O1" t="s">
        <v>60</v>
      </c>
      <c r="P1" t="s">
        <v>58</v>
      </c>
      <c r="Q1" t="s">
        <v>61</v>
      </c>
      <c r="R1" t="s">
        <v>61</v>
      </c>
      <c r="S1" t="s">
        <v>62</v>
      </c>
      <c r="T1" t="s">
        <v>63</v>
      </c>
      <c r="U1" t="s">
        <v>64</v>
      </c>
      <c r="V1" t="s">
        <v>61</v>
      </c>
      <c r="W1" t="s">
        <v>59</v>
      </c>
      <c r="X1" t="s">
        <v>65</v>
      </c>
      <c r="Y1" t="s">
        <v>66</v>
      </c>
      <c r="Z1" t="s">
        <v>67</v>
      </c>
      <c r="AA1" t="s">
        <v>60</v>
      </c>
      <c r="AB1" t="s">
        <v>60</v>
      </c>
      <c r="AC1" t="s">
        <v>66</v>
      </c>
      <c r="AD1" t="s">
        <v>63</v>
      </c>
      <c r="AE1" t="s">
        <v>64</v>
      </c>
      <c r="AF1" t="s">
        <v>60</v>
      </c>
      <c r="AG1" t="s">
        <v>59</v>
      </c>
      <c r="AH1" t="s">
        <v>59</v>
      </c>
      <c r="AI1" t="s">
        <v>58</v>
      </c>
      <c r="AJ1" t="s">
        <v>64</v>
      </c>
      <c r="AK1" t="s">
        <v>63</v>
      </c>
      <c r="AL1" t="s">
        <v>61</v>
      </c>
      <c r="AM1" t="s">
        <v>63</v>
      </c>
      <c r="AN1" t="s">
        <v>57</v>
      </c>
      <c r="AO1" t="s">
        <v>57</v>
      </c>
      <c r="AP1" t="s">
        <v>57</v>
      </c>
      <c r="AQ1" t="s">
        <v>60</v>
      </c>
      <c r="AR1" t="s">
        <v>68</v>
      </c>
      <c r="AS1" t="s">
        <v>63</v>
      </c>
      <c r="AT1" t="s">
        <v>64</v>
      </c>
      <c r="AU1" t="s">
        <v>64</v>
      </c>
      <c r="AV1" t="s">
        <v>64</v>
      </c>
      <c r="AW1" t="s">
        <v>61</v>
      </c>
      <c r="AX1" t="s">
        <v>61</v>
      </c>
      <c r="AY1" t="s">
        <v>67</v>
      </c>
      <c r="AZ1" t="s">
        <v>60</v>
      </c>
      <c r="BA1" t="s">
        <v>60</v>
      </c>
      <c r="BB1" t="s">
        <v>60</v>
      </c>
      <c r="BC1" t="s">
        <v>67</v>
      </c>
      <c r="BD1" t="s">
        <v>64</v>
      </c>
      <c r="BE1" t="s">
        <v>62</v>
      </c>
      <c r="BF1" t="s">
        <v>60</v>
      </c>
      <c r="BG1" t="s">
        <v>62</v>
      </c>
      <c r="BH1" t="s">
        <v>57</v>
      </c>
      <c r="BI1" t="s">
        <v>58</v>
      </c>
      <c r="BJ1" t="s">
        <v>69</v>
      </c>
      <c r="BK1" t="s">
        <v>64</v>
      </c>
      <c r="BL1" t="s">
        <v>60</v>
      </c>
      <c r="BM1" t="s">
        <v>59</v>
      </c>
      <c r="BN1" t="s">
        <v>60</v>
      </c>
      <c r="BO1" t="s">
        <v>68</v>
      </c>
      <c r="BP1" t="s">
        <v>68</v>
      </c>
      <c r="BQ1" t="s">
        <v>58</v>
      </c>
      <c r="BR1" t="s">
        <v>58</v>
      </c>
      <c r="BS1" t="s">
        <v>67</v>
      </c>
      <c r="BT1" t="s">
        <v>59</v>
      </c>
      <c r="BU1" t="s">
        <v>68</v>
      </c>
      <c r="BV1" t="s">
        <v>63</v>
      </c>
      <c r="BW1" t="s">
        <v>57</v>
      </c>
      <c r="BX1" t="s">
        <v>65</v>
      </c>
      <c r="BY1" t="s">
        <v>60</v>
      </c>
    </row>
    <row r="2" spans="1:77" x14ac:dyDescent="0.3">
      <c r="B2" t="s">
        <v>27</v>
      </c>
      <c r="C2" s="2" t="str">
        <f t="shared" ref="C2:C33" ca="1" si="0">INDEX($J$3:$BY$3, 1, MATCH( MAX($J6:$BY6), $J6:$BY6, 0))</f>
        <v>Johnny Manziel</v>
      </c>
      <c r="D2" s="2">
        <f ca="1">INDEX($J$2:$BY$2,1,MATCH(C2,$J$3:$BY$3,0))</f>
        <v>8</v>
      </c>
      <c r="E2">
        <f ca="1">RAND()</f>
        <v>4.1589705833637414E-2</v>
      </c>
      <c r="F2">
        <f ca="1">RAND()</f>
        <v>0.20932915814700459</v>
      </c>
      <c r="I2" t="s">
        <v>497</v>
      </c>
      <c r="J2">
        <v>1</v>
      </c>
      <c r="K2">
        <v>2</v>
      </c>
      <c r="L2">
        <v>3</v>
      </c>
      <c r="M2">
        <v>4</v>
      </c>
      <c r="N2">
        <v>5</v>
      </c>
      <c r="O2">
        <v>6</v>
      </c>
      <c r="P2">
        <v>7</v>
      </c>
      <c r="Q2">
        <v>8</v>
      </c>
      <c r="R2">
        <v>9</v>
      </c>
      <c r="S2">
        <v>10</v>
      </c>
      <c r="T2">
        <v>11</v>
      </c>
      <c r="U2">
        <v>12</v>
      </c>
      <c r="V2">
        <v>13</v>
      </c>
      <c r="W2">
        <v>14</v>
      </c>
      <c r="X2">
        <v>15</v>
      </c>
      <c r="Y2">
        <v>16</v>
      </c>
      <c r="Z2">
        <v>17</v>
      </c>
      <c r="AA2">
        <v>18</v>
      </c>
      <c r="AB2">
        <v>19</v>
      </c>
      <c r="AC2">
        <v>20</v>
      </c>
      <c r="AD2">
        <v>21</v>
      </c>
      <c r="AE2">
        <v>22</v>
      </c>
      <c r="AF2">
        <v>23</v>
      </c>
      <c r="AG2">
        <v>24</v>
      </c>
      <c r="AH2">
        <v>25</v>
      </c>
      <c r="AI2">
        <v>26</v>
      </c>
      <c r="AJ2">
        <v>27</v>
      </c>
      <c r="AK2">
        <v>28</v>
      </c>
      <c r="AL2">
        <v>29</v>
      </c>
      <c r="AM2">
        <v>30</v>
      </c>
      <c r="AN2">
        <v>31</v>
      </c>
      <c r="AO2">
        <v>32</v>
      </c>
      <c r="AP2">
        <v>33</v>
      </c>
      <c r="AQ2">
        <v>34</v>
      </c>
      <c r="AR2">
        <v>35</v>
      </c>
      <c r="AS2">
        <v>36</v>
      </c>
      <c r="AT2">
        <v>37</v>
      </c>
      <c r="AU2">
        <v>38</v>
      </c>
      <c r="AV2">
        <v>39</v>
      </c>
      <c r="AW2">
        <v>40</v>
      </c>
      <c r="AX2">
        <v>41</v>
      </c>
      <c r="AY2">
        <v>42</v>
      </c>
      <c r="AZ2">
        <v>43</v>
      </c>
      <c r="BA2">
        <v>44</v>
      </c>
      <c r="BB2">
        <v>45</v>
      </c>
      <c r="BC2">
        <v>46</v>
      </c>
      <c r="BD2">
        <v>47</v>
      </c>
      <c r="BE2">
        <v>48</v>
      </c>
      <c r="BF2">
        <v>49</v>
      </c>
      <c r="BG2">
        <v>50</v>
      </c>
      <c r="BH2">
        <v>51</v>
      </c>
      <c r="BI2">
        <v>52</v>
      </c>
      <c r="BJ2">
        <v>53</v>
      </c>
      <c r="BK2">
        <v>54</v>
      </c>
      <c r="BL2">
        <v>55</v>
      </c>
      <c r="BM2">
        <v>56</v>
      </c>
      <c r="BN2">
        <v>57</v>
      </c>
      <c r="BO2">
        <v>58</v>
      </c>
      <c r="BP2">
        <v>59</v>
      </c>
      <c r="BQ2">
        <v>60</v>
      </c>
      <c r="BR2">
        <v>61</v>
      </c>
      <c r="BS2">
        <v>62</v>
      </c>
      <c r="BT2">
        <v>63</v>
      </c>
      <c r="BU2">
        <v>64</v>
      </c>
      <c r="BV2">
        <v>65</v>
      </c>
      <c r="BW2">
        <v>66</v>
      </c>
      <c r="BX2">
        <v>67</v>
      </c>
      <c r="BY2">
        <v>68</v>
      </c>
    </row>
    <row r="3" spans="1:77" x14ac:dyDescent="0.3">
      <c r="A3">
        <v>1</v>
      </c>
      <c r="B3" t="s">
        <v>135</v>
      </c>
      <c r="C3" s="2" t="str">
        <f t="shared" ca="1" si="0"/>
        <v>Blake Bortles</v>
      </c>
      <c r="D3" s="2">
        <f t="shared" ref="D3:D33" ca="1" si="1">INDEX($J$2:$BY$2,1,MATCH(C3,$J$3:$BY$3,0))</f>
        <v>9</v>
      </c>
      <c r="E3">
        <f t="shared" ref="E3:F3" ca="1" si="2">RAND()</f>
        <v>0.59127508963916942</v>
      </c>
      <c r="F3">
        <f t="shared" ca="1" si="2"/>
        <v>0.46095993311572359</v>
      </c>
      <c r="I3" t="s">
        <v>55</v>
      </c>
      <c r="J3" t="s">
        <v>70</v>
      </c>
      <c r="K3" t="s">
        <v>71</v>
      </c>
      <c r="L3" t="s">
        <v>72</v>
      </c>
      <c r="M3" t="s">
        <v>73</v>
      </c>
      <c r="N3" t="s">
        <v>74</v>
      </c>
      <c r="O3" t="s">
        <v>75</v>
      </c>
      <c r="P3" t="s">
        <v>76</v>
      </c>
      <c r="Q3" t="s">
        <v>77</v>
      </c>
      <c r="R3" t="s">
        <v>78</v>
      </c>
      <c r="S3" t="s">
        <v>79</v>
      </c>
      <c r="T3" t="s">
        <v>80</v>
      </c>
      <c r="U3" t="s">
        <v>81</v>
      </c>
      <c r="V3" t="s">
        <v>82</v>
      </c>
      <c r="W3" t="s">
        <v>83</v>
      </c>
      <c r="X3" t="s">
        <v>84</v>
      </c>
      <c r="Y3" t="s">
        <v>85</v>
      </c>
      <c r="Z3" t="s">
        <v>86</v>
      </c>
      <c r="AA3" t="s">
        <v>87</v>
      </c>
      <c r="AB3" t="s">
        <v>88</v>
      </c>
      <c r="AC3" t="s">
        <v>89</v>
      </c>
      <c r="AD3" t="s">
        <v>90</v>
      </c>
      <c r="AE3" t="s">
        <v>91</v>
      </c>
      <c r="AF3" t="s">
        <v>92</v>
      </c>
      <c r="AG3" t="s">
        <v>93</v>
      </c>
      <c r="AH3" t="s">
        <v>93</v>
      </c>
      <c r="AI3" t="s">
        <v>94</v>
      </c>
      <c r="AJ3" t="s">
        <v>95</v>
      </c>
      <c r="AK3" t="s">
        <v>96</v>
      </c>
      <c r="AL3" t="s">
        <v>97</v>
      </c>
      <c r="AM3" t="s">
        <v>98</v>
      </c>
      <c r="AN3" t="s">
        <v>99</v>
      </c>
      <c r="AO3" t="s">
        <v>99</v>
      </c>
      <c r="AP3" t="s">
        <v>100</v>
      </c>
      <c r="AQ3" t="s">
        <v>423</v>
      </c>
      <c r="AR3" t="s">
        <v>101</v>
      </c>
      <c r="AS3" t="s">
        <v>102</v>
      </c>
      <c r="AT3" t="s">
        <v>103</v>
      </c>
      <c r="AU3" t="s">
        <v>104</v>
      </c>
      <c r="AV3" t="s">
        <v>104</v>
      </c>
      <c r="AW3" t="s">
        <v>105</v>
      </c>
      <c r="AX3" t="s">
        <v>106</v>
      </c>
      <c r="AY3" t="s">
        <v>107</v>
      </c>
      <c r="AZ3" t="s">
        <v>108</v>
      </c>
      <c r="BA3" t="s">
        <v>109</v>
      </c>
      <c r="BB3" t="s">
        <v>110</v>
      </c>
      <c r="BC3" t="s">
        <v>111</v>
      </c>
      <c r="BD3" t="s">
        <v>112</v>
      </c>
      <c r="BE3" t="s">
        <v>113</v>
      </c>
      <c r="BF3" t="s">
        <v>114</v>
      </c>
      <c r="BG3" t="s">
        <v>115</v>
      </c>
      <c r="BH3" t="s">
        <v>116</v>
      </c>
      <c r="BI3" t="s">
        <v>117</v>
      </c>
      <c r="BJ3" t="s">
        <v>118</v>
      </c>
      <c r="BK3" t="s">
        <v>119</v>
      </c>
      <c r="BL3" t="s">
        <v>120</v>
      </c>
      <c r="BM3" t="s">
        <v>121</v>
      </c>
      <c r="BN3" t="s">
        <v>122</v>
      </c>
      <c r="BO3" t="s">
        <v>123</v>
      </c>
      <c r="BP3" t="s">
        <v>124</v>
      </c>
      <c r="BQ3" t="s">
        <v>125</v>
      </c>
      <c r="BR3" t="s">
        <v>126</v>
      </c>
      <c r="BS3" t="s">
        <v>127</v>
      </c>
      <c r="BT3" t="s">
        <v>128</v>
      </c>
      <c r="BU3" t="s">
        <v>129</v>
      </c>
      <c r="BV3" t="s">
        <v>130</v>
      </c>
      <c r="BW3" t="s">
        <v>131</v>
      </c>
      <c r="BX3" t="s">
        <v>132</v>
      </c>
      <c r="BY3" t="s">
        <v>133</v>
      </c>
    </row>
    <row r="4" spans="1:77" x14ac:dyDescent="0.3">
      <c r="A4">
        <v>2</v>
      </c>
      <c r="B4" t="s">
        <v>28</v>
      </c>
      <c r="C4" s="2" t="str">
        <f t="shared" ca="1" si="0"/>
        <v>Aaron Donald</v>
      </c>
      <c r="D4" s="2">
        <f t="shared" ca="1" si="1"/>
        <v>12</v>
      </c>
      <c r="E4">
        <f t="shared" ref="E4:F33" ca="1" si="3">RAND()</f>
        <v>0.52838224653599342</v>
      </c>
      <c r="F4">
        <f t="shared" ca="1" si="3"/>
        <v>0.68898652850286224</v>
      </c>
      <c r="I4" t="s">
        <v>141</v>
      </c>
      <c r="J4">
        <v>4.9749999999999996</v>
      </c>
      <c r="K4">
        <v>4.8250000000000002</v>
      </c>
      <c r="L4">
        <v>4.7750000000000004</v>
      </c>
      <c r="M4">
        <v>4.7</v>
      </c>
      <c r="N4">
        <v>4.5999999999999996</v>
      </c>
      <c r="O4">
        <v>4.3499999999999996</v>
      </c>
      <c r="P4">
        <v>4.2750000000000004</v>
      </c>
      <c r="Q4">
        <v>4.2</v>
      </c>
      <c r="R4">
        <v>4.05</v>
      </c>
      <c r="S4">
        <v>3.9249999999999998</v>
      </c>
      <c r="T4">
        <v>3.85</v>
      </c>
      <c r="U4">
        <v>3.75</v>
      </c>
      <c r="V4">
        <v>3.75</v>
      </c>
      <c r="W4">
        <v>3.65</v>
      </c>
      <c r="X4">
        <v>3.55</v>
      </c>
      <c r="Y4">
        <v>3.5249999999999999</v>
      </c>
      <c r="Z4">
        <v>3.45</v>
      </c>
      <c r="AA4">
        <v>3.3</v>
      </c>
      <c r="AB4">
        <v>3.25</v>
      </c>
      <c r="AC4">
        <v>3.2</v>
      </c>
      <c r="AD4">
        <v>3.05</v>
      </c>
      <c r="AE4">
        <v>2.875</v>
      </c>
      <c r="AF4">
        <v>2.7</v>
      </c>
      <c r="AG4">
        <v>2.65</v>
      </c>
      <c r="AH4">
        <v>2.65</v>
      </c>
      <c r="AI4">
        <v>2.4</v>
      </c>
      <c r="AJ4">
        <v>2.35</v>
      </c>
      <c r="AK4">
        <v>2.3250000000000002</v>
      </c>
      <c r="AL4">
        <v>2.2333333333333334</v>
      </c>
      <c r="AM4">
        <v>2.125</v>
      </c>
      <c r="AN4">
        <v>2.125</v>
      </c>
      <c r="AO4">
        <v>2.125</v>
      </c>
      <c r="AP4">
        <v>2.0666666666666669</v>
      </c>
      <c r="AQ4">
        <v>1.9</v>
      </c>
      <c r="AR4">
        <v>1.8</v>
      </c>
      <c r="AS4">
        <v>1.8</v>
      </c>
      <c r="AT4">
        <v>1.8</v>
      </c>
      <c r="AU4">
        <v>1.7333333333333336</v>
      </c>
      <c r="AV4">
        <v>1.7333333333333336</v>
      </c>
      <c r="AW4">
        <v>1.55</v>
      </c>
      <c r="AX4">
        <v>1.5</v>
      </c>
      <c r="AY4">
        <v>1.5</v>
      </c>
      <c r="AZ4">
        <v>1.3</v>
      </c>
      <c r="BA4">
        <v>1.2</v>
      </c>
      <c r="BB4">
        <v>1.2</v>
      </c>
      <c r="BC4">
        <v>1.1499999999999999</v>
      </c>
      <c r="BD4">
        <v>1.1000000000000001</v>
      </c>
      <c r="BE4">
        <v>1</v>
      </c>
      <c r="BF4">
        <v>1</v>
      </c>
      <c r="BG4">
        <v>1</v>
      </c>
      <c r="BH4">
        <v>1</v>
      </c>
      <c r="BI4">
        <v>0.83333333333333359</v>
      </c>
      <c r="BJ4">
        <v>0.8</v>
      </c>
      <c r="BK4">
        <v>0.7</v>
      </c>
      <c r="BL4">
        <v>0.7</v>
      </c>
      <c r="BM4">
        <v>0.7</v>
      </c>
      <c r="BN4">
        <v>0.65</v>
      </c>
      <c r="BO4">
        <v>0.6</v>
      </c>
      <c r="BP4">
        <v>0.5</v>
      </c>
      <c r="BQ4">
        <v>0.5</v>
      </c>
      <c r="BR4">
        <v>0.4</v>
      </c>
      <c r="BS4">
        <v>0.3</v>
      </c>
      <c r="BT4">
        <v>0.3</v>
      </c>
      <c r="BU4">
        <v>0.25</v>
      </c>
      <c r="BV4">
        <v>0.2</v>
      </c>
      <c r="BW4">
        <v>0.2</v>
      </c>
      <c r="BX4">
        <v>0.1</v>
      </c>
      <c r="BY4">
        <v>0.1</v>
      </c>
    </row>
    <row r="5" spans="1:77" x14ac:dyDescent="0.3">
      <c r="A5">
        <v>3</v>
      </c>
      <c r="B5" t="s">
        <v>137</v>
      </c>
      <c r="C5" s="2" t="str">
        <f t="shared" ca="1" si="0"/>
        <v>Sammy Watkins</v>
      </c>
      <c r="D5" s="2">
        <f t="shared" ca="1" si="1"/>
        <v>4</v>
      </c>
      <c r="E5">
        <f t="shared" ca="1" si="3"/>
        <v>0.99896444813527885</v>
      </c>
      <c r="F5">
        <f t="shared" ca="1" si="3"/>
        <v>2.0158216633029302E-2</v>
      </c>
      <c r="I5" t="s">
        <v>496</v>
      </c>
      <c r="J5">
        <f>VLOOKUP(J3,'Z Score Sums'!$A$2:$C$404,3,FALSE)</f>
        <v>7.5765447742254599</v>
      </c>
      <c r="K5" t="e">
        <f>VLOOKUP(K3,'Z Score Sums'!$A$2:$C$404,3,FALSE)</f>
        <v>#N/A</v>
      </c>
      <c r="L5">
        <f>VLOOKUP(L3,'Z Score Sums'!$A$2:$C$404,3,FALSE)</f>
        <v>5.6037611410486239</v>
      </c>
      <c r="M5">
        <f>VLOOKUP(M3,'Z Score Sums'!$A$2:$C$404,3,FALSE)</f>
        <v>7.1169697671515157</v>
      </c>
      <c r="N5" t="e">
        <f>VLOOKUP(N3,'Z Score Sums'!$A$2:$C$404,3,FALSE)</f>
        <v>#N/A</v>
      </c>
      <c r="O5">
        <f>VLOOKUP(O3,'Z Score Sums'!$A$2:$C$404,3,FALSE)</f>
        <v>7.4799794246980014</v>
      </c>
      <c r="P5" t="e">
        <f>VLOOKUP(P3,'Z Score Sums'!$A$2:$C$404,3,FALSE)</f>
        <v>#N/A</v>
      </c>
      <c r="Q5">
        <f>VLOOKUP(Q3,'Z Score Sums'!$A$2:$C$404,3,FALSE)</f>
        <v>7.7803721728861008</v>
      </c>
      <c r="R5">
        <f>VLOOKUP(R3,'Z Score Sums'!$A$2:$C$404,3,FALSE)</f>
        <v>5.1192389970263452</v>
      </c>
      <c r="S5">
        <f>VLOOKUP(S3,'Z Score Sums'!$A$2:$C$404,3,FALSE)</f>
        <v>5.1165156011162427</v>
      </c>
      <c r="T5">
        <f>VLOOKUP(T3,'Z Score Sums'!$A$2:$C$404,3,FALSE)</f>
        <v>5.8242293684074324</v>
      </c>
      <c r="U5">
        <f>VLOOKUP(U3,'Z Score Sums'!$A$2:$C$404,3,FALSE)</f>
        <v>8.7116434107563521</v>
      </c>
      <c r="V5">
        <f>VLOOKUP(V3,'Z Score Sums'!$A$2:$C$404,3,FALSE)</f>
        <v>4.0120904615315975</v>
      </c>
      <c r="W5">
        <f>VLOOKUP(W3,'Z Score Sums'!$A$2:$C$404,3,FALSE)</f>
        <v>8.3215777321797013</v>
      </c>
      <c r="X5">
        <f>VLOOKUP(X3,'Z Score Sums'!$A$2:$C$404,3,FALSE)</f>
        <v>7.4109871219967918</v>
      </c>
      <c r="Y5">
        <f>VLOOKUP(Y3,'Z Score Sums'!$A$2:$C$404,3,FALSE)</f>
        <v>4.8736478193308983</v>
      </c>
      <c r="Z5" t="e">
        <f>VLOOKUP(Z3,'Z Score Sums'!$A$2:$C$404,3,FALSE)</f>
        <v>#N/A</v>
      </c>
      <c r="AA5">
        <f>VLOOKUP(AA3,'Z Score Sums'!$A$2:$C$404,3,FALSE)</f>
        <v>5.2837815615764931</v>
      </c>
      <c r="AB5">
        <f>VLOOKUP(AB3,'Z Score Sums'!$A$2:$C$404,3,FALSE)</f>
        <v>7.1379758355408853</v>
      </c>
      <c r="AC5">
        <f>VLOOKUP(AC3,'Z Score Sums'!$A$2:$C$404,3,FALSE)</f>
        <v>4.5158535969772151</v>
      </c>
      <c r="AD5">
        <f>VLOOKUP(AD3,'Z Score Sums'!$A$2:$C$404,3,FALSE)</f>
        <v>5.0731700011429153</v>
      </c>
      <c r="AE5">
        <f>VLOOKUP(AE3,'Z Score Sums'!$A$2:$C$404,3,FALSE)</f>
        <v>5.9592110095227779</v>
      </c>
      <c r="AF5">
        <f>VLOOKUP(AF3,'Z Score Sums'!$A$2:$C$404,3,FALSE)</f>
        <v>7.9757121839335809</v>
      </c>
      <c r="AG5">
        <f>VLOOKUP(AG3,'Z Score Sums'!$A$2:$C$404,3,FALSE)</f>
        <v>7.5632116253816868</v>
      </c>
      <c r="AH5">
        <f>VLOOKUP(AH3,'Z Score Sums'!$A$2:$C$404,3,FALSE)</f>
        <v>7.5632116253816868</v>
      </c>
      <c r="AI5" t="e">
        <f>VLOOKUP(AI3,'Z Score Sums'!$A$2:$C$404,3,FALSE)</f>
        <v>#N/A</v>
      </c>
      <c r="AJ5">
        <f>VLOOKUP(AJ3,'Z Score Sums'!$A$2:$C$404,3,FALSE)</f>
        <v>6.0648161775297655</v>
      </c>
      <c r="AK5">
        <f>VLOOKUP(AK3,'Z Score Sums'!$A$2:$C$404,3,FALSE)</f>
        <v>5.9279579279569408</v>
      </c>
      <c r="AL5">
        <f>VLOOKUP(AL3,'Z Score Sums'!$A$2:$C$404,3,FALSE)</f>
        <v>5.2552141208735685</v>
      </c>
      <c r="AM5">
        <f>VLOOKUP(AM3,'Z Score Sums'!$A$2:$C$404,3,FALSE)</f>
        <v>7.1888185625521173</v>
      </c>
      <c r="AN5">
        <f>VLOOKUP(AN3,'Z Score Sums'!$A$2:$C$404,3,FALSE)</f>
        <v>5.9437434181155817</v>
      </c>
      <c r="AO5">
        <f>VLOOKUP(AO3,'Z Score Sums'!$A$2:$C$404,3,FALSE)</f>
        <v>5.9437434181155817</v>
      </c>
      <c r="AP5">
        <f>VLOOKUP(AP3,'Z Score Sums'!$A$2:$C$404,3,FALSE)</f>
        <v>5.9320122088258298</v>
      </c>
      <c r="AQ5">
        <f>VLOOKUP(AQ3,'Z Score Sums'!$A$2:$C$404,3,FALSE)</f>
        <v>4.9939310095128953</v>
      </c>
      <c r="AR5">
        <f>VLOOKUP(AR3,'Z Score Sums'!$A$2:$C$404,3,FALSE)</f>
        <v>4.8975909077821669</v>
      </c>
      <c r="AS5">
        <f>VLOOKUP(AS3,'Z Score Sums'!$A$2:$C$404,3,FALSE)</f>
        <v>7.3292034420835543</v>
      </c>
      <c r="AT5">
        <f>VLOOKUP(AT3,'Z Score Sums'!$A$2:$C$404,3,FALSE)</f>
        <v>5.4138695948923088</v>
      </c>
      <c r="AU5">
        <f>VLOOKUP(AU3,'Z Score Sums'!$A$2:$C$404,3,FALSE)</f>
        <v>7.4275850767995344</v>
      </c>
      <c r="AV5">
        <f>VLOOKUP(AV3,'Z Score Sums'!$A$2:$C$404,3,FALSE)</f>
        <v>7.4275850767995344</v>
      </c>
      <c r="AW5">
        <f>VLOOKUP(AW3,'Z Score Sums'!$A$2:$C$404,3,FALSE)</f>
        <v>4.8503998569958862</v>
      </c>
      <c r="AX5">
        <f>VLOOKUP(AX3,'Z Score Sums'!$A$2:$C$404,3,FALSE)</f>
        <v>2.6471717172691074</v>
      </c>
      <c r="AY5" t="e">
        <f>VLOOKUP(AY3,'Z Score Sums'!$A$2:$C$404,3,FALSE)</f>
        <v>#N/A</v>
      </c>
      <c r="AZ5">
        <f>VLOOKUP(AZ3,'Z Score Sums'!$A$2:$C$404,3,FALSE)</f>
        <v>5.1289251456351916</v>
      </c>
      <c r="BA5">
        <f>VLOOKUP(BA3,'Z Score Sums'!$A$2:$C$404,3,FALSE)</f>
        <v>5.9126332061228624</v>
      </c>
      <c r="BB5">
        <f>VLOOKUP(BB3,'Z Score Sums'!$A$2:$C$404,3,FALSE)</f>
        <v>6.3192849360269676</v>
      </c>
      <c r="BC5" t="e">
        <f>VLOOKUP(BC3,'Z Score Sums'!$A$2:$C$404,3,FALSE)</f>
        <v>#N/A</v>
      </c>
      <c r="BD5">
        <f>VLOOKUP(BD3,'Z Score Sums'!$A$2:$C$404,3,FALSE)</f>
        <v>6.4508465998488633</v>
      </c>
      <c r="BE5">
        <f>VLOOKUP(BE3,'Z Score Sums'!$A$2:$C$404,3,FALSE)</f>
        <v>6.5522848522518355</v>
      </c>
      <c r="BF5">
        <f>VLOOKUP(BF3,'Z Score Sums'!$A$2:$C$404,3,FALSE)</f>
        <v>5.7068953369347115</v>
      </c>
      <c r="BG5">
        <f>VLOOKUP(BG3,'Z Score Sums'!$A$2:$C$404,3,FALSE)</f>
        <v>8.4022613326156659</v>
      </c>
      <c r="BH5">
        <f>VLOOKUP(BH3,'Z Score Sums'!$A$2:$C$404,3,FALSE)</f>
        <v>6.1042238698025244</v>
      </c>
      <c r="BI5" t="e">
        <f>VLOOKUP(BI3,'Z Score Sums'!$A$2:$C$404,3,FALSE)</f>
        <v>#N/A</v>
      </c>
      <c r="BJ5">
        <f>VLOOKUP(BJ3,'Z Score Sums'!$A$2:$C$404,3,FALSE)</f>
        <v>4.5144061268329398</v>
      </c>
      <c r="BK5">
        <f>VLOOKUP(BK3,'Z Score Sums'!$A$2:$C$404,3,FALSE)</f>
        <v>4.4284481509386602</v>
      </c>
      <c r="BL5">
        <f>VLOOKUP(BL3,'Z Score Sums'!$A$2:$C$404,3,FALSE)</f>
        <v>6.5002559675795846</v>
      </c>
      <c r="BM5">
        <f>VLOOKUP(BM3,'Z Score Sums'!$A$2:$C$404,3,FALSE)</f>
        <v>6.0675985283973901</v>
      </c>
      <c r="BN5">
        <f>VLOOKUP(BN3,'Z Score Sums'!$A$2:$C$404,3,FALSE)</f>
        <v>7.3095892786899332</v>
      </c>
      <c r="BO5">
        <f>VLOOKUP(BO3,'Z Score Sums'!$A$2:$C$404,3,FALSE)</f>
        <v>6.1005339538230334</v>
      </c>
      <c r="BP5">
        <f>VLOOKUP(BP3,'Z Score Sums'!$A$2:$C$404,3,FALSE)</f>
        <v>5.0200492239322179</v>
      </c>
      <c r="BQ5" t="e">
        <f>VLOOKUP(BQ3,'Z Score Sums'!$A$2:$C$404,3,FALSE)</f>
        <v>#N/A</v>
      </c>
      <c r="BR5" t="e">
        <f>VLOOKUP(BR3,'Z Score Sums'!$A$2:$C$404,3,FALSE)</f>
        <v>#N/A</v>
      </c>
      <c r="BS5" t="e">
        <f>VLOOKUP(BS3,'Z Score Sums'!$A$2:$C$404,3,FALSE)</f>
        <v>#N/A</v>
      </c>
      <c r="BT5">
        <f>VLOOKUP(BT3,'Z Score Sums'!$A$2:$C$404,3,FALSE)</f>
        <v>6.0237498733649453</v>
      </c>
      <c r="BU5">
        <f>VLOOKUP(BU3,'Z Score Sums'!$A$2:$C$404,3,FALSE)</f>
        <v>6.1383198875941041</v>
      </c>
      <c r="BV5">
        <f>VLOOKUP(BV3,'Z Score Sums'!$A$2:$C$404,3,FALSE)</f>
        <v>4.6596478190188551</v>
      </c>
      <c r="BW5">
        <f>VLOOKUP(BW3,'Z Score Sums'!$A$2:$C$404,3,FALSE)</f>
        <v>7.2319024242294567</v>
      </c>
      <c r="BX5">
        <f>VLOOKUP(BX3,'Z Score Sums'!$A$2:$C$404,3,FALSE)</f>
        <v>6.734563155293932</v>
      </c>
      <c r="BY5">
        <f>VLOOKUP(BY3,'Z Score Sums'!$A$2:$C$404,3,FALSE)</f>
        <v>4.1522868272575462</v>
      </c>
    </row>
    <row r="6" spans="1:77" x14ac:dyDescent="0.3">
      <c r="A6">
        <v>4</v>
      </c>
      <c r="B6" t="s">
        <v>29</v>
      </c>
      <c r="C6" s="2" t="str">
        <f t="shared" ca="1" si="0"/>
        <v>Greg Robinson</v>
      </c>
      <c r="D6" s="2">
        <f t="shared" ca="1" si="1"/>
        <v>2</v>
      </c>
      <c r="E6">
        <f t="shared" ca="1" si="3"/>
        <v>0.62399897730393794</v>
      </c>
      <c r="F6">
        <f t="shared" ca="1" si="3"/>
        <v>0.85910505846997542</v>
      </c>
      <c r="H6">
        <v>1</v>
      </c>
      <c r="I6" t="s">
        <v>140</v>
      </c>
      <c r="J6">
        <f ca="1">($E2*_xlfn.IFNA(((J$4+(J$5/2))/2),J$4))+(INDEX('Team Needs Database'!$B$2:$AG$15,MATCH('Simulator with Z Scores'!J$1, 'Team Needs Database'!$A$2:$A$15, 0),MATCH('Simulator with Z Scores'!$B2, 'Team Needs Database'!$B$1:$AG$1, 0)) * 'Simulator with Z Scores'!$F2)</f>
        <v>0.18223096036002798</v>
      </c>
      <c r="K6">
        <f ca="1">($E2*_xlfn.IFNA(((K$4+(K$5/2))/2),K$4))+(INDEX('Team Needs Database'!$B$2:$AG$15,MATCH('Simulator with Z Scores'!K$1, 'Team Needs Database'!$A$2:$A$15, 0),MATCH('Simulator with Z Scores'!$B2, 'Team Needs Database'!$B$1:$AG$1, 0)) * 'Simulator with Z Scores'!$F2)</f>
        <v>0.61932864694130974</v>
      </c>
      <c r="L6">
        <f ca="1">($E2*_xlfn.IFNA(((L$4+(L$5/2))/2),L$4))+(INDEX('Team Needs Database'!$B$2:$AG$15,MATCH('Simulator with Z Scores'!L$1, 'Team Needs Database'!$A$2:$A$15, 0),MATCH('Simulator with Z Scores'!$B2, 'Team Needs Database'!$B$1:$AG$1, 0)) * 'Simulator with Z Scores'!$F2)</f>
        <v>0.78554759147336828</v>
      </c>
      <c r="M6">
        <f ca="1">($E2*_xlfn.IFNA(((M$4+(M$5/2))/2),M$4))+(INDEX('Team Needs Database'!$B$2:$AG$15,MATCH('Simulator with Z Scores'!M$1, 'Team Needs Database'!$A$2:$A$15, 0),MATCH('Simulator with Z Scores'!$B2, 'Team Needs Database'!$B$1:$AG$1, 0)) * 'Simulator with Z Scores'!$F2)</f>
        <v>0.17173397846972854</v>
      </c>
      <c r="N6">
        <f ca="1">($E2*_xlfn.IFNA(((N$4+(N$5/2))/2),N$4))+(INDEX('Team Needs Database'!$B$2:$AG$15,MATCH('Simulator with Z Scores'!N$1, 'Team Needs Database'!$A$2:$A$15, 0),MATCH('Simulator with Z Scores'!$B2, 'Team Needs Database'!$B$1:$AG$1, 0)) * 'Simulator with Z Scores'!$F2)</f>
        <v>0.60997096312874133</v>
      </c>
      <c r="O6">
        <f ca="1">($E2*_xlfn.IFNA(((O$4+(O$5/2))/2),O$4))+(INDEX('Team Needs Database'!$B$2:$AG$15,MATCH('Simulator with Z Scores'!O$1, 'Team Needs Database'!$A$2:$A$15, 0),MATCH('Simulator with Z Scores'!$B2, 'Team Needs Database'!$B$1:$AG$1, 0)) * 'Simulator with Z Scores'!$F2)</f>
        <v>0.16823014616687393</v>
      </c>
      <c r="P6">
        <f ca="1">($E2*_xlfn.IFNA(((P$4+(P$5/2))/2),P$4))+(INDEX('Team Needs Database'!$B$2:$AG$15,MATCH('Simulator with Z Scores'!P$1, 'Team Needs Database'!$A$2:$A$15, 0),MATCH('Simulator with Z Scores'!$B2, 'Team Needs Database'!$B$1:$AG$1, 0)) * 'Simulator with Z Scores'!$F2)</f>
        <v>0.59645430873280914</v>
      </c>
      <c r="Q6">
        <f ca="1">($E2*_xlfn.IFNA(((Q$4+(Q$5/2))/2),Q$4))+(INDEX('Team Needs Database'!$B$2:$AG$15,MATCH('Simulator with Z Scores'!Q$1, 'Team Needs Database'!$A$2:$A$15, 0),MATCH('Simulator with Z Scores'!$B2, 'Team Needs Database'!$B$1:$AG$1, 0)) * 'Simulator with Z Scores'!$F2)</f>
        <v>1.0055508623252947</v>
      </c>
      <c r="R6">
        <f ca="1">($E2*_xlfn.IFNA(((R$4+(R$5/2))/2),R$4))+(INDEX('Team Needs Database'!$B$2:$AG$15,MATCH('Simulator with Z Scores'!R$1, 'Team Needs Database'!$A$2:$A$15, 0),MATCH('Simulator with Z Scores'!$B2, 'Team Needs Database'!$B$1:$AG$1, 0)) * 'Simulator with Z Scores'!$F2)</f>
        <v>0.97476269789573677</v>
      </c>
      <c r="S6">
        <f ca="1">($E2*_xlfn.IFNA(((S$4+(S$5/2))/2),S$4))+(INDEX('Team Needs Database'!$B$2:$AG$15,MATCH('Simulator with Z Scores'!S$1, 'Team Needs Database'!$A$2:$A$15, 0),MATCH('Simulator with Z Scores'!$B2, 'Team Needs Database'!$B$1:$AG$1, 0)) * 'Simulator with Z Scores'!$F2)</f>
        <v>0.13481839238442367</v>
      </c>
      <c r="T6">
        <f ca="1">($E2*_xlfn.IFNA(((T$4+(T$5/2))/2),T$4))+(INDEX('Team Needs Database'!$B$2:$AG$15,MATCH('Simulator with Z Scores'!T$1, 'Team Needs Database'!$A$2:$A$15, 0),MATCH('Simulator with Z Scores'!$B2, 'Team Needs Database'!$B$1:$AG$1, 0)) * 'Simulator with Z Scores'!$F2)</f>
        <v>0.14061718026467626</v>
      </c>
      <c r="U6">
        <f ca="1">($E2*_xlfn.IFNA(((U$4+(U$5/2))/2),U$4))+(INDEX('Team Needs Database'!$B$2:$AG$15,MATCH('Simulator with Z Scores'!U$1, 'Team Needs Database'!$A$2:$A$15, 0),MATCH('Simulator with Z Scores'!$B2, 'Team Needs Database'!$B$1:$AG$1, 0)) * 'Simulator with Z Scores'!$F2)</f>
        <v>0.16855937013329575</v>
      </c>
      <c r="V6">
        <f ca="1">($E2*_xlfn.IFNA(((V$4+(V$5/2))/2),V$4))+(INDEX('Team Needs Database'!$B$2:$AG$15,MATCH('Simulator with Z Scores'!V$1, 'Team Needs Database'!$A$2:$A$15, 0),MATCH('Simulator with Z Scores'!$B2, 'Team Needs Database'!$B$1:$AG$1, 0)) * 'Simulator with Z Scores'!$F2)</f>
        <v>0.95701274654434898</v>
      </c>
      <c r="W6">
        <f ca="1">($E2*_xlfn.IFNA(((W$4+(W$5/2))/2),W$4))+(INDEX('Team Needs Database'!$B$2:$AG$15,MATCH('Simulator with Z Scores'!W$1, 'Team Needs Database'!$A$2:$A$15, 0),MATCH('Simulator with Z Scores'!$B2, 'Team Needs Database'!$B$1:$AG$1, 0)) * 'Simulator with Z Scores'!$F2)</f>
        <v>0.79041168007567741</v>
      </c>
      <c r="X6">
        <f ca="1">($E2*_xlfn.IFNA(((X$4+(X$5/2))/2),X$4))+(INDEX('Team Needs Database'!$B$2:$AG$15,MATCH('Simulator with Z Scores'!X$1, 'Team Needs Database'!$A$2:$A$15, 0),MATCH('Simulator with Z Scores'!$B2, 'Team Needs Database'!$B$1:$AG$1, 0)) * 'Simulator with Z Scores'!$F2)</f>
        <v>0.15087692143988685</v>
      </c>
      <c r="Y6">
        <f ca="1">($E2*_xlfn.IFNA(((Y$4+(Y$5/2))/2),Y$4))+(INDEX('Team Needs Database'!$B$2:$AG$15,MATCH('Simulator with Z Scores'!Y$1, 'Team Needs Database'!$A$2:$A$15, 0),MATCH('Simulator with Z Scores'!$B2, 'Team Needs Database'!$B$1:$AG$1, 0)) * 'Simulator with Z Scores'!$F2)</f>
        <v>0.33330440946447065</v>
      </c>
      <c r="Z6">
        <f ca="1">($E2*_xlfn.IFNA(((Z$4+(Z$5/2))/2),Z$4))+(INDEX('Team Needs Database'!$B$2:$AG$15,MATCH('Simulator with Z Scores'!Z$1, 'Team Needs Database'!$A$2:$A$15, 0),MATCH('Simulator with Z Scores'!$B2, 'Team Needs Database'!$B$1:$AG$1, 0)) * 'Simulator with Z Scores'!$F2)</f>
        <v>0.14348448512604908</v>
      </c>
      <c r="AA6">
        <f ca="1">($E2*_xlfn.IFNA(((AA$4+(AA$5/2))/2),AA$4))+(INDEX('Team Needs Database'!$B$2:$AG$15,MATCH('Simulator with Z Scores'!AA$1, 'Team Needs Database'!$A$2:$A$15, 0),MATCH('Simulator with Z Scores'!$B2, 'Team Needs Database'!$B$1:$AG$1, 0)) * 'Simulator with Z Scores'!$F2)</f>
        <v>0.12356074483429265</v>
      </c>
      <c r="AB6">
        <f ca="1">($E2*_xlfn.IFNA(((AB$4+(AB$5/2))/2),AB$4))+(INDEX('Team Needs Database'!$B$2:$AG$15,MATCH('Simulator with Z Scores'!AB$1, 'Team Needs Database'!$A$2:$A$15, 0),MATCH('Simulator with Z Scores'!$B2, 'Team Needs Database'!$B$1:$AG$1, 0)) * 'Simulator with Z Scores'!$F2)</f>
        <v>0.14179985079160021</v>
      </c>
      <c r="AC6">
        <f ca="1">($E2*_xlfn.IFNA(((AC$4+(AC$5/2))/2),AC$4))+(INDEX('Team Needs Database'!$B$2:$AG$15,MATCH('Simulator with Z Scores'!AC$1, 'Team Needs Database'!$A$2:$A$15, 0),MATCH('Simulator with Z Scores'!$B2, 'Team Needs Database'!$B$1:$AG$1, 0)) * 'Simulator with Z Scores'!$F2)</f>
        <v>0.32282594315233837</v>
      </c>
      <c r="AD6">
        <f ca="1">($E2*_xlfn.IFNA(((AD$4+(AD$5/2))/2),AD$4))+(INDEX('Team Needs Database'!$B$2:$AG$15,MATCH('Simulator with Z Scores'!AD$1, 'Team Needs Database'!$A$2:$A$15, 0),MATCH('Simulator with Z Scores'!$B2, 'Team Needs Database'!$B$1:$AG$1, 0)) * 'Simulator with Z Scores'!$F2)</f>
        <v>0.116172213394189</v>
      </c>
      <c r="AE6">
        <f ca="1">($E2*_xlfn.IFNA(((AE$4+(AE$5/2))/2),AE$4))+(INDEX('Team Needs Database'!$B$2:$AG$15,MATCH('Simulator with Z Scores'!AE$1, 'Team Needs Database'!$A$2:$A$15, 0),MATCH('Simulator with Z Scores'!$B2, 'Team Needs Database'!$B$1:$AG$1, 0)) * 'Simulator with Z Scores'!$F2)</f>
        <v>0.12174566035751024</v>
      </c>
      <c r="AF6">
        <f ca="1">($E2*_xlfn.IFNA(((AF$4+(AF$5/2))/2),AF$4))+(INDEX('Team Needs Database'!$B$2:$AG$15,MATCH('Simulator with Z Scores'!AF$1, 'Team Needs Database'!$A$2:$A$15, 0),MATCH('Simulator with Z Scores'!$B2, 'Team Needs Database'!$B$1:$AG$1, 0)) * 'Simulator with Z Scores'!$F2)</f>
        <v>0.13907298376129937</v>
      </c>
      <c r="AG6">
        <f ca="1">($E2*_xlfn.IFNA(((AG$4+(AG$5/2))/2),AG$4))+(INDEX('Team Needs Database'!$B$2:$AG$15,MATCH('Simulator with Z Scores'!AG$1, 'Team Needs Database'!$A$2:$A$15, 0),MATCH('Simulator with Z Scores'!$B2, 'Team Needs Database'!$B$1:$AG$1, 0)) * 'Simulator with Z Scores'!$F2)</f>
        <v>0.76173177133487613</v>
      </c>
      <c r="AH6">
        <f ca="1">($E2*_xlfn.IFNA(((AH$4+(AH$5/2))/2),AH$4))+(INDEX('Team Needs Database'!$B$2:$AG$15,MATCH('Simulator with Z Scores'!AH$1, 'Team Needs Database'!$A$2:$A$15, 0),MATCH('Simulator with Z Scores'!$B2, 'Team Needs Database'!$B$1:$AG$1, 0)) * 'Simulator with Z Scores'!$F2)</f>
        <v>0.76173177133487613</v>
      </c>
      <c r="AI6">
        <f ca="1">($E2*_xlfn.IFNA(((AI$4+(AI$5/2))/2),AI$4))+(INDEX('Team Needs Database'!$B$2:$AG$15,MATCH('Simulator with Z Scores'!AI$1, 'Team Needs Database'!$A$2:$A$15, 0),MATCH('Simulator with Z Scores'!$B2, 'Team Needs Database'!$B$1:$AG$1, 0)) * 'Simulator with Z Scores'!$F2)</f>
        <v>0.51847361029473893</v>
      </c>
      <c r="AJ6">
        <f ca="1">($E2*_xlfn.IFNA(((AJ$4+(AJ$5/2))/2),AJ$4))+(INDEX('Team Needs Database'!$B$2:$AG$15,MATCH('Simulator with Z Scores'!AJ$1, 'Team Needs Database'!$A$2:$A$15, 0),MATCH('Simulator with Z Scores'!$B2, 'Team Needs Database'!$B$1:$AG$1, 0)) * 'Simulator with Z Scores'!$F2)</f>
        <v>0.11192638454416104</v>
      </c>
      <c r="AK6">
        <f ca="1">($E2*_xlfn.IFNA(((AK$4+(AK$5/2))/2),AK$4))+(INDEX('Team Needs Database'!$B$2:$AG$15,MATCH('Simulator with Z Scores'!AK$1, 'Team Needs Database'!$A$2:$A$15, 0),MATCH('Simulator with Z Scores'!$B2, 'Team Needs Database'!$B$1:$AG$1, 0)) * 'Simulator with Z Scores'!$F2)</f>
        <v>0.10998353963608049</v>
      </c>
      <c r="AL6">
        <f ca="1">($E2*_xlfn.IFNA(((AL$4+(AL$5/2))/2),AL$4))+(INDEX('Team Needs Database'!$B$2:$AG$15,MATCH('Simulator with Z Scores'!AL$1, 'Team Needs Database'!$A$2:$A$15, 0),MATCH('Simulator with Z Scores'!$B2, 'Team Needs Database'!$B$1:$AG$1, 0)) * 'Simulator with Z Scores'!$F2)</f>
        <v>0.93839917311389076</v>
      </c>
      <c r="AM6">
        <f ca="1">($E2*_xlfn.IFNA(((AM$4+(AM$5/2))/2),AM$4))+(INDEX('Team Needs Database'!$B$2:$AG$15,MATCH('Simulator with Z Scores'!AM$1, 'Team Needs Database'!$A$2:$A$15, 0),MATCH('Simulator with Z Scores'!$B2, 'Team Needs Database'!$B$1:$AG$1, 0)) * 'Simulator with Z Scores'!$F2)</f>
        <v>0.11893427477522345</v>
      </c>
      <c r="AN6">
        <f ca="1">($E2*_xlfn.IFNA(((AN$4+(AN$5/2))/2),AN$4))+(INDEX('Team Needs Database'!$B$2:$AG$15,MATCH('Simulator with Z Scores'!AN$1, 'Team Needs Database'!$A$2:$A$15, 0),MATCH('Simulator with Z Scores'!$B2, 'Team Needs Database'!$B$1:$AG$1, 0)) * 'Simulator with Z Scores'!$F2)</f>
        <v>0.10598869752575114</v>
      </c>
      <c r="AO6">
        <f ca="1">($E2*_xlfn.IFNA(((AO$4+(AO$5/2))/2),AO$4))+(INDEX('Team Needs Database'!$B$2:$AG$15,MATCH('Simulator with Z Scores'!AO$1, 'Team Needs Database'!$A$2:$A$15, 0),MATCH('Simulator with Z Scores'!$B2, 'Team Needs Database'!$B$1:$AG$1, 0)) * 'Simulator with Z Scores'!$F2)</f>
        <v>0.10598869752575114</v>
      </c>
      <c r="AP6">
        <f ca="1">($E2*_xlfn.IFNA(((AP$4+(AP$5/2))/2),AP$4))+(INDEX('Team Needs Database'!$B$2:$AG$15,MATCH('Simulator with Z Scores'!AP$1, 'Team Needs Database'!$A$2:$A$15, 0),MATCH('Simulator with Z Scores'!$B2, 'Team Needs Database'!$B$1:$AG$1, 0)) * 'Simulator with Z Scores'!$F2)</f>
        <v>0.10465369005307834</v>
      </c>
      <c r="AQ6">
        <f ca="1">($E2*_xlfn.IFNA(((AQ$4+(AQ$5/2))/2),AQ$4))+(INDEX('Team Needs Database'!$B$2:$AG$15,MATCH('Simulator with Z Scores'!AQ$1, 'Team Needs Database'!$A$2:$A$15, 0),MATCH('Simulator with Z Scores'!$B2, 'Team Needs Database'!$B$1:$AG$1, 0)) * 'Simulator with Z Scores'!$F2)</f>
        <v>9.1434250951735865E-2</v>
      </c>
      <c r="AR6">
        <f ca="1">($E2*_xlfn.IFNA(((AR$4+(AR$5/2))/2),AR$4))+(INDEX('Team Needs Database'!$B$2:$AG$15,MATCH('Simulator with Z Scores'!AR$1, 'Team Needs Database'!$A$2:$A$15, 0),MATCH('Simulator with Z Scores'!$B2, 'Team Needs Database'!$B$1:$AG$1, 0)) * 'Simulator with Z Scores'!$F2)</f>
        <v>8.8353076537313058E-2</v>
      </c>
      <c r="AS6">
        <f ca="1">($E2*_xlfn.IFNA(((AS$4+(AS$5/2))/2),AS$4))+(INDEX('Team Needs Database'!$B$2:$AG$15,MATCH('Simulator with Z Scores'!AS$1, 'Team Needs Database'!$A$2:$A$15, 0),MATCH('Simulator with Z Scores'!$B2, 'Team Needs Database'!$B$1:$AG$1, 0)) * 'Simulator with Z Scores'!$F2)</f>
        <v>0.11363558903805814</v>
      </c>
      <c r="AT6">
        <f ca="1">($E2*_xlfn.IFNA(((AT$4+(AT$5/2))/2),AT$4))+(INDEX('Team Needs Database'!$B$2:$AG$15,MATCH('Simulator with Z Scores'!AT$1, 'Team Needs Database'!$A$2:$A$15, 0),MATCH('Simulator with Z Scores'!$B2, 'Team Needs Database'!$B$1:$AG$1, 0)) * 'Simulator with Z Scores'!$F2)</f>
        <v>9.3721046218584902E-2</v>
      </c>
      <c r="AU6">
        <f ca="1">($E2*_xlfn.IFNA(((AU$4+(AU$5/2))/2),AU$4))+(INDEX('Team Needs Database'!$B$2:$AG$15,MATCH('Simulator with Z Scores'!AU$1, 'Team Needs Database'!$A$2:$A$15, 0),MATCH('Simulator with Z Scores'!$B2, 'Team Needs Database'!$B$1:$AG$1, 0)) * 'Simulator with Z Scores'!$F2)</f>
        <v>0.1132721813220877</v>
      </c>
      <c r="AV6">
        <f ca="1">($E2*_xlfn.IFNA(((AV$4+(AV$5/2))/2),AV$4))+(INDEX('Team Needs Database'!$B$2:$AG$15,MATCH('Simulator with Z Scores'!AV$1, 'Team Needs Database'!$A$2:$A$15, 0),MATCH('Simulator with Z Scores'!$B2, 'Team Needs Database'!$B$1:$AG$1, 0)) * 'Simulator with Z Scores'!$F2)</f>
        <v>0.1132721813220877</v>
      </c>
      <c r="AW6">
        <f ca="1">($E2*_xlfn.IFNA(((AW$4+(AW$5/2))/2),AW$4))+(INDEX('Team Needs Database'!$B$2:$AG$15,MATCH('Simulator with Z Scores'!AW$1, 'Team Needs Database'!$A$2:$A$15, 0),MATCH('Simulator with Z Scores'!$B2, 'Team Needs Database'!$B$1:$AG$1, 0)) * 'Simulator with Z Scores'!$F2)</f>
        <v>0.91998033041608129</v>
      </c>
      <c r="AX6">
        <f ca="1">($E2*_xlfn.IFNA(((AX$4+(AX$5/2))/2),AX$4))+(INDEX('Team Needs Database'!$B$2:$AG$15,MATCH('Simulator with Z Scores'!AX$1, 'Team Needs Database'!$A$2:$A$15, 0),MATCH('Simulator with Z Scores'!$B2, 'Team Needs Database'!$B$1:$AG$1, 0)) * 'Simulator with Z Scores'!$F2)</f>
        <v>0.89603268521633317</v>
      </c>
      <c r="AY6">
        <f ca="1">($E2*_xlfn.IFNA(((AY$4+(AY$5/2))/2),AY$4))+(INDEX('Team Needs Database'!$B$2:$AG$15,MATCH('Simulator with Z Scores'!AY$1, 'Team Needs Database'!$A$2:$A$15, 0),MATCH('Simulator with Z Scores'!$B2, 'Team Needs Database'!$B$1:$AG$1, 0)) * 'Simulator with Z Scores'!$F2)</f>
        <v>6.2384558750456121E-2</v>
      </c>
      <c r="AZ6">
        <f ca="1">($E2*_xlfn.IFNA(((AZ$4+(AZ$5/2))/2),AZ$4))+(INDEX('Team Needs Database'!$B$2:$AG$15,MATCH('Simulator with Z Scores'!AZ$1, 'Team Needs Database'!$A$2:$A$15, 0),MATCH('Simulator with Z Scores'!$B2, 'Team Needs Database'!$B$1:$AG$1, 0)) * 'Simulator with Z Scores'!$F2)</f>
        <v>8.0360930804292699E-2</v>
      </c>
      <c r="BA6">
        <f ca="1">($E2*_xlfn.IFNA(((BA$4+(BA$5/2))/2),BA$4))+(INDEX('Team Needs Database'!$B$2:$AG$15,MATCH('Simulator with Z Scores'!BA$1, 'Team Needs Database'!$A$2:$A$15, 0),MATCH('Simulator with Z Scores'!$B2, 'Team Needs Database'!$B$1:$AG$1, 0)) * 'Simulator with Z Scores'!$F2)</f>
        <v>8.6429992436394029E-2</v>
      </c>
      <c r="BB6">
        <f ca="1">($E2*_xlfn.IFNA(((BB$4+(BB$5/2))/2),BB$4))+(INDEX('Team Needs Database'!$B$2:$AG$15,MATCH('Simulator with Z Scores'!BB$1, 'Team Needs Database'!$A$2:$A$15, 0),MATCH('Simulator with Z Scores'!$B2, 'Team Needs Database'!$B$1:$AG$1, 0)) * 'Simulator with Z Scores'!$F2)</f>
        <v>9.06581238922569E-2</v>
      </c>
      <c r="BC6">
        <f ca="1">($E2*_xlfn.IFNA(((BC$4+(BC$5/2))/2),BC$4))+(INDEX('Team Needs Database'!$B$2:$AG$15,MATCH('Simulator with Z Scores'!BC$1, 'Team Needs Database'!$A$2:$A$15, 0),MATCH('Simulator with Z Scores'!$B2, 'Team Needs Database'!$B$1:$AG$1, 0)) * 'Simulator with Z Scores'!$F2)</f>
        <v>4.7828161708683023E-2</v>
      </c>
      <c r="BD6">
        <f ca="1">($E2*_xlfn.IFNA(((BD$4+(BD$5/2))/2),BD$4))+(INDEX('Team Needs Database'!$B$2:$AG$15,MATCH('Simulator with Z Scores'!BD$1, 'Team Needs Database'!$A$2:$A$15, 0),MATCH('Simulator with Z Scores'!$B2, 'Team Needs Database'!$B$1:$AG$1, 0)) * 'Simulator with Z Scores'!$F2)</f>
        <v>8.994654132490916E-2</v>
      </c>
      <c r="BE6">
        <f ca="1">($E2*_xlfn.IFNA(((BE$4+(BE$5/2))/2),BE$4))+(INDEX('Team Needs Database'!$B$2:$AG$15,MATCH('Simulator with Z Scores'!BE$1, 'Team Needs Database'!$A$2:$A$15, 0),MATCH('Simulator with Z Scores'!$B2, 'Team Needs Database'!$B$1:$AG$1, 0)) * 'Simulator with Z Scores'!$F2)</f>
        <v>8.8921752802656767E-2</v>
      </c>
      <c r="BF6">
        <f ca="1">($E2*_xlfn.IFNA(((BF$4+(BF$5/2))/2),BF$4))+(INDEX('Team Needs Database'!$B$2:$AG$15,MATCH('Simulator with Z Scores'!BF$1, 'Team Needs Database'!$A$2:$A$15, 0),MATCH('Simulator with Z Scores'!$B2, 'Team Needs Database'!$B$1:$AG$1, 0)) * 'Simulator with Z Scores'!$F2)</f>
        <v>8.0131877488436642E-2</v>
      </c>
      <c r="BG6">
        <f ca="1">($E2*_xlfn.IFNA(((BG$4+(BG$5/2))/2),BG$4))+(INDEX('Team Needs Database'!$B$2:$AG$15,MATCH('Simulator with Z Scores'!BG$1, 'Team Needs Database'!$A$2:$A$15, 0),MATCH('Simulator with Z Scores'!$B2, 'Team Needs Database'!$B$1:$AG$1, 0)) * 'Simulator with Z Scores'!$F2)</f>
        <v>0.10815674720702666</v>
      </c>
      <c r="BH6">
        <f ca="1">($E2*_xlfn.IFNA(((BH$4+(BH$5/2))/2),BH$4))+(INDEX('Team Needs Database'!$B$2:$AG$15,MATCH('Simulator with Z Scores'!BH$1, 'Team Needs Database'!$A$2:$A$15, 0),MATCH('Simulator with Z Scores'!$B2, 'Team Needs Database'!$B$1:$AG$1, 0)) * 'Simulator with Z Scores'!$F2)</f>
        <v>8.4263071688757407E-2</v>
      </c>
      <c r="BI6">
        <f ca="1">($E2*_xlfn.IFNA(((BI$4+(BI$5/2))/2),BI$4))+(INDEX('Team Needs Database'!$B$2:$AG$15,MATCH('Simulator with Z Scores'!BI$1, 'Team Needs Database'!$A$2:$A$15, 0),MATCH('Simulator with Z Scores'!$B2, 'Team Needs Database'!$B$1:$AG$1, 0)) * 'Simulator with Z Scores'!$F2)</f>
        <v>0.45331640448870703</v>
      </c>
      <c r="BJ6">
        <f ca="1">($E2*_xlfn.IFNA(((BJ$4+(BJ$5/2))/2),BJ$4))+(INDEX('Team Needs Database'!$B$2:$AG$15,MATCH('Simulator with Z Scores'!BJ$1, 'Team Needs Database'!$A$2:$A$15, 0),MATCH('Simulator with Z Scores'!$B2, 'Team Needs Database'!$B$1:$AG$1, 0)) * 'Simulator with Z Scores'!$F2)</f>
        <v>0.27290324618759765</v>
      </c>
      <c r="BK6">
        <f ca="1">($E2*_xlfn.IFNA(((BK$4+(BK$5/2))/2),BK$4))+(INDEX('Team Needs Database'!$B$2:$AG$15,MATCH('Simulator with Z Scores'!BK$1, 'Team Needs Database'!$A$2:$A$15, 0),MATCH('Simulator with Z Scores'!$B2, 'Team Needs Database'!$B$1:$AG$1, 0)) * 'Simulator with Z Scores'!$F2)</f>
        <v>6.0600861016036699E-2</v>
      </c>
      <c r="BL6">
        <f ca="1">($E2*_xlfn.IFNA(((BL$4+(BL$5/2))/2),BL$4))+(INDEX('Team Needs Database'!$B$2:$AG$15,MATCH('Simulator with Z Scores'!BL$1, 'Team Needs Database'!$A$2:$A$15, 0),MATCH('Simulator with Z Scores'!$B2, 'Team Needs Database'!$B$1:$AG$1, 0)) * 'Simulator with Z Scores'!$F2)</f>
        <v>8.2142330425518356E-2</v>
      </c>
      <c r="BM6">
        <f ca="1">($E2*_xlfn.IFNA(((BM$4+(BM$5/2))/2),BM$4))+(INDEX('Team Needs Database'!$B$2:$AG$15,MATCH('Simulator with Z Scores'!BM$1, 'Team Needs Database'!$A$2:$A$15, 0),MATCH('Simulator with Z Scores'!$B2, 'Team Needs Database'!$B$1:$AG$1, 0)) * 'Simulator with Z Scores'!$F2)</f>
        <v>0.70563128096095151</v>
      </c>
      <c r="BN6">
        <f ca="1">($E2*_xlfn.IFNA(((BN$4+(BN$5/2))/2),BN$4))+(INDEX('Team Needs Database'!$B$2:$AG$15,MATCH('Simulator with Z Scores'!BN$1, 'Team Needs Database'!$A$2:$A$15, 0),MATCH('Simulator with Z Scores'!$B2, 'Team Needs Database'!$B$1:$AG$1, 0)) * 'Simulator with Z Scores'!$F2)</f>
        <v>8.9517571362288217E-2</v>
      </c>
      <c r="BO6">
        <f ca="1">($E2*_xlfn.IFNA(((BO$4+(BO$5/2))/2),BO$4))+(INDEX('Team Needs Database'!$B$2:$AG$15,MATCH('Simulator with Z Scores'!BO$1, 'Team Needs Database'!$A$2:$A$15, 0),MATCH('Simulator with Z Scores'!$B2, 'Team Needs Database'!$B$1:$AG$1, 0)) * 'Simulator with Z Scores'!$F2)</f>
        <v>7.5906764891995465E-2</v>
      </c>
      <c r="BP6">
        <f ca="1">($E2*_xlfn.IFNA(((BP$4+(BP$5/2))/2),BP$4))+(INDEX('Team Needs Database'!$B$2:$AG$15,MATCH('Simulator with Z Scores'!BP$1, 'Team Needs Database'!$A$2:$A$15, 0),MATCH('Simulator with Z Scores'!$B2, 'Team Needs Database'!$B$1:$AG$1, 0)) * 'Simulator with Z Scores'!$F2)</f>
        <v>6.2593019081839535E-2</v>
      </c>
      <c r="BQ6">
        <f ca="1">($E2*_xlfn.IFNA(((BQ$4+(BQ$5/2))/2),BQ$4))+(INDEX('Team Needs Database'!$B$2:$AG$15,MATCH('Simulator with Z Scores'!BQ$1, 'Team Needs Database'!$A$2:$A$15, 0),MATCH('Simulator with Z Scores'!$B2, 'Team Needs Database'!$B$1:$AG$1, 0)) * 'Simulator with Z Scores'!$F2)</f>
        <v>0.43945316921082789</v>
      </c>
      <c r="BR6">
        <f ca="1">($E2*_xlfn.IFNA(((BR$4+(BR$5/2))/2),BR$4))+(INDEX('Team Needs Database'!$B$2:$AG$15,MATCH('Simulator with Z Scores'!BR$1, 'Team Needs Database'!$A$2:$A$15, 0),MATCH('Simulator with Z Scores'!$B2, 'Team Needs Database'!$B$1:$AG$1, 0)) * 'Simulator with Z Scores'!$F2)</f>
        <v>0.43529419862746416</v>
      </c>
      <c r="BS6">
        <f ca="1">($E2*_xlfn.IFNA(((BS$4+(BS$5/2))/2),BS$4))+(INDEX('Team Needs Database'!$B$2:$AG$15,MATCH('Simulator with Z Scores'!BS$1, 'Team Needs Database'!$A$2:$A$15, 0),MATCH('Simulator with Z Scores'!$B2, 'Team Needs Database'!$B$1:$AG$1, 0)) * 'Simulator with Z Scores'!$F2)</f>
        <v>1.2476911750091224E-2</v>
      </c>
      <c r="BT6">
        <f ca="1">($E2*_xlfn.IFNA(((BT$4+(BT$5/2))/2),BT$4))+(INDEX('Team Needs Database'!$B$2:$AG$15,MATCH('Simulator with Z Scores'!BT$1, 'Team Needs Database'!$A$2:$A$15, 0),MATCH('Simulator with Z Scores'!$B2, 'Team Needs Database'!$B$1:$AG$1, 0)) * 'Simulator with Z Scores'!$F2)</f>
        <v>0.69685742662822403</v>
      </c>
      <c r="BU6">
        <f ca="1">($E2*_xlfn.IFNA(((BU$4+(BU$5/2))/2),BU$4))+(INDEX('Team Needs Database'!$B$2:$AG$15,MATCH('Simulator with Z Scores'!BU$1, 'Team Needs Database'!$A$2:$A$15, 0),MATCH('Simulator with Z Scores'!$B2, 'Team Needs Database'!$B$1:$AG$1, 0)) * 'Simulator with Z Scores'!$F2)</f>
        <v>6.9021442838655939E-2</v>
      </c>
      <c r="BV6">
        <f ca="1">($E2*_xlfn.IFNA(((BV$4+(BV$5/2))/2),BV$4))+(INDEX('Team Needs Database'!$B$2:$AG$15,MATCH('Simulator with Z Scores'!BV$1, 'Team Needs Database'!$A$2:$A$15, 0),MATCH('Simulator with Z Scores'!$B2, 'Team Needs Database'!$B$1:$AG$1, 0)) * 'Simulator with Z Scores'!$F2)</f>
        <v>5.2607316103699828E-2</v>
      </c>
      <c r="BW6">
        <f ca="1">($E2*_xlfn.IFNA(((BW$4+(BW$5/2))/2),BW$4))+(INDEX('Team Needs Database'!$B$2:$AG$15,MATCH('Simulator with Z Scores'!BW$1, 'Team Needs Database'!$A$2:$A$15, 0),MATCH('Simulator with Z Scores'!$B2, 'Team Needs Database'!$B$1:$AG$1, 0)) * 'Simulator with Z Scores'!$F2)</f>
        <v>7.9352144193681848E-2</v>
      </c>
      <c r="BX6">
        <f ca="1">($E2*_xlfn.IFNA(((BX$4+(BX$5/2))/2),BX$4))+(INDEX('Team Needs Database'!$B$2:$AG$15,MATCH('Simulator with Z Scores'!BX$1, 'Team Needs Database'!$A$2:$A$15, 0),MATCH('Simulator with Z Scores'!$B2, 'Team Needs Database'!$B$1:$AG$1, 0)) * 'Simulator with Z Scores'!$F2)</f>
        <v>7.2101610428363785E-2</v>
      </c>
      <c r="BY6">
        <f ca="1">($E2*_xlfn.IFNA(((BY$4+(BY$5/2))/2),BY$4))+(INDEX('Team Needs Database'!$B$2:$AG$15,MATCH('Simulator with Z Scores'!BY$1, 'Team Needs Database'!$A$2:$A$15, 0),MATCH('Simulator with Z Scores'!$B2, 'Team Needs Database'!$B$1:$AG$1, 0)) * 'Simulator with Z Scores'!$F2)</f>
        <v>4.525258221231411E-2</v>
      </c>
    </row>
    <row r="7" spans="1:77" x14ac:dyDescent="0.3">
      <c r="A7">
        <v>5</v>
      </c>
      <c r="B7" t="s">
        <v>30</v>
      </c>
      <c r="C7" s="2" t="str">
        <f t="shared" ca="1" si="0"/>
        <v>Zack Martin</v>
      </c>
      <c r="D7" s="2">
        <f t="shared" ca="1" si="1"/>
        <v>17</v>
      </c>
      <c r="E7">
        <f t="shared" ca="1" si="3"/>
        <v>0.92055534402667072</v>
      </c>
      <c r="F7">
        <f t="shared" ca="1" si="3"/>
        <v>0.35809679684940776</v>
      </c>
      <c r="H7">
        <v>2</v>
      </c>
      <c r="I7" t="s">
        <v>140</v>
      </c>
      <c r="J7">
        <f ca="1">IF( OR($C2 = J$3, J6 = 0), 0, ($E2*_xlfn.IFNA(((J$4+(J$5/2))/2),J$4))+(INDEX('Team Needs Database'!$B$2:$AG$15,MATCH('Simulator with Z Scores'!J$1, 'Team Needs Database'!$A$2:$A$15, 0),MATCH('Simulator with Z Scores'!$B2, 'Team Needs Database'!$B$1:$AG$1, 0)) * 'Simulator with Z Scores'!$F2))</f>
        <v>0.18223096036002798</v>
      </c>
      <c r="K7">
        <f ca="1">IF( OR($C2 = K$3, K6 = 0), 0, ($E2*_xlfn.IFNA(((K$4+(K$5/2))/2),K$4))+(INDEX('Team Needs Database'!$B$2:$AG$15,MATCH('Simulator with Z Scores'!K$1, 'Team Needs Database'!$A$2:$A$15, 0),MATCH('Simulator with Z Scores'!$B2, 'Team Needs Database'!$B$1:$AG$1, 0)) * 'Simulator with Z Scores'!$F2))</f>
        <v>0.61932864694130974</v>
      </c>
      <c r="L7">
        <f ca="1">IF( OR($C2 = L$3, L6 = 0), 0, ($E2*_xlfn.IFNA(((L$4+(L$5/2))/2),L$4))+(INDEX('Team Needs Database'!$B$2:$AG$15,MATCH('Simulator with Z Scores'!L$1, 'Team Needs Database'!$A$2:$A$15, 0),MATCH('Simulator with Z Scores'!$B2, 'Team Needs Database'!$B$1:$AG$1, 0)) * 'Simulator with Z Scores'!$F2))</f>
        <v>0.78554759147336828</v>
      </c>
      <c r="M7">
        <f ca="1">IF( OR($C2 = M$3, M6 = 0), 0, ($E2*_xlfn.IFNA(((M$4+(M$5/2))/2),M$4))+(INDEX('Team Needs Database'!$B$2:$AG$15,MATCH('Simulator with Z Scores'!M$1, 'Team Needs Database'!$A$2:$A$15, 0),MATCH('Simulator with Z Scores'!$B2, 'Team Needs Database'!$B$1:$AG$1, 0)) * 'Simulator with Z Scores'!$F2))</f>
        <v>0.17173397846972854</v>
      </c>
      <c r="N7">
        <f ca="1">IF( OR($C2 = N$3, N6 = 0), 0, ($E2*_xlfn.IFNA(((N$4+(N$5/2))/2),N$4))+(INDEX('Team Needs Database'!$B$2:$AG$15,MATCH('Simulator with Z Scores'!N$1, 'Team Needs Database'!$A$2:$A$15, 0),MATCH('Simulator with Z Scores'!$B2, 'Team Needs Database'!$B$1:$AG$1, 0)) * 'Simulator with Z Scores'!$F2))</f>
        <v>0.60997096312874133</v>
      </c>
      <c r="O7">
        <f ca="1">IF( OR($C2 = O$3, O6 = 0), 0, ($E2*_xlfn.IFNA(((O$4+(O$5/2))/2),O$4))+(INDEX('Team Needs Database'!$B$2:$AG$15,MATCH('Simulator with Z Scores'!O$1, 'Team Needs Database'!$A$2:$A$15, 0),MATCH('Simulator with Z Scores'!$B2, 'Team Needs Database'!$B$1:$AG$1, 0)) * 'Simulator with Z Scores'!$F2))</f>
        <v>0.16823014616687393</v>
      </c>
      <c r="P7">
        <f ca="1">IF( OR($C2 = P$3, P6 = 0), 0, ($E2*_xlfn.IFNA(((P$4+(P$5/2))/2),P$4))+(INDEX('Team Needs Database'!$B$2:$AG$15,MATCH('Simulator with Z Scores'!P$1, 'Team Needs Database'!$A$2:$A$15, 0),MATCH('Simulator with Z Scores'!$B2, 'Team Needs Database'!$B$1:$AG$1, 0)) * 'Simulator with Z Scores'!$F2))</f>
        <v>0.59645430873280914</v>
      </c>
      <c r="Q7">
        <f ca="1">IF( OR($C2 = Q$3, Q6 = 0), 0, ($E2*_xlfn.IFNA(((Q$4+(Q$5/2))/2),Q$4))+(INDEX('Team Needs Database'!$B$2:$AG$15,MATCH('Simulator with Z Scores'!Q$1, 'Team Needs Database'!$A$2:$A$15, 0),MATCH('Simulator with Z Scores'!$B2, 'Team Needs Database'!$B$1:$AG$1, 0)) * 'Simulator with Z Scores'!$F2))</f>
        <v>0</v>
      </c>
      <c r="R7">
        <f ca="1">IF( OR($C2 = R$3, R6 = 0), 0, ($E2*_xlfn.IFNA(((R$4+(R$5/2))/2),R$4))+(INDEX('Team Needs Database'!$B$2:$AG$15,MATCH('Simulator with Z Scores'!R$1, 'Team Needs Database'!$A$2:$A$15, 0),MATCH('Simulator with Z Scores'!$B2, 'Team Needs Database'!$B$1:$AG$1, 0)) * 'Simulator with Z Scores'!$F2))</f>
        <v>0.97476269789573677</v>
      </c>
      <c r="S7">
        <f ca="1">IF( OR($C2 = S$3, S6 = 0), 0, ($E2*_xlfn.IFNA(((S$4+(S$5/2))/2),S$4))+(INDEX('Team Needs Database'!$B$2:$AG$15,MATCH('Simulator with Z Scores'!S$1, 'Team Needs Database'!$A$2:$A$15, 0),MATCH('Simulator with Z Scores'!$B2, 'Team Needs Database'!$B$1:$AG$1, 0)) * 'Simulator with Z Scores'!$F2))</f>
        <v>0.13481839238442367</v>
      </c>
      <c r="T7">
        <f ca="1">IF( OR($C2 = T$3, T6 = 0), 0, ($E2*_xlfn.IFNA(((T$4+(T$5/2))/2),T$4))+(INDEX('Team Needs Database'!$B$2:$AG$15,MATCH('Simulator with Z Scores'!T$1, 'Team Needs Database'!$A$2:$A$15, 0),MATCH('Simulator with Z Scores'!$B2, 'Team Needs Database'!$B$1:$AG$1, 0)) * 'Simulator with Z Scores'!$F2))</f>
        <v>0.14061718026467626</v>
      </c>
      <c r="U7">
        <f ca="1">IF( OR($C2 = U$3, U6 = 0), 0, ($E2*_xlfn.IFNA(((U$4+(U$5/2))/2),U$4))+(INDEX('Team Needs Database'!$B$2:$AG$15,MATCH('Simulator with Z Scores'!U$1, 'Team Needs Database'!$A$2:$A$15, 0),MATCH('Simulator with Z Scores'!$B2, 'Team Needs Database'!$B$1:$AG$1, 0)) * 'Simulator with Z Scores'!$F2))</f>
        <v>0.16855937013329575</v>
      </c>
      <c r="V7">
        <f ca="1">IF( OR($C2 = V$3, V6 = 0), 0, ($E2*_xlfn.IFNA(((V$4+(V$5/2))/2),V$4))+(INDEX('Team Needs Database'!$B$2:$AG$15,MATCH('Simulator with Z Scores'!V$1, 'Team Needs Database'!$A$2:$A$15, 0),MATCH('Simulator with Z Scores'!$B2, 'Team Needs Database'!$B$1:$AG$1, 0)) * 'Simulator with Z Scores'!$F2))</f>
        <v>0.95701274654434898</v>
      </c>
      <c r="W7">
        <f ca="1">IF( OR($C2 = W$3, W6 = 0), 0, ($E2*_xlfn.IFNA(((W$4+(W$5/2))/2),W$4))+(INDEX('Team Needs Database'!$B$2:$AG$15,MATCH('Simulator with Z Scores'!W$1, 'Team Needs Database'!$A$2:$A$15, 0),MATCH('Simulator with Z Scores'!$B2, 'Team Needs Database'!$B$1:$AG$1, 0)) * 'Simulator with Z Scores'!$F2))</f>
        <v>0.79041168007567741</v>
      </c>
      <c r="X7">
        <f ca="1">IF( OR($C2 = X$3, X6 = 0), 0, ($E2*_xlfn.IFNA(((X$4+(X$5/2))/2),X$4))+(INDEX('Team Needs Database'!$B$2:$AG$15,MATCH('Simulator with Z Scores'!X$1, 'Team Needs Database'!$A$2:$A$15, 0),MATCH('Simulator with Z Scores'!$B2, 'Team Needs Database'!$B$1:$AG$1, 0)) * 'Simulator with Z Scores'!$F2))</f>
        <v>0.15087692143988685</v>
      </c>
      <c r="Y7">
        <f ca="1">IF( OR($C2 = Y$3, Y6 = 0), 0, ($E2*_xlfn.IFNA(((Y$4+(Y$5/2))/2),Y$4))+(INDEX('Team Needs Database'!$B$2:$AG$15,MATCH('Simulator with Z Scores'!Y$1, 'Team Needs Database'!$A$2:$A$15, 0),MATCH('Simulator with Z Scores'!$B2, 'Team Needs Database'!$B$1:$AG$1, 0)) * 'Simulator with Z Scores'!$F2))</f>
        <v>0.33330440946447065</v>
      </c>
      <c r="Z7">
        <f ca="1">IF( OR($C2 = Z$3, Z6 = 0), 0, ($E2*_xlfn.IFNA(((Z$4+(Z$5/2))/2),Z$4))+(INDEX('Team Needs Database'!$B$2:$AG$15,MATCH('Simulator with Z Scores'!Z$1, 'Team Needs Database'!$A$2:$A$15, 0),MATCH('Simulator with Z Scores'!$B2, 'Team Needs Database'!$B$1:$AG$1, 0)) * 'Simulator with Z Scores'!$F2))</f>
        <v>0.14348448512604908</v>
      </c>
      <c r="AA7">
        <f ca="1">IF( OR($C2 = AA$3, AA6 = 0), 0, ($E2*_xlfn.IFNA(((AA$4+(AA$5/2))/2),AA$4))+(INDEX('Team Needs Database'!$B$2:$AG$15,MATCH('Simulator with Z Scores'!AA$1, 'Team Needs Database'!$A$2:$A$15, 0),MATCH('Simulator with Z Scores'!$B2, 'Team Needs Database'!$B$1:$AG$1, 0)) * 'Simulator with Z Scores'!$F2))</f>
        <v>0.12356074483429265</v>
      </c>
      <c r="AB7">
        <f ca="1">IF( OR($C2 = AB$3, AB6 = 0), 0, ($E2*_xlfn.IFNA(((AB$4+(AB$5/2))/2),AB$4))+(INDEX('Team Needs Database'!$B$2:$AG$15,MATCH('Simulator with Z Scores'!AB$1, 'Team Needs Database'!$A$2:$A$15, 0),MATCH('Simulator with Z Scores'!$B2, 'Team Needs Database'!$B$1:$AG$1, 0)) * 'Simulator with Z Scores'!$F2))</f>
        <v>0.14179985079160021</v>
      </c>
      <c r="AC7">
        <f ca="1">IF( OR($C2 = AC$3, AC6 = 0), 0, ($E2*_xlfn.IFNA(((AC$4+(AC$5/2))/2),AC$4))+(INDEX('Team Needs Database'!$B$2:$AG$15,MATCH('Simulator with Z Scores'!AC$1, 'Team Needs Database'!$A$2:$A$15, 0),MATCH('Simulator with Z Scores'!$B2, 'Team Needs Database'!$B$1:$AG$1, 0)) * 'Simulator with Z Scores'!$F2))</f>
        <v>0.32282594315233837</v>
      </c>
      <c r="AD7">
        <f ca="1">IF( OR($C2 = AD$3, AD6 = 0), 0, ($E2*_xlfn.IFNA(((AD$4+(AD$5/2))/2),AD$4))+(INDEX('Team Needs Database'!$B$2:$AG$15,MATCH('Simulator with Z Scores'!AD$1, 'Team Needs Database'!$A$2:$A$15, 0),MATCH('Simulator with Z Scores'!$B2, 'Team Needs Database'!$B$1:$AG$1, 0)) * 'Simulator with Z Scores'!$F2))</f>
        <v>0.116172213394189</v>
      </c>
      <c r="AE7">
        <f ca="1">IF( OR($C2 = AE$3, AE6 = 0), 0, ($E2*_xlfn.IFNA(((AE$4+(AE$5/2))/2),AE$4))+(INDEX('Team Needs Database'!$B$2:$AG$15,MATCH('Simulator with Z Scores'!AE$1, 'Team Needs Database'!$A$2:$A$15, 0),MATCH('Simulator with Z Scores'!$B2, 'Team Needs Database'!$B$1:$AG$1, 0)) * 'Simulator with Z Scores'!$F2))</f>
        <v>0.12174566035751024</v>
      </c>
      <c r="AF7">
        <f ca="1">IF( OR($C2 = AF$3, AF6 = 0), 0, ($E2*_xlfn.IFNA(((AF$4+(AF$5/2))/2),AF$4))+(INDEX('Team Needs Database'!$B$2:$AG$15,MATCH('Simulator with Z Scores'!AF$1, 'Team Needs Database'!$A$2:$A$15, 0),MATCH('Simulator with Z Scores'!$B2, 'Team Needs Database'!$B$1:$AG$1, 0)) * 'Simulator with Z Scores'!$F2))</f>
        <v>0.13907298376129937</v>
      </c>
      <c r="AG7">
        <f ca="1">IF( OR($C2 = AG$3, AG6 = 0), 0, ($E2*_xlfn.IFNA(((AG$4+(AG$5/2))/2),AG$4))+(INDEX('Team Needs Database'!$B$2:$AG$15,MATCH('Simulator with Z Scores'!AG$1, 'Team Needs Database'!$A$2:$A$15, 0),MATCH('Simulator with Z Scores'!$B2, 'Team Needs Database'!$B$1:$AG$1, 0)) * 'Simulator with Z Scores'!$F2))</f>
        <v>0.76173177133487613</v>
      </c>
      <c r="AH7">
        <f ca="1">IF( OR($C2 = AH$3, AH6 = 0), 0, ($E2*_xlfn.IFNA(((AH$4+(AH$5/2))/2),AH$4))+(INDEX('Team Needs Database'!$B$2:$AG$15,MATCH('Simulator with Z Scores'!AH$1, 'Team Needs Database'!$A$2:$A$15, 0),MATCH('Simulator with Z Scores'!$B2, 'Team Needs Database'!$B$1:$AG$1, 0)) * 'Simulator with Z Scores'!$F2))</f>
        <v>0.76173177133487613</v>
      </c>
      <c r="AI7">
        <f ca="1">IF( OR($C2 = AI$3, AI6 = 0), 0, ($E2*_xlfn.IFNA(((AI$4+(AI$5/2))/2),AI$4))+(INDEX('Team Needs Database'!$B$2:$AG$15,MATCH('Simulator with Z Scores'!AI$1, 'Team Needs Database'!$A$2:$A$15, 0),MATCH('Simulator with Z Scores'!$B2, 'Team Needs Database'!$B$1:$AG$1, 0)) * 'Simulator with Z Scores'!$F2))</f>
        <v>0.51847361029473893</v>
      </c>
      <c r="AJ7">
        <f ca="1">IF( OR($C2 = AJ$3, AJ6 = 0), 0, ($E2*_xlfn.IFNA(((AJ$4+(AJ$5/2))/2),AJ$4))+(INDEX('Team Needs Database'!$B$2:$AG$15,MATCH('Simulator with Z Scores'!AJ$1, 'Team Needs Database'!$A$2:$A$15, 0),MATCH('Simulator with Z Scores'!$B2, 'Team Needs Database'!$B$1:$AG$1, 0)) * 'Simulator with Z Scores'!$F2))</f>
        <v>0.11192638454416104</v>
      </c>
      <c r="AK7">
        <f ca="1">IF( OR($C2 = AK$3, AK6 = 0), 0, ($E2*_xlfn.IFNA(((AK$4+(AK$5/2))/2),AK$4))+(INDEX('Team Needs Database'!$B$2:$AG$15,MATCH('Simulator with Z Scores'!AK$1, 'Team Needs Database'!$A$2:$A$15, 0),MATCH('Simulator with Z Scores'!$B2, 'Team Needs Database'!$B$1:$AG$1, 0)) * 'Simulator with Z Scores'!$F2))</f>
        <v>0.10998353963608049</v>
      </c>
      <c r="AL7">
        <f ca="1">IF( OR($C2 = AL$3, AL6 = 0), 0, ($E2*_xlfn.IFNA(((AL$4+(AL$5/2))/2),AL$4))+(INDEX('Team Needs Database'!$B$2:$AG$15,MATCH('Simulator with Z Scores'!AL$1, 'Team Needs Database'!$A$2:$A$15, 0),MATCH('Simulator with Z Scores'!$B2, 'Team Needs Database'!$B$1:$AG$1, 0)) * 'Simulator with Z Scores'!$F2))</f>
        <v>0.93839917311389076</v>
      </c>
      <c r="AM7">
        <f ca="1">IF( OR($C2 = AM$3, AM6 = 0), 0, ($E2*_xlfn.IFNA(((AM$4+(AM$5/2))/2),AM$4))+(INDEX('Team Needs Database'!$B$2:$AG$15,MATCH('Simulator with Z Scores'!AM$1, 'Team Needs Database'!$A$2:$A$15, 0),MATCH('Simulator with Z Scores'!$B2, 'Team Needs Database'!$B$1:$AG$1, 0)) * 'Simulator with Z Scores'!$F2))</f>
        <v>0.11893427477522345</v>
      </c>
      <c r="AN7">
        <f ca="1">IF( OR($C2 = AN$3, AN6 = 0), 0, ($E2*_xlfn.IFNA(((AN$4+(AN$5/2))/2),AN$4))+(INDEX('Team Needs Database'!$B$2:$AG$15,MATCH('Simulator with Z Scores'!AN$1, 'Team Needs Database'!$A$2:$A$15, 0),MATCH('Simulator with Z Scores'!$B2, 'Team Needs Database'!$B$1:$AG$1, 0)) * 'Simulator with Z Scores'!$F2))</f>
        <v>0.10598869752575114</v>
      </c>
      <c r="AO7">
        <f ca="1">IF( OR($C2 = AO$3, AO6 = 0), 0, ($E2*_xlfn.IFNA(((AO$4+(AO$5/2))/2),AO$4))+(INDEX('Team Needs Database'!$B$2:$AG$15,MATCH('Simulator with Z Scores'!AO$1, 'Team Needs Database'!$A$2:$A$15, 0),MATCH('Simulator with Z Scores'!$B2, 'Team Needs Database'!$B$1:$AG$1, 0)) * 'Simulator with Z Scores'!$F2))</f>
        <v>0.10598869752575114</v>
      </c>
      <c r="AP7">
        <f ca="1">IF( OR($C2 = AP$3, AP6 = 0), 0, ($E2*_xlfn.IFNA(((AP$4+(AP$5/2))/2),AP$4))+(INDEX('Team Needs Database'!$B$2:$AG$15,MATCH('Simulator with Z Scores'!AP$1, 'Team Needs Database'!$A$2:$A$15, 0),MATCH('Simulator with Z Scores'!$B2, 'Team Needs Database'!$B$1:$AG$1, 0)) * 'Simulator with Z Scores'!$F2))</f>
        <v>0.10465369005307834</v>
      </c>
      <c r="AQ7">
        <f ca="1">IF( OR($C2 = AQ$3, AQ6 = 0), 0, ($E2*_xlfn.IFNA(((AQ$4+(AQ$5/2))/2),AQ$4))+(INDEX('Team Needs Database'!$B$2:$AG$15,MATCH('Simulator with Z Scores'!AQ$1, 'Team Needs Database'!$A$2:$A$15, 0),MATCH('Simulator with Z Scores'!$B2, 'Team Needs Database'!$B$1:$AG$1, 0)) * 'Simulator with Z Scores'!$F2))</f>
        <v>9.1434250951735865E-2</v>
      </c>
      <c r="AR7">
        <f ca="1">IF( OR($C2 = AR$3, AR6 = 0), 0, ($E2*_xlfn.IFNA(((AR$4+(AR$5/2))/2),AR$4))+(INDEX('Team Needs Database'!$B$2:$AG$15,MATCH('Simulator with Z Scores'!AR$1, 'Team Needs Database'!$A$2:$A$15, 0),MATCH('Simulator with Z Scores'!$B2, 'Team Needs Database'!$B$1:$AG$1, 0)) * 'Simulator with Z Scores'!$F2))</f>
        <v>8.8353076537313058E-2</v>
      </c>
      <c r="AS7">
        <f ca="1">IF( OR($C2 = AS$3, AS6 = 0), 0, ($E2*_xlfn.IFNA(((AS$4+(AS$5/2))/2),AS$4))+(INDEX('Team Needs Database'!$B$2:$AG$15,MATCH('Simulator with Z Scores'!AS$1, 'Team Needs Database'!$A$2:$A$15, 0),MATCH('Simulator with Z Scores'!$B2, 'Team Needs Database'!$B$1:$AG$1, 0)) * 'Simulator with Z Scores'!$F2))</f>
        <v>0.11363558903805814</v>
      </c>
      <c r="AT7">
        <f ca="1">IF( OR($C2 = AT$3, AT6 = 0), 0, ($E2*_xlfn.IFNA(((AT$4+(AT$5/2))/2),AT$4))+(INDEX('Team Needs Database'!$B$2:$AG$15,MATCH('Simulator with Z Scores'!AT$1, 'Team Needs Database'!$A$2:$A$15, 0),MATCH('Simulator with Z Scores'!$B2, 'Team Needs Database'!$B$1:$AG$1, 0)) * 'Simulator with Z Scores'!$F2))</f>
        <v>9.3721046218584902E-2</v>
      </c>
      <c r="AU7">
        <f ca="1">IF( OR($C2 = AU$3, AU6 = 0), 0, ($E2*_xlfn.IFNA(((AU$4+(AU$5/2))/2),AU$4))+(INDEX('Team Needs Database'!$B$2:$AG$15,MATCH('Simulator with Z Scores'!AU$1, 'Team Needs Database'!$A$2:$A$15, 0),MATCH('Simulator with Z Scores'!$B2, 'Team Needs Database'!$B$1:$AG$1, 0)) * 'Simulator with Z Scores'!$F2))</f>
        <v>0.1132721813220877</v>
      </c>
      <c r="AV7">
        <f ca="1">IF( OR($C2 = AV$3, AV6 = 0), 0, ($E2*_xlfn.IFNA(((AV$4+(AV$5/2))/2),AV$4))+(INDEX('Team Needs Database'!$B$2:$AG$15,MATCH('Simulator with Z Scores'!AV$1, 'Team Needs Database'!$A$2:$A$15, 0),MATCH('Simulator with Z Scores'!$B2, 'Team Needs Database'!$B$1:$AG$1, 0)) * 'Simulator with Z Scores'!$F2))</f>
        <v>0.1132721813220877</v>
      </c>
      <c r="AW7">
        <f ca="1">IF( OR($C2 = AW$3, AW6 = 0), 0, ($E2*_xlfn.IFNA(((AW$4+(AW$5/2))/2),AW$4))+(INDEX('Team Needs Database'!$B$2:$AG$15,MATCH('Simulator with Z Scores'!AW$1, 'Team Needs Database'!$A$2:$A$15, 0),MATCH('Simulator with Z Scores'!$B2, 'Team Needs Database'!$B$1:$AG$1, 0)) * 'Simulator with Z Scores'!$F2))</f>
        <v>0.91998033041608129</v>
      </c>
      <c r="AX7">
        <f ca="1">IF( OR($C2 = AX$3, AX6 = 0), 0, ($E2*_xlfn.IFNA(((AX$4+(AX$5/2))/2),AX$4))+(INDEX('Team Needs Database'!$B$2:$AG$15,MATCH('Simulator with Z Scores'!AX$1, 'Team Needs Database'!$A$2:$A$15, 0),MATCH('Simulator with Z Scores'!$B2, 'Team Needs Database'!$B$1:$AG$1, 0)) * 'Simulator with Z Scores'!$F2))</f>
        <v>0.89603268521633317</v>
      </c>
      <c r="AY7">
        <f ca="1">IF( OR($C2 = AY$3, AY6 = 0), 0, ($E2*_xlfn.IFNA(((AY$4+(AY$5/2))/2),AY$4))+(INDEX('Team Needs Database'!$B$2:$AG$15,MATCH('Simulator with Z Scores'!AY$1, 'Team Needs Database'!$A$2:$A$15, 0),MATCH('Simulator with Z Scores'!$B2, 'Team Needs Database'!$B$1:$AG$1, 0)) * 'Simulator with Z Scores'!$F2))</f>
        <v>6.2384558750456121E-2</v>
      </c>
      <c r="AZ7">
        <f ca="1">IF( OR($C2 = AZ$3, AZ6 = 0), 0, ($E2*_xlfn.IFNA(((AZ$4+(AZ$5/2))/2),AZ$4))+(INDEX('Team Needs Database'!$B$2:$AG$15,MATCH('Simulator with Z Scores'!AZ$1, 'Team Needs Database'!$A$2:$A$15, 0),MATCH('Simulator with Z Scores'!$B2, 'Team Needs Database'!$B$1:$AG$1, 0)) * 'Simulator with Z Scores'!$F2))</f>
        <v>8.0360930804292699E-2</v>
      </c>
      <c r="BA7">
        <f ca="1">IF( OR($C2 = BA$3, BA6 = 0), 0, ($E2*_xlfn.IFNA(((BA$4+(BA$5/2))/2),BA$4))+(INDEX('Team Needs Database'!$B$2:$AG$15,MATCH('Simulator with Z Scores'!BA$1, 'Team Needs Database'!$A$2:$A$15, 0),MATCH('Simulator with Z Scores'!$B2, 'Team Needs Database'!$B$1:$AG$1, 0)) * 'Simulator with Z Scores'!$F2))</f>
        <v>8.6429992436394029E-2</v>
      </c>
      <c r="BB7">
        <f ca="1">IF( OR($C2 = BB$3, BB6 = 0), 0, ($E2*_xlfn.IFNA(((BB$4+(BB$5/2))/2),BB$4))+(INDEX('Team Needs Database'!$B$2:$AG$15,MATCH('Simulator with Z Scores'!BB$1, 'Team Needs Database'!$A$2:$A$15, 0),MATCH('Simulator with Z Scores'!$B2, 'Team Needs Database'!$B$1:$AG$1, 0)) * 'Simulator with Z Scores'!$F2))</f>
        <v>9.06581238922569E-2</v>
      </c>
      <c r="BC7">
        <f ca="1">IF( OR($C2 = BC$3, BC6 = 0), 0, ($E2*_xlfn.IFNA(((BC$4+(BC$5/2))/2),BC$4))+(INDEX('Team Needs Database'!$B$2:$AG$15,MATCH('Simulator with Z Scores'!BC$1, 'Team Needs Database'!$A$2:$A$15, 0),MATCH('Simulator with Z Scores'!$B2, 'Team Needs Database'!$B$1:$AG$1, 0)) * 'Simulator with Z Scores'!$F2))</f>
        <v>4.7828161708683023E-2</v>
      </c>
      <c r="BD7">
        <f ca="1">IF( OR($C2 = BD$3, BD6 = 0), 0, ($E2*_xlfn.IFNA(((BD$4+(BD$5/2))/2),BD$4))+(INDEX('Team Needs Database'!$B$2:$AG$15,MATCH('Simulator with Z Scores'!BD$1, 'Team Needs Database'!$A$2:$A$15, 0),MATCH('Simulator with Z Scores'!$B2, 'Team Needs Database'!$B$1:$AG$1, 0)) * 'Simulator with Z Scores'!$F2))</f>
        <v>8.994654132490916E-2</v>
      </c>
      <c r="BE7">
        <f ca="1">IF( OR($C2 = BE$3, BE6 = 0), 0, ($E2*_xlfn.IFNA(((BE$4+(BE$5/2))/2),BE$4))+(INDEX('Team Needs Database'!$B$2:$AG$15,MATCH('Simulator with Z Scores'!BE$1, 'Team Needs Database'!$A$2:$A$15, 0),MATCH('Simulator with Z Scores'!$B2, 'Team Needs Database'!$B$1:$AG$1, 0)) * 'Simulator with Z Scores'!$F2))</f>
        <v>8.8921752802656767E-2</v>
      </c>
      <c r="BF7">
        <f ca="1">IF( OR($C2 = BF$3, BF6 = 0), 0, ($E2*_xlfn.IFNA(((BF$4+(BF$5/2))/2),BF$4))+(INDEX('Team Needs Database'!$B$2:$AG$15,MATCH('Simulator with Z Scores'!BF$1, 'Team Needs Database'!$A$2:$A$15, 0),MATCH('Simulator with Z Scores'!$B2, 'Team Needs Database'!$B$1:$AG$1, 0)) * 'Simulator with Z Scores'!$F2))</f>
        <v>8.0131877488436642E-2</v>
      </c>
      <c r="BG7">
        <f ca="1">IF( OR($C2 = BG$3, BG6 = 0), 0, ($E2*_xlfn.IFNA(((BG$4+(BG$5/2))/2),BG$4))+(INDEX('Team Needs Database'!$B$2:$AG$15,MATCH('Simulator with Z Scores'!BG$1, 'Team Needs Database'!$A$2:$A$15, 0),MATCH('Simulator with Z Scores'!$B2, 'Team Needs Database'!$B$1:$AG$1, 0)) * 'Simulator with Z Scores'!$F2))</f>
        <v>0.10815674720702666</v>
      </c>
      <c r="BH7">
        <f ca="1">IF( OR($C2 = BH$3, BH6 = 0), 0, ($E2*_xlfn.IFNA(((BH$4+(BH$5/2))/2),BH$4))+(INDEX('Team Needs Database'!$B$2:$AG$15,MATCH('Simulator with Z Scores'!BH$1, 'Team Needs Database'!$A$2:$A$15, 0),MATCH('Simulator with Z Scores'!$B2, 'Team Needs Database'!$B$1:$AG$1, 0)) * 'Simulator with Z Scores'!$F2))</f>
        <v>8.4263071688757407E-2</v>
      </c>
      <c r="BI7">
        <f ca="1">IF( OR($C2 = BI$3, BI6 = 0), 0, ($E2*_xlfn.IFNA(((BI$4+(BI$5/2))/2),BI$4))+(INDEX('Team Needs Database'!$B$2:$AG$15,MATCH('Simulator with Z Scores'!BI$1, 'Team Needs Database'!$A$2:$A$15, 0),MATCH('Simulator with Z Scores'!$B2, 'Team Needs Database'!$B$1:$AG$1, 0)) * 'Simulator with Z Scores'!$F2))</f>
        <v>0.45331640448870703</v>
      </c>
      <c r="BJ7">
        <f ca="1">IF( OR($C2 = BJ$3, BJ6 = 0), 0, ($E2*_xlfn.IFNA(((BJ$4+(BJ$5/2))/2),BJ$4))+(INDEX('Team Needs Database'!$B$2:$AG$15,MATCH('Simulator with Z Scores'!BJ$1, 'Team Needs Database'!$A$2:$A$15, 0),MATCH('Simulator with Z Scores'!$B2, 'Team Needs Database'!$B$1:$AG$1, 0)) * 'Simulator with Z Scores'!$F2))</f>
        <v>0.27290324618759765</v>
      </c>
      <c r="BK7">
        <f ca="1">IF( OR($C2 = BK$3, BK6 = 0), 0, ($E2*_xlfn.IFNA(((BK$4+(BK$5/2))/2),BK$4))+(INDEX('Team Needs Database'!$B$2:$AG$15,MATCH('Simulator with Z Scores'!BK$1, 'Team Needs Database'!$A$2:$A$15, 0),MATCH('Simulator with Z Scores'!$B2, 'Team Needs Database'!$B$1:$AG$1, 0)) * 'Simulator with Z Scores'!$F2))</f>
        <v>6.0600861016036699E-2</v>
      </c>
      <c r="BL7">
        <f ca="1">IF( OR($C2 = BL$3, BL6 = 0), 0, ($E2*_xlfn.IFNA(((BL$4+(BL$5/2))/2),BL$4))+(INDEX('Team Needs Database'!$B$2:$AG$15,MATCH('Simulator with Z Scores'!BL$1, 'Team Needs Database'!$A$2:$A$15, 0),MATCH('Simulator with Z Scores'!$B2, 'Team Needs Database'!$B$1:$AG$1, 0)) * 'Simulator with Z Scores'!$F2))</f>
        <v>8.2142330425518356E-2</v>
      </c>
      <c r="BM7">
        <f ca="1">IF( OR($C2 = BM$3, BM6 = 0), 0, ($E2*_xlfn.IFNA(((BM$4+(BM$5/2))/2),BM$4))+(INDEX('Team Needs Database'!$B$2:$AG$15,MATCH('Simulator with Z Scores'!BM$1, 'Team Needs Database'!$A$2:$A$15, 0),MATCH('Simulator with Z Scores'!$B2, 'Team Needs Database'!$B$1:$AG$1, 0)) * 'Simulator with Z Scores'!$F2))</f>
        <v>0.70563128096095151</v>
      </c>
      <c r="BN7">
        <f ca="1">IF( OR($C2 = BN$3, BN6 = 0), 0, ($E2*_xlfn.IFNA(((BN$4+(BN$5/2))/2),BN$4))+(INDEX('Team Needs Database'!$B$2:$AG$15,MATCH('Simulator with Z Scores'!BN$1, 'Team Needs Database'!$A$2:$A$15, 0),MATCH('Simulator with Z Scores'!$B2, 'Team Needs Database'!$B$1:$AG$1, 0)) * 'Simulator with Z Scores'!$F2))</f>
        <v>8.9517571362288217E-2</v>
      </c>
      <c r="BO7">
        <f ca="1">IF( OR($C2 = BO$3, BO6 = 0), 0, ($E2*_xlfn.IFNA(((BO$4+(BO$5/2))/2),BO$4))+(INDEX('Team Needs Database'!$B$2:$AG$15,MATCH('Simulator with Z Scores'!BO$1, 'Team Needs Database'!$A$2:$A$15, 0),MATCH('Simulator with Z Scores'!$B2, 'Team Needs Database'!$B$1:$AG$1, 0)) * 'Simulator with Z Scores'!$F2))</f>
        <v>7.5906764891995465E-2</v>
      </c>
      <c r="BP7">
        <f ca="1">IF( OR($C2 = BP$3, BP6 = 0), 0, ($E2*_xlfn.IFNA(((BP$4+(BP$5/2))/2),BP$4))+(INDEX('Team Needs Database'!$B$2:$AG$15,MATCH('Simulator with Z Scores'!BP$1, 'Team Needs Database'!$A$2:$A$15, 0),MATCH('Simulator with Z Scores'!$B2, 'Team Needs Database'!$B$1:$AG$1, 0)) * 'Simulator with Z Scores'!$F2))</f>
        <v>6.2593019081839535E-2</v>
      </c>
      <c r="BQ7">
        <f ca="1">IF( OR($C2 = BQ$3, BQ6 = 0), 0, ($E2*_xlfn.IFNA(((BQ$4+(BQ$5/2))/2),BQ$4))+(INDEX('Team Needs Database'!$B$2:$AG$15,MATCH('Simulator with Z Scores'!BQ$1, 'Team Needs Database'!$A$2:$A$15, 0),MATCH('Simulator with Z Scores'!$B2, 'Team Needs Database'!$B$1:$AG$1, 0)) * 'Simulator with Z Scores'!$F2))</f>
        <v>0.43945316921082789</v>
      </c>
      <c r="BR7">
        <f ca="1">IF( OR($C2 = BR$3, BR6 = 0), 0, ($E2*_xlfn.IFNA(((BR$4+(BR$5/2))/2),BR$4))+(INDEX('Team Needs Database'!$B$2:$AG$15,MATCH('Simulator with Z Scores'!BR$1, 'Team Needs Database'!$A$2:$A$15, 0),MATCH('Simulator with Z Scores'!$B2, 'Team Needs Database'!$B$1:$AG$1, 0)) * 'Simulator with Z Scores'!$F2))</f>
        <v>0.43529419862746416</v>
      </c>
      <c r="BS7">
        <f ca="1">IF( OR($C2 = BS$3, BS6 = 0), 0, ($E2*_xlfn.IFNA(((BS$4+(BS$5/2))/2),BS$4))+(INDEX('Team Needs Database'!$B$2:$AG$15,MATCH('Simulator with Z Scores'!BS$1, 'Team Needs Database'!$A$2:$A$15, 0),MATCH('Simulator with Z Scores'!$B2, 'Team Needs Database'!$B$1:$AG$1, 0)) * 'Simulator with Z Scores'!$F2))</f>
        <v>1.2476911750091224E-2</v>
      </c>
      <c r="BT7">
        <f ca="1">IF( OR($C2 = BT$3, BT6 = 0), 0, ($E2*_xlfn.IFNA(((BT$4+(BT$5/2))/2),BT$4))+(INDEX('Team Needs Database'!$B$2:$AG$15,MATCH('Simulator with Z Scores'!BT$1, 'Team Needs Database'!$A$2:$A$15, 0),MATCH('Simulator with Z Scores'!$B2, 'Team Needs Database'!$B$1:$AG$1, 0)) * 'Simulator with Z Scores'!$F2))</f>
        <v>0.69685742662822403</v>
      </c>
      <c r="BU7">
        <f ca="1">IF( OR($C2 = BU$3, BU6 = 0), 0, ($E2*_xlfn.IFNA(((BU$4+(BU$5/2))/2),BU$4))+(INDEX('Team Needs Database'!$B$2:$AG$15,MATCH('Simulator with Z Scores'!BU$1, 'Team Needs Database'!$A$2:$A$15, 0),MATCH('Simulator with Z Scores'!$B2, 'Team Needs Database'!$B$1:$AG$1, 0)) * 'Simulator with Z Scores'!$F2))</f>
        <v>6.9021442838655939E-2</v>
      </c>
      <c r="BV7">
        <f ca="1">IF( OR($C2 = BV$3, BV6 = 0), 0, ($E2*_xlfn.IFNA(((BV$4+(BV$5/2))/2),BV$4))+(INDEX('Team Needs Database'!$B$2:$AG$15,MATCH('Simulator with Z Scores'!BV$1, 'Team Needs Database'!$A$2:$A$15, 0),MATCH('Simulator with Z Scores'!$B2, 'Team Needs Database'!$B$1:$AG$1, 0)) * 'Simulator with Z Scores'!$F2))</f>
        <v>5.2607316103699828E-2</v>
      </c>
      <c r="BW7">
        <f ca="1">IF( OR($C2 = BW$3, BW6 = 0), 0, ($E2*_xlfn.IFNA(((BW$4+(BW$5/2))/2),BW$4))+(INDEX('Team Needs Database'!$B$2:$AG$15,MATCH('Simulator with Z Scores'!BW$1, 'Team Needs Database'!$A$2:$A$15, 0),MATCH('Simulator with Z Scores'!$B2, 'Team Needs Database'!$B$1:$AG$1, 0)) * 'Simulator with Z Scores'!$F2))</f>
        <v>7.9352144193681848E-2</v>
      </c>
      <c r="BX7">
        <f ca="1">IF( OR($C2 = BX$3, BX6 = 0), 0, ($E2*_xlfn.IFNA(((BX$4+(BX$5/2))/2),BX$4))+(INDEX('Team Needs Database'!$B$2:$AG$15,MATCH('Simulator with Z Scores'!BX$1, 'Team Needs Database'!$A$2:$A$15, 0),MATCH('Simulator with Z Scores'!$B2, 'Team Needs Database'!$B$1:$AG$1, 0)) * 'Simulator with Z Scores'!$F2))</f>
        <v>7.2101610428363785E-2</v>
      </c>
      <c r="BY7">
        <f ca="1">IF( OR($C2 = BY$3, BY6 = 0), 0, ($E2*_xlfn.IFNA(((BY$4+(BY$5/2))/2),BY$4))+(INDEX('Team Needs Database'!$B$2:$AG$15,MATCH('Simulator with Z Scores'!BY$1, 'Team Needs Database'!$A$2:$A$15, 0),MATCH('Simulator with Z Scores'!$B2, 'Team Needs Database'!$B$1:$AG$1, 0)) * 'Simulator with Z Scores'!$F2))</f>
        <v>4.525258221231411E-2</v>
      </c>
    </row>
    <row r="8" spans="1:77" x14ac:dyDescent="0.3">
      <c r="A8">
        <v>6</v>
      </c>
      <c r="B8" t="s">
        <v>31</v>
      </c>
      <c r="C8" s="2" t="str">
        <f t="shared" ca="1" si="0"/>
        <v>Jake Matthews</v>
      </c>
      <c r="D8" s="2">
        <f t="shared" ca="1" si="1"/>
        <v>5</v>
      </c>
      <c r="E8">
        <f t="shared" ca="1" si="3"/>
        <v>0.48384653054347526</v>
      </c>
      <c r="F8">
        <f t="shared" ca="1" si="3"/>
        <v>0.11594271460472649</v>
      </c>
      <c r="H8">
        <v>3</v>
      </c>
      <c r="I8" t="s">
        <v>140</v>
      </c>
      <c r="J8">
        <f ca="1">IF( OR($C3 = J$3, J7 = 0), 0, ($E3*_xlfn.IFNA(((J$4+(J$5/2))/2),J$4))+(INDEX('Team Needs Database'!$B$2:$AG$15,MATCH('Simulator with Z Scores'!J$1, 'Team Needs Database'!$A$2:$A$15, 0),MATCH('Simulator with Z Scores'!$B3, 'Team Needs Database'!$B$1:$AG$1, 0)) * 'Simulator with Z Scores'!$F3))</f>
        <v>4.4345920655741633</v>
      </c>
      <c r="K8">
        <f ca="1">IF( OR($C3 = K$3, K7 = 0), 0, ($E3*_xlfn.IFNA(((K$4+(K$5/2))/2),K$4))+(INDEX('Team Needs Database'!$B$2:$AG$15,MATCH('Simulator with Z Scores'!K$1, 'Team Needs Database'!$A$2:$A$15, 0),MATCH('Simulator with Z Scores'!$B3, 'Team Needs Database'!$B$1:$AG$1, 0)) * 'Simulator with Z Scores'!$F3))</f>
        <v>4.2357821068561634</v>
      </c>
      <c r="L8">
        <f ca="1">IF( OR($C3 = L$3, L7 = 0), 0, ($E3*_xlfn.IFNA(((L$4+(L$5/2))/2),L$4))+(INDEX('Team Needs Database'!$B$2:$AG$15,MATCH('Simulator with Z Scores'!L$1, 'Team Needs Database'!$A$2:$A$15, 0),MATCH('Simulator with Z Scores'!$B3, 'Team Needs Database'!$B$1:$AG$1, 0)) * 'Simulator with Z Scores'!$F3))</f>
        <v>2.240010369261022</v>
      </c>
      <c r="M8">
        <f ca="1">IF( OR($C3 = M$3, M7 = 0), 0, ($E3*_xlfn.IFNA(((M$4+(M$5/2))/2),M$4))+(INDEX('Team Needs Database'!$B$2:$AG$15,MATCH('Simulator with Z Scores'!M$1, 'Team Needs Database'!$A$2:$A$15, 0),MATCH('Simulator with Z Scores'!$B3, 'Team Needs Database'!$B$1:$AG$1, 0)) * 'Simulator with Z Scores'!$F3))</f>
        <v>2.4415181949099907</v>
      </c>
      <c r="N8">
        <f ca="1">IF( OR($C3 = N$3, N7 = 0), 0, ($E3*_xlfn.IFNA(((N$4+(N$5/2))/2),N$4))+(INDEX('Team Needs Database'!$B$2:$AG$15,MATCH('Simulator with Z Scores'!N$1, 'Team Needs Database'!$A$2:$A$15, 0),MATCH('Simulator with Z Scores'!$B3, 'Team Needs Database'!$B$1:$AG$1, 0)) * 'Simulator with Z Scores'!$F3))</f>
        <v>4.10274521168735</v>
      </c>
      <c r="O8">
        <f ca="1">IF( OR($C3 = O$3, O7 = 0), 0, ($E3*_xlfn.IFNA(((O$4+(O$5/2))/2),O$4))+(INDEX('Team Needs Database'!$B$2:$AG$15,MATCH('Simulator with Z Scores'!O$1, 'Team Needs Database'!$A$2:$A$15, 0),MATCH('Simulator with Z Scores'!$B3, 'Team Needs Database'!$B$1:$AG$1, 0)) * 'Simulator with Z Scores'!$F3))</f>
        <v>2.3917046961745569</v>
      </c>
      <c r="P8">
        <f ca="1">IF( OR($C3 = P$3, P7 = 0), 0, ($E3*_xlfn.IFNA(((P$4+(P$5/2))/2),P$4))+(INDEX('Team Needs Database'!$B$2:$AG$15,MATCH('Simulator with Z Scores'!P$1, 'Team Needs Database'!$A$2:$A$15, 0),MATCH('Simulator with Z Scores'!$B3, 'Team Needs Database'!$B$1:$AG$1, 0)) * 'Simulator with Z Scores'!$F3))</f>
        <v>3.91058080755462</v>
      </c>
      <c r="Q8">
        <f ca="1">IF( OR($C3 = Q$3, Q7 = 0), 0, ($E3*_xlfn.IFNA(((Q$4+(Q$5/2))/2),Q$4))+(INDEX('Team Needs Database'!$B$2:$AG$15,MATCH('Simulator with Z Scores'!Q$1, 'Team Needs Database'!$A$2:$A$15, 0),MATCH('Simulator with Z Scores'!$B3, 'Team Needs Database'!$B$1:$AG$1, 0)) * 'Simulator with Z Scores'!$F3))</f>
        <v>0</v>
      </c>
      <c r="R8">
        <f ca="1">IF( OR($C3 = R$3, R7 = 0), 0, ($E3*_xlfn.IFNA(((R$4+(R$5/2))/2),R$4))+(INDEX('Team Needs Database'!$B$2:$AG$15,MATCH('Simulator with Z Scores'!R$1, 'Team Needs Database'!$A$2:$A$15, 0),MATCH('Simulator with Z Scores'!$B3, 'Team Needs Database'!$B$1:$AG$1, 0)) * 'Simulator with Z Scores'!$F3))</f>
        <v>0</v>
      </c>
      <c r="S8">
        <f ca="1">IF( OR($C3 = S$3, S7 = 0), 0, ($E3*_xlfn.IFNA(((S$4+(S$5/2))/2),S$4))+(INDEX('Team Needs Database'!$B$2:$AG$15,MATCH('Simulator with Z Scores'!S$1, 'Team Needs Database'!$A$2:$A$15, 0),MATCH('Simulator with Z Scores'!$B3, 'Team Needs Database'!$B$1:$AG$1, 0)) * 'Simulator with Z Scores'!$F3))</f>
        <v>2.8386142848208706</v>
      </c>
      <c r="T8">
        <f ca="1">IF( OR($C3 = T$3, T7 = 0), 0, ($E3*_xlfn.IFNA(((T$4+(T$5/2))/2),T$4))+(INDEX('Team Needs Database'!$B$2:$AG$15,MATCH('Simulator with Z Scores'!T$1, 'Team Needs Database'!$A$2:$A$15, 0),MATCH('Simulator with Z Scores'!$B3, 'Team Needs Database'!$B$1:$AG$1, 0)) * 'Simulator with Z Scores'!$F3))</f>
        <v>1.999134983026448</v>
      </c>
      <c r="U8">
        <f ca="1">IF( OR($C3 = U$3, U7 = 0), 0, ($E3*_xlfn.IFNA(((U$4+(U$5/2))/2),U$4))+(INDEX('Team Needs Database'!$B$2:$AG$15,MATCH('Simulator with Z Scores'!U$1, 'Team Needs Database'!$A$2:$A$15, 0),MATCH('Simulator with Z Scores'!$B3, 'Team Needs Database'!$B$1:$AG$1, 0)) * 'Simulator with Z Scores'!$F3))</f>
        <v>4.7011848933019209</v>
      </c>
      <c r="V8">
        <f ca="1">IF( OR($C3 = V$3, V7 = 0), 0, ($E3*_xlfn.IFNA(((V$4+(V$5/2))/2),V$4))+(INDEX('Team Needs Database'!$B$2:$AG$15,MATCH('Simulator with Z Scores'!V$1, 'Team Needs Database'!$A$2:$A$15, 0),MATCH('Simulator with Z Scores'!$B3, 'Team Needs Database'!$B$1:$AG$1, 0)) * 'Simulator with Z Scores'!$F3))</f>
        <v>1.7017030798940807</v>
      </c>
      <c r="W8">
        <f ca="1">IF( OR($C3 = W$3, W7 = 0), 0, ($E3*_xlfn.IFNA(((W$4+(W$5/2))/2),W$4))+(INDEX('Team Needs Database'!$B$2:$AG$15,MATCH('Simulator with Z Scores'!W$1, 'Team Needs Database'!$A$2:$A$15, 0),MATCH('Simulator with Z Scores'!$B3, 'Team Needs Database'!$B$1:$AG$1, 0)) * 'Simulator with Z Scores'!$F3))</f>
        <v>2.3091624434749516</v>
      </c>
      <c r="X8">
        <f ca="1">IF( OR($C3 = X$3, X7 = 0), 0, ($E3*_xlfn.IFNA(((X$4+(X$5/2))/2),X$4))+(INDEX('Team Needs Database'!$B$2:$AG$15,MATCH('Simulator with Z Scores'!X$1, 'Team Needs Database'!$A$2:$A$15, 0),MATCH('Simulator with Z Scores'!$B3, 'Team Needs Database'!$B$1:$AG$1, 0)) * 'Simulator with Z Scores'!$F3))</f>
        <v>2.1449963028278716</v>
      </c>
      <c r="Y8">
        <f ca="1">IF( OR($C3 = Y$3, Y7 = 0), 0, ($E3*_xlfn.IFNA(((Y$4+(Y$5/2))/2),Y$4))+(INDEX('Team Needs Database'!$B$2:$AG$15,MATCH('Simulator with Z Scores'!Y$1, 'Team Needs Database'!$A$2:$A$15, 0),MATCH('Simulator with Z Scores'!$B3, 'Team Needs Database'!$B$1:$AG$1, 0)) * 'Simulator with Z Scores'!$F3))</f>
        <v>1.762538983300191</v>
      </c>
      <c r="Z8">
        <f ca="1">IF( OR($C3 = Z$3, Z7 = 0), 0, ($E3*_xlfn.IFNA(((Z$4+(Z$5/2))/2),Z$4))+(INDEX('Team Needs Database'!$B$2:$AG$15,MATCH('Simulator with Z Scores'!Z$1, 'Team Needs Database'!$A$2:$A$15, 0),MATCH('Simulator with Z Scores'!$B3, 'Team Needs Database'!$B$1:$AG$1, 0)) * 'Simulator with Z Scores'!$F3))</f>
        <v>2.0398990592551347</v>
      </c>
      <c r="AA8">
        <f ca="1">IF( OR($C3 = AA$3, AA7 = 0), 0, ($E3*_xlfn.IFNA(((AA$4+(AA$5/2))/2),AA$4))+(INDEX('Team Needs Database'!$B$2:$AG$15,MATCH('Simulator with Z Scores'!AA$1, 'Team Needs Database'!$A$2:$A$15, 0),MATCH('Simulator with Z Scores'!$B3, 'Team Needs Database'!$B$1:$AG$1, 0)) * 'Simulator with Z Scores'!$F3))</f>
        <v>1.7566460020183623</v>
      </c>
      <c r="AB8">
        <f ca="1">IF( OR($C3 = AB$3, AB7 = 0), 0, ($E3*_xlfn.IFNA(((AB$4+(AB$5/2))/2),AB$4))+(INDEX('Team Needs Database'!$B$2:$AG$15,MATCH('Simulator with Z Scores'!AB$1, 'Team Needs Database'!$A$2:$A$15, 0),MATCH('Simulator with Z Scores'!$B3, 'Team Needs Database'!$B$1:$AG$1, 0)) * 'Simulator with Z Scores'!$F3))</f>
        <v>2.0159488461640658</v>
      </c>
      <c r="AC8">
        <f ca="1">IF( OR($C3 = AC$3, AC7 = 0), 0, ($E3*_xlfn.IFNA(((AC$4+(AC$5/2))/2),AC$4))+(INDEX('Team Needs Database'!$B$2:$AG$15,MATCH('Simulator with Z Scores'!AC$1, 'Team Needs Database'!$A$2:$A$15, 0),MATCH('Simulator with Z Scores'!$B3, 'Team Needs Database'!$B$1:$AG$1, 0)) * 'Simulator with Z Scores'!$F3))</f>
        <v>1.613568078510188</v>
      </c>
      <c r="AD8">
        <f ca="1">IF( OR($C3 = AD$3, AD7 = 0), 0, ($E3*_xlfn.IFNA(((AD$4+(AD$5/2))/2),AD$4))+(INDEX('Team Needs Database'!$B$2:$AG$15,MATCH('Simulator with Z Scores'!AD$1, 'Team Needs Database'!$A$2:$A$15, 0),MATCH('Simulator with Z Scores'!$B3, 'Team Needs Database'!$B$1:$AG$1, 0)) * 'Simulator with Z Scores'!$F3))</f>
        <v>1.6516042734948637</v>
      </c>
      <c r="AE8">
        <f ca="1">IF( OR($C3 = AE$3, AE7 = 0), 0, ($E3*_xlfn.IFNA(((AE$4+(AE$5/2))/2),AE$4))+(INDEX('Team Needs Database'!$B$2:$AG$15,MATCH('Simulator with Z Scores'!AE$1, 'Team Needs Database'!$A$2:$A$15, 0),MATCH('Simulator with Z Scores'!$B3, 'Team Needs Database'!$B$1:$AG$1, 0)) * 'Simulator with Z Scores'!$F3))</f>
        <v>4.0356408628935005</v>
      </c>
      <c r="AF8">
        <f ca="1">IF( OR($C3 = AF$3, AF7 = 0), 0, ($E3*_xlfn.IFNA(((AF$4+(AF$5/2))/2),AF$4))+(INDEX('Team Needs Database'!$B$2:$AG$15,MATCH('Simulator with Z Scores'!AF$1, 'Team Needs Database'!$A$2:$A$15, 0),MATCH('Simulator with Z Scores'!$B3, 'Team Needs Database'!$B$1:$AG$1, 0)) * 'Simulator with Z Scores'!$F3))</f>
        <v>1.9771813551357647</v>
      </c>
      <c r="AG8">
        <f ca="1">IF( OR($C3 = AG$3, AG7 = 0), 0, ($E3*_xlfn.IFNA(((AG$4+(AG$5/2))/2),AG$4))+(INDEX('Team Needs Database'!$B$2:$AG$15,MATCH('Simulator with Z Scores'!AG$1, 'Team Needs Database'!$A$2:$A$15, 0),MATCH('Simulator with Z Scores'!$B3, 'Team Needs Database'!$B$1:$AG$1, 0)) * 'Simulator with Z Scores'!$F3))</f>
        <v>1.9014241517112909</v>
      </c>
      <c r="AH8">
        <f ca="1">IF( OR($C3 = AH$3, AH7 = 0), 0, ($E3*_xlfn.IFNA(((AH$4+(AH$5/2))/2),AH$4))+(INDEX('Team Needs Database'!$B$2:$AG$15,MATCH('Simulator with Z Scores'!AH$1, 'Team Needs Database'!$A$2:$A$15, 0),MATCH('Simulator with Z Scores'!$B3, 'Team Needs Database'!$B$1:$AG$1, 0)) * 'Simulator with Z Scores'!$F3))</f>
        <v>1.9014241517112909</v>
      </c>
      <c r="AI8">
        <f ca="1">IF( OR($C3 = AI$3, AI7 = 0), 0, ($E3*_xlfn.IFNA(((AI$4+(AI$5/2))/2),AI$4))+(INDEX('Team Needs Database'!$B$2:$AG$15,MATCH('Simulator with Z Scores'!AI$1, 'Team Needs Database'!$A$2:$A$15, 0),MATCH('Simulator with Z Scores'!$B3, 'Team Needs Database'!$B$1:$AG$1, 0)) * 'Simulator with Z Scores'!$F3))</f>
        <v>2.8019400144811772</v>
      </c>
      <c r="AJ8">
        <f ca="1">IF( OR($C3 = AJ$3, AJ7 = 0), 0, ($E3*_xlfn.IFNA(((AJ$4+(AJ$5/2))/2),AJ$4))+(INDEX('Team Needs Database'!$B$2:$AG$15,MATCH('Simulator with Z Scores'!AJ$1, 'Team Needs Database'!$A$2:$A$15, 0),MATCH('Simulator with Z Scores'!$B3, 'Team Needs Database'!$B$1:$AG$1, 0)) * 'Simulator with Z Scores'!$F3))</f>
        <v>3.8960415781581412</v>
      </c>
      <c r="AK8">
        <f ca="1">IF( OR($C3 = AK$3, AK7 = 0), 0, ($E3*_xlfn.IFNA(((AK$4+(AK$5/2))/2),AK$4))+(INDEX('Team Needs Database'!$B$2:$AG$15,MATCH('Simulator with Z Scores'!AK$1, 'Team Needs Database'!$A$2:$A$15, 0),MATCH('Simulator with Z Scores'!$B3, 'Team Needs Database'!$B$1:$AG$1, 0)) * 'Simulator with Z Scores'!$F3))</f>
        <v>1.5636207555130257</v>
      </c>
      <c r="AL8">
        <f ca="1">IF( OR($C3 = AL$3, AL7 = 0), 0, ($E3*_xlfn.IFNA(((AL$4+(AL$5/2))/2),AL$4))+(INDEX('Team Needs Database'!$B$2:$AG$15,MATCH('Simulator with Z Scores'!AL$1, 'Team Needs Database'!$A$2:$A$15, 0),MATCH('Simulator with Z Scores'!$B3, 'Team Needs Database'!$B$1:$AG$1, 0)) * 'Simulator with Z Scores'!$F3))</f>
        <v>1.437076483528543</v>
      </c>
      <c r="AM8">
        <f ca="1">IF( OR($C3 = AM$3, AM7 = 0), 0, ($E3*_xlfn.IFNA(((AM$4+(AM$5/2))/2),AM$4))+(INDEX('Team Needs Database'!$B$2:$AG$15,MATCH('Simulator with Z Scores'!AM$1, 'Team Needs Database'!$A$2:$A$15, 0),MATCH('Simulator with Z Scores'!$B3, 'Team Needs Database'!$B$1:$AG$1, 0)) * 'Simulator with Z Scores'!$F3))</f>
        <v>1.6908721177347996</v>
      </c>
      <c r="AN8">
        <f ca="1">IF( OR($C3 = AN$3, AN7 = 0), 0, ($E3*_xlfn.IFNA(((AN$4+(AN$5/2))/2),AN$4))+(INDEX('Team Needs Database'!$B$2:$AG$15,MATCH('Simulator with Z Scores'!AN$1, 'Team Needs Database'!$A$2:$A$15, 0),MATCH('Simulator with Z Scores'!$B3, 'Team Needs Database'!$B$1:$AG$1, 0)) * 'Simulator with Z Scores'!$F3))</f>
        <v>3.3506663707891402</v>
      </c>
      <c r="AO8">
        <f ca="1">IF( OR($C3 = AO$3, AO7 = 0), 0, ($E3*_xlfn.IFNA(((AO$4+(AO$5/2))/2),AO$4))+(INDEX('Team Needs Database'!$B$2:$AG$15,MATCH('Simulator with Z Scores'!AO$1, 'Team Needs Database'!$A$2:$A$15, 0),MATCH('Simulator with Z Scores'!$B3, 'Team Needs Database'!$B$1:$AG$1, 0)) * 'Simulator with Z Scores'!$F3))</f>
        <v>3.3506663707891402</v>
      </c>
      <c r="AP8">
        <f ca="1">IF( OR($C3 = AP$3, AP7 = 0), 0, ($E3*_xlfn.IFNA(((AP$4+(AP$5/2))/2),AP$4))+(INDEX('Team Needs Database'!$B$2:$AG$15,MATCH('Simulator with Z Scores'!AP$1, 'Team Needs Database'!$A$2:$A$15, 0),MATCH('Simulator with Z Scores'!$B3, 'Team Needs Database'!$B$1:$AG$1, 0)) * 'Simulator with Z Scores'!$F3))</f>
        <v>3.3316867543852382</v>
      </c>
      <c r="AQ8">
        <f ca="1">IF( OR($C3 = AQ$3, AQ7 = 0), 0, ($E3*_xlfn.IFNA(((AQ$4+(AQ$5/2))/2),AQ$4))+(INDEX('Team Needs Database'!$B$2:$AG$15,MATCH('Simulator with Z Scores'!AQ$1, 'Team Needs Database'!$A$2:$A$15, 0),MATCH('Simulator with Z Scores'!$B3, 'Team Needs Database'!$B$1:$AG$1, 0)) * 'Simulator with Z Scores'!$F3))</f>
        <v>1.2999080864826023</v>
      </c>
      <c r="AR8">
        <f ca="1">IF( OR($C3 = AR$3, AR7 = 0), 0, ($E3*_xlfn.IFNA(((AR$4+(AR$5/2))/2),AR$4))+(INDEX('Team Needs Database'!$B$2:$AG$15,MATCH('Simulator with Z Scores'!AR$1, 'Team Needs Database'!$A$2:$A$15, 0),MATCH('Simulator with Z Scores'!$B3, 'Team Needs Database'!$B$1:$AG$1, 0)) * 'Simulator with Z Scores'!$F3))</f>
        <v>1.7170633895446965</v>
      </c>
      <c r="AS8">
        <f ca="1">IF( OR($C3 = AS$3, AS7 = 0), 0, ($E3*_xlfn.IFNA(((AS$4+(AS$5/2))/2),AS$4))+(INDEX('Team Needs Database'!$B$2:$AG$15,MATCH('Simulator with Z Scores'!AS$1, 'Team Needs Database'!$A$2:$A$15, 0),MATCH('Simulator with Z Scores'!$B3, 'Team Needs Database'!$B$1:$AG$1, 0)) * 'Simulator with Z Scores'!$F3))</f>
        <v>1.6155414362256681</v>
      </c>
      <c r="AT8">
        <f ca="1">IF( OR($C3 = AT$3, AT7 = 0), 0, ($E3*_xlfn.IFNA(((AT$4+(AT$5/2))/2),AT$4))+(INDEX('Team Needs Database'!$B$2:$AG$15,MATCH('Simulator with Z Scores'!AT$1, 'Team Needs Database'!$A$2:$A$15, 0),MATCH('Simulator with Z Scores'!$B3, 'Team Needs Database'!$B$1:$AG$1, 0)) * 'Simulator with Z Scores'!$F3))</f>
        <v>3.6372188037575515</v>
      </c>
      <c r="AU8">
        <f ca="1">IF( OR($C3 = AU$3, AU7 = 0), 0, ($E3*_xlfn.IFNA(((AU$4+(AU$5/2))/2),AU$4))+(INDEX('Team Needs Database'!$B$2:$AG$15,MATCH('Simulator with Z Scores'!AU$1, 'Team Needs Database'!$A$2:$A$15, 0),MATCH('Simulator with Z Scores'!$B3, 'Team Needs Database'!$B$1:$AG$1, 0)) * 'Simulator with Z Scores'!$F3))</f>
        <v>3.915174584621032</v>
      </c>
      <c r="AV8">
        <f ca="1">IF( OR($C3 = AV$3, AV7 = 0), 0, ($E3*_xlfn.IFNA(((AV$4+(AV$5/2))/2),AV$4))+(INDEX('Team Needs Database'!$B$2:$AG$15,MATCH('Simulator with Z Scores'!AV$1, 'Team Needs Database'!$A$2:$A$15, 0),MATCH('Simulator with Z Scores'!$B3, 'Team Needs Database'!$B$1:$AG$1, 0)) * 'Simulator with Z Scores'!$F3))</f>
        <v>3.915174584621032</v>
      </c>
      <c r="AW8">
        <f ca="1">IF( OR($C3 = AW$3, AW7 = 0), 0, ($E3*_xlfn.IFNA(((AW$4+(AW$5/2))/2),AW$4))+(INDEX('Team Needs Database'!$B$2:$AG$15,MATCH('Simulator with Z Scores'!AW$1, 'Team Needs Database'!$A$2:$A$15, 0),MATCH('Simulator with Z Scores'!$B3, 'Team Needs Database'!$B$1:$AG$1, 0)) * 'Simulator with Z Scores'!$F3))</f>
        <v>1.1752183470281206</v>
      </c>
      <c r="AX8">
        <f ca="1">IF( OR($C3 = AX$3, AX7 = 0), 0, ($E3*_xlfn.IFNA(((AX$4+(AX$5/2))/2),AX$4))+(INDEX('Team Needs Database'!$B$2:$AG$15,MATCH('Simulator with Z Scores'!AX$1, 'Team Needs Database'!$A$2:$A$15, 0),MATCH('Simulator with Z Scores'!$B3, 'Team Needs Database'!$B$1:$AG$1, 0)) * 'Simulator with Z Scores'!$F3))</f>
        <v>0.83475799083401847</v>
      </c>
      <c r="AY8">
        <f ca="1">IF( OR($C3 = AY$3, AY7 = 0), 0, ($E3*_xlfn.IFNA(((AY$4+(AY$5/2))/2),AY$4))+(INDEX('Team Needs Database'!$B$2:$AG$15,MATCH('Simulator with Z Scores'!AY$1, 'Team Needs Database'!$A$2:$A$15, 0),MATCH('Simulator with Z Scores'!$B3, 'Team Needs Database'!$B$1:$AG$1, 0)) * 'Simulator with Z Scores'!$F3))</f>
        <v>0.88691263445875412</v>
      </c>
      <c r="AZ8">
        <f ca="1">IF( OR($C3 = AZ$3, AZ7 = 0), 0, ($E3*_xlfn.IFNA(((AZ$4+(AZ$5/2))/2),AZ$4))+(INDEX('Team Needs Database'!$B$2:$AG$15,MATCH('Simulator with Z Scores'!AZ$1, 'Team Needs Database'!$A$2:$A$15, 0),MATCH('Simulator with Z Scores'!$B3, 'Team Needs Database'!$B$1:$AG$1, 0)) * 'Simulator with Z Scores'!$F3))</f>
        <v>1.1424802270749697</v>
      </c>
      <c r="BA8">
        <f ca="1">IF( OR($C3 = BA$3, BA7 = 0), 0, ($E3*_xlfn.IFNA(((BA$4+(BA$5/2))/2),BA$4))+(INDEX('Team Needs Database'!$B$2:$AG$15,MATCH('Simulator with Z Scores'!BA$1, 'Team Needs Database'!$A$2:$A$15, 0),MATCH('Simulator with Z Scores'!$B3, 'Team Needs Database'!$B$1:$AG$1, 0)) * 'Simulator with Z Scores'!$F3))</f>
        <v>1.228763236021958</v>
      </c>
      <c r="BB8">
        <f ca="1">IF( OR($C3 = BB$3, BB7 = 0), 0, ($E3*_xlfn.IFNA(((BB$4+(BB$5/2))/2),BB$4))+(INDEX('Team Needs Database'!$B$2:$AG$15,MATCH('Simulator with Z Scores'!BB$1, 'Team Needs Database'!$A$2:$A$15, 0),MATCH('Simulator with Z Scores'!$B3, 'Team Needs Database'!$B$1:$AG$1, 0)) * 'Simulator with Z Scores'!$F3))</f>
        <v>1.2888739955347013</v>
      </c>
      <c r="BC8">
        <f ca="1">IF( OR($C3 = BC$3, BC7 = 0), 0, ($E3*_xlfn.IFNA(((BC$4+(BC$5/2))/2),BC$4))+(INDEX('Team Needs Database'!$B$2:$AG$15,MATCH('Simulator with Z Scores'!BC$1, 'Team Needs Database'!$A$2:$A$15, 0),MATCH('Simulator with Z Scores'!$B3, 'Team Needs Database'!$B$1:$AG$1, 0)) * 'Simulator with Z Scores'!$F3))</f>
        <v>0.67996635308504483</v>
      </c>
      <c r="BD8">
        <f ca="1">IF( OR($C3 = BD$3, BD7 = 0), 0, ($E3*_xlfn.IFNA(((BD$4+(BD$5/2))/2),BD$4))+(INDEX('Team Needs Database'!$B$2:$AG$15,MATCH('Simulator with Z Scores'!BD$1, 'Team Needs Database'!$A$2:$A$15, 0),MATCH('Simulator with Z Scores'!$B3, 'Team Needs Database'!$B$1:$AG$1, 0)) * 'Simulator with Z Scores'!$F3))</f>
        <v>3.5835571902737033</v>
      </c>
      <c r="BE8">
        <f ca="1">IF( OR($C3 = BE$3, BE7 = 0), 0, ($E3*_xlfn.IFNA(((BE$4+(BE$5/2))/2),BE$4))+(INDEX('Team Needs Database'!$B$2:$AG$15,MATCH('Simulator with Z Scores'!BE$1, 'Team Needs Database'!$A$2:$A$15, 0),MATCH('Simulator with Z Scores'!$B3, 'Team Needs Database'!$B$1:$AG$1, 0)) * 'Simulator with Z Scores'!$F3))</f>
        <v>2.1861081143901759</v>
      </c>
      <c r="BF8">
        <f ca="1">IF( OR($C3 = BF$3, BF7 = 0), 0, ($E3*_xlfn.IFNA(((BF$4+(BF$5/2))/2),BF$4))+(INDEX('Team Needs Database'!$B$2:$AG$15,MATCH('Simulator with Z Scores'!BF$1, 'Team Needs Database'!$A$2:$A$15, 0),MATCH('Simulator with Z Scores'!$B3, 'Team Needs Database'!$B$1:$AG$1, 0)) * 'Simulator with Z Scores'!$F3))</f>
        <v>1.1392238077964421</v>
      </c>
      <c r="BG8">
        <f ca="1">IF( OR($C3 = BG$3, BG7 = 0), 0, ($E3*_xlfn.IFNA(((BG$4+(BG$5/2))/2),BG$4))+(INDEX('Team Needs Database'!$B$2:$AG$15,MATCH('Simulator with Z Scores'!BG$1, 'Team Needs Database'!$A$2:$A$15, 0),MATCH('Simulator with Z Scores'!$B3, 'Team Needs Database'!$B$1:$AG$1, 0)) * 'Simulator with Z Scores'!$F3))</f>
        <v>2.4595693667045455</v>
      </c>
      <c r="BH8">
        <f ca="1">IF( OR($C3 = BH$3, BH7 = 0), 0, ($E3*_xlfn.IFNA(((BH$4+(BH$5/2))/2),BH$4))+(INDEX('Team Needs Database'!$B$2:$AG$15,MATCH('Simulator with Z Scores'!BH$1, 'Team Needs Database'!$A$2:$A$15, 0),MATCH('Simulator with Z Scores'!$B3, 'Team Needs Database'!$B$1:$AG$1, 0)) * 'Simulator with Z Scores'!$F3))</f>
        <v>3.0417961562312401</v>
      </c>
      <c r="BI8">
        <f ca="1">IF( OR($C3 = BI$3, BI7 = 0), 0, ($E3*_xlfn.IFNA(((BI$4+(BI$5/2))/2),BI$4))+(INDEX('Team Needs Database'!$B$2:$AG$15,MATCH('Simulator with Z Scores'!BI$1, 'Team Needs Database'!$A$2:$A$15, 0),MATCH('Simulator with Z Scores'!$B3, 'Team Needs Database'!$B$1:$AG$1, 0)) * 'Simulator with Z Scores'!$F3))</f>
        <v>1.8756090407131454</v>
      </c>
      <c r="BJ8">
        <f ca="1">IF( OR($C3 = BJ$3, BJ7 = 0), 0, ($E3*_xlfn.IFNA(((BJ$4+(BJ$5/2))/2),BJ$4))+(INDEX('Team Needs Database'!$B$2:$AG$15,MATCH('Simulator with Z Scores'!BJ$1, 'Team Needs Database'!$A$2:$A$15, 0),MATCH('Simulator with Z Scores'!$B3, 'Team Needs Database'!$B$1:$AG$1, 0)) * 'Simulator with Z Scores'!$F3))</f>
        <v>0.90382400768335824</v>
      </c>
      <c r="BK8">
        <f ca="1">IF( OR($C3 = BK$3, BK7 = 0), 0, ($E3*_xlfn.IFNA(((BK$4+(BK$5/2))/2),BK$4))+(INDEX('Team Needs Database'!$B$2:$AG$15,MATCH('Simulator with Z Scores'!BK$1, 'Team Needs Database'!$A$2:$A$15, 0),MATCH('Simulator with Z Scores'!$B3, 'Team Needs Database'!$B$1:$AG$1, 0)) * 'Simulator with Z Scores'!$F3))</f>
        <v>3.1663537163044948</v>
      </c>
      <c r="BL8">
        <f ca="1">IF( OR($C3 = BL$3, BL7 = 0), 0, ($E3*_xlfn.IFNA(((BL$4+(BL$5/2))/2),BL$4))+(INDEX('Team Needs Database'!$B$2:$AG$15,MATCH('Simulator with Z Scores'!BL$1, 'Team Needs Database'!$A$2:$A$15, 0),MATCH('Simulator with Z Scores'!$B3, 'Team Needs Database'!$B$1:$AG$1, 0)) * 'Simulator with Z Scores'!$F3))</f>
        <v>1.1678061388507504</v>
      </c>
      <c r="BM8">
        <f ca="1">IF( OR($C3 = BM$3, BM7 = 0), 0, ($E3*_xlfn.IFNA(((BM$4+(BM$5/2))/2),BM$4))+(INDEX('Team Needs Database'!$B$2:$AG$15,MATCH('Simulator with Z Scores'!BM$1, 'Team Needs Database'!$A$2:$A$15, 0),MATCH('Simulator with Z Scores'!$B3, 'Team Needs Database'!$B$1:$AG$1, 0)) * 'Simulator with Z Scores'!$F3))</f>
        <v>1.1038512473168742</v>
      </c>
      <c r="BN8">
        <f ca="1">IF( OR($C3 = BN$3, BN7 = 0), 0, ($E3*_xlfn.IFNA(((BN$4+(BN$5/2))/2),BN$4))+(INDEX('Team Needs Database'!$B$2:$AG$15,MATCH('Simulator with Z Scores'!BN$1, 'Team Needs Database'!$A$2:$A$15, 0),MATCH('Simulator with Z Scores'!$B3, 'Team Needs Database'!$B$1:$AG$1, 0)) * 'Simulator with Z Scores'!$F3))</f>
        <v>1.2726589181284556</v>
      </c>
      <c r="BO8">
        <f ca="1">IF( OR($C3 = BO$3, BO7 = 0), 0, ($E3*_xlfn.IFNA(((BO$4+(BO$5/2))/2),BO$4))+(INDEX('Team Needs Database'!$B$2:$AG$15,MATCH('Simulator with Z Scores'!BO$1, 'Team Needs Database'!$A$2:$A$15, 0),MATCH('Simulator with Z Scores'!$B3, 'Team Needs Database'!$B$1:$AG$1, 0)) * 'Simulator with Z Scores'!$F3))</f>
        <v>1.5401159001058522</v>
      </c>
      <c r="BP8">
        <f ca="1">IF( OR($C3 = BP$3, BP7 = 0), 0, ($E3*_xlfn.IFNA(((BP$4+(BP$5/2))/2),BP$4))+(INDEX('Team Needs Database'!$B$2:$AG$15,MATCH('Simulator with Z Scores'!BP$1, 'Team Needs Database'!$A$2:$A$15, 0),MATCH('Simulator with Z Scores'!$B3, 'Team Needs Database'!$B$1:$AG$1, 0)) * 'Simulator with Z Scores'!$F3))</f>
        <v>1.3508362192439072</v>
      </c>
      <c r="BQ8">
        <f ca="1">IF( OR($C3 = BQ$3, BQ7 = 0), 0, ($E3*_xlfn.IFNA(((BQ$4+(BQ$5/2))/2),BQ$4))+(INDEX('Team Needs Database'!$B$2:$AG$15,MATCH('Simulator with Z Scores'!BQ$1, 'Team Needs Database'!$A$2:$A$15, 0),MATCH('Simulator with Z Scores'!$B3, 'Team Needs Database'!$B$1:$AG$1, 0)) * 'Simulator with Z Scores'!$F3))</f>
        <v>1.6785173441667554</v>
      </c>
      <c r="BR8">
        <f ca="1">IF( OR($C3 = BR$3, BR7 = 0), 0, ($E3*_xlfn.IFNA(((BR$4+(BR$5/2))/2),BR$4))+(INDEX('Team Needs Database'!$B$2:$AG$15,MATCH('Simulator with Z Scores'!BR$1, 'Team Needs Database'!$A$2:$A$15, 0),MATCH('Simulator with Z Scores'!$B3, 'Team Needs Database'!$B$1:$AG$1, 0)) * 'Simulator with Z Scores'!$F3))</f>
        <v>1.6193898352028384</v>
      </c>
      <c r="BS8">
        <f ca="1">IF( OR($C3 = BS$3, BS7 = 0), 0, ($E3*_xlfn.IFNA(((BS$4+(BS$5/2))/2),BS$4))+(INDEX('Team Needs Database'!$B$2:$AG$15,MATCH('Simulator with Z Scores'!BS$1, 'Team Needs Database'!$A$2:$A$15, 0),MATCH('Simulator with Z Scores'!$B3, 'Team Needs Database'!$B$1:$AG$1, 0)) * 'Simulator with Z Scores'!$F3))</f>
        <v>0.17738252689175082</v>
      </c>
      <c r="BT8">
        <f ca="1">IF( OR($C3 = BT$3, BT7 = 0), 0, ($E3*_xlfn.IFNA(((BT$4+(BT$5/2))/2),BT$4))+(INDEX('Team Needs Database'!$B$2:$AG$15,MATCH('Simulator with Z Scores'!BT$1, 'Team Needs Database'!$A$2:$A$15, 0),MATCH('Simulator with Z Scores'!$B3, 'Team Needs Database'!$B$1:$AG$1, 0)) * 'Simulator with Z Scores'!$F3))</f>
        <v>0.97911457503032373</v>
      </c>
      <c r="BU8">
        <f ca="1">IF( OR($C3 = BU$3, BU7 = 0), 0, ($E3*_xlfn.IFNA(((BU$4+(BU$5/2))/2),BU$4))+(INDEX('Team Needs Database'!$B$2:$AG$15,MATCH('Simulator with Z Scores'!BU$1, 'Team Needs Database'!$A$2:$A$15, 0),MATCH('Simulator with Z Scores'!$B3, 'Team Needs Database'!$B$1:$AG$1, 0)) * 'Simulator with Z Scores'!$F3))</f>
        <v>1.4422282297633948</v>
      </c>
      <c r="BV8">
        <f ca="1">IF( OR($C3 = BV$3, BV7 = 0), 0, ($E3*_xlfn.IFNA(((BV$4+(BV$5/2))/2),BV$4))+(INDEX('Team Needs Database'!$B$2:$AG$15,MATCH('Simulator with Z Scores'!BV$1, 'Team Needs Database'!$A$2:$A$15, 0),MATCH('Simulator with Z Scores'!$B3, 'Team Needs Database'!$B$1:$AG$1, 0)) * 'Simulator with Z Scores'!$F3))</f>
        <v>0.74791092943325044</v>
      </c>
      <c r="BW8">
        <f ca="1">IF( OR($C3 = BW$3, BW7 = 0), 0, ($E3*_xlfn.IFNA(((BW$4+(BW$5/2))/2),BW$4))+(INDEX('Team Needs Database'!$B$2:$AG$15,MATCH('Simulator with Z Scores'!BW$1, 'Team Needs Database'!$A$2:$A$15, 0),MATCH('Simulator with Z Scores'!$B3, 'Team Needs Database'!$B$1:$AG$1, 0)) * 'Simulator with Z Scores'!$F3))</f>
        <v>2.971978179963811</v>
      </c>
      <c r="BX8">
        <f ca="1">IF( OR($C3 = BX$3, BX7 = 0), 0, ($E3*_xlfn.IFNA(((BX$4+(BX$5/2))/2),BX$4))+(INDEX('Team Needs Database'!$B$2:$AG$15,MATCH('Simulator with Z Scores'!BX$1, 'Team Needs Database'!$A$2:$A$15, 0),MATCH('Simulator with Z Scores'!$B3, 'Team Needs Database'!$B$1:$AG$1, 0)) * 'Simulator with Z Scores'!$F3))</f>
        <v>1.0250586128137253</v>
      </c>
      <c r="BY8">
        <f ca="1">IF( OR($C3 = BY$3, BY7 = 0), 0, ($E3*_xlfn.IFNA(((BY$4+(BY$5/2))/2),BY$4))+(INDEX('Team Needs Database'!$B$2:$AG$15,MATCH('Simulator with Z Scores'!BY$1, 'Team Needs Database'!$A$2:$A$15, 0),MATCH('Simulator with Z Scores'!$B3, 'Team Needs Database'!$B$1:$AG$1, 0)) * 'Simulator with Z Scores'!$F3))</f>
        <v>0.6433496959805205</v>
      </c>
    </row>
    <row r="9" spans="1:77" x14ac:dyDescent="0.3">
      <c r="A9">
        <v>7</v>
      </c>
      <c r="B9" t="s">
        <v>32</v>
      </c>
      <c r="C9" s="2" t="str">
        <f t="shared" ca="1" si="0"/>
        <v>Taylor Lewan</v>
      </c>
      <c r="D9" s="2">
        <f t="shared" ca="1" si="1"/>
        <v>7</v>
      </c>
      <c r="E9">
        <f t="shared" ca="1" si="3"/>
        <v>0.75700119544024447</v>
      </c>
      <c r="F9">
        <f t="shared" ca="1" si="3"/>
        <v>0.81677510476639459</v>
      </c>
      <c r="H9">
        <v>4</v>
      </c>
      <c r="I9" t="s">
        <v>140</v>
      </c>
      <c r="J9">
        <f ca="1">IF( OR($C4 = J$3, J8 = 0), 0, ($E4*_xlfn.IFNA(((J$4+(J$5/2))/2),J$4))+(INDEX('Team Needs Database'!$B$2:$AG$15,MATCH('Simulator with Z Scores'!J$1, 'Team Needs Database'!$A$2:$A$15, 0),MATCH('Simulator with Z Scores'!$B4, 'Team Needs Database'!$B$1:$AG$1, 0)) * 'Simulator with Z Scores'!$F4))</f>
        <v>2.3151787754547311</v>
      </c>
      <c r="K9">
        <f ca="1">IF( OR($C4 = K$3, K8 = 0), 0, ($E4*_xlfn.IFNA(((K$4+(K$5/2))/2),K$4))+(INDEX('Team Needs Database'!$B$2:$AG$15,MATCH('Simulator with Z Scores'!K$1, 'Team Needs Database'!$A$2:$A$15, 0),MATCH('Simulator with Z Scores'!$B4, 'Team Needs Database'!$B$1:$AG$1, 0)) * 'Simulator with Z Scores'!$F4))</f>
        <v>3.9274173965418928</v>
      </c>
      <c r="L9">
        <f ca="1">IF( OR($C4 = L$3, L8 = 0), 0, ($E4*_xlfn.IFNA(((L$4+(L$5/2))/2),L$4))+(INDEX('Team Needs Database'!$B$2:$AG$15,MATCH('Simulator with Z Scores'!L$1, 'Team Needs Database'!$A$2:$A$15, 0),MATCH('Simulator with Z Scores'!$B4, 'Team Needs Database'!$B$1:$AG$1, 0)) * 'Simulator with Z Scores'!$F4))</f>
        <v>2.0017445887942777</v>
      </c>
      <c r="M9">
        <f ca="1">IF( OR($C4 = M$3, M8 = 0), 0, ($E4*_xlfn.IFNA(((M$4+(M$5/2))/2),M$4))+(INDEX('Team Needs Database'!$B$2:$AG$15,MATCH('Simulator with Z Scores'!M$1, 'Team Needs Database'!$A$2:$A$15, 0),MATCH('Simulator with Z Scores'!$B4, 'Team Needs Database'!$B$1:$AG$1, 0)) * 'Simulator with Z Scores'!$F4))</f>
        <v>4.9377645118950992</v>
      </c>
      <c r="N9">
        <f ca="1">IF( OR($C4 = N$3, N8 = 0), 0, ($E4*_xlfn.IFNA(((N$4+(N$5/2))/2),N$4))+(INDEX('Team Needs Database'!$B$2:$AG$15,MATCH('Simulator with Z Scores'!N$1, 'Team Needs Database'!$A$2:$A$15, 0),MATCH('Simulator with Z Scores'!$B4, 'Team Needs Database'!$B$1:$AG$1, 0)) * 'Simulator with Z Scores'!$F4))</f>
        <v>3.8085313910712939</v>
      </c>
      <c r="O9">
        <f ca="1">IF( OR($C4 = O$3, O8 = 0), 0, ($E4*_xlfn.IFNA(((O$4+(O$5/2))/2),O$4))+(INDEX('Team Needs Database'!$B$2:$AG$15,MATCH('Simulator with Z Scores'!O$1, 'Team Needs Database'!$A$2:$A$15, 0),MATCH('Simulator with Z Scores'!$B4, 'Team Needs Database'!$B$1:$AG$1, 0)) * 'Simulator with Z Scores'!$F4))</f>
        <v>4.8932495833434686</v>
      </c>
      <c r="P9">
        <f ca="1">IF( OR($C4 = P$3, P8 = 0), 0, ($E4*_xlfn.IFNA(((P$4+(P$5/2))/2),P$4))+(INDEX('Team Needs Database'!$B$2:$AG$15,MATCH('Simulator with Z Scores'!P$1, 'Team Needs Database'!$A$2:$A$15, 0),MATCH('Simulator with Z Scores'!$B4, 'Team Needs Database'!$B$1:$AG$1, 0)) * 'Simulator with Z Scores'!$F4))</f>
        <v>3.6368071609470967</v>
      </c>
      <c r="Q9">
        <f ca="1">IF( OR($C4 = Q$3, Q8 = 0), 0, ($E4*_xlfn.IFNA(((Q$4+(Q$5/2))/2),Q$4))+(INDEX('Team Needs Database'!$B$2:$AG$15,MATCH('Simulator with Z Scores'!Q$1, 'Team Needs Database'!$A$2:$A$15, 0),MATCH('Simulator with Z Scores'!$B4, 'Team Needs Database'!$B$1:$AG$1, 0)) * 'Simulator with Z Scores'!$F4))</f>
        <v>0</v>
      </c>
      <c r="R9">
        <f ca="1">IF( OR($C4 = R$3, R8 = 0), 0, ($E4*_xlfn.IFNA(((R$4+(R$5/2))/2),R$4))+(INDEX('Team Needs Database'!$B$2:$AG$15,MATCH('Simulator with Z Scores'!R$1, 'Team Needs Database'!$A$2:$A$15, 0),MATCH('Simulator with Z Scores'!$B4, 'Team Needs Database'!$B$1:$AG$1, 0)) * 'Simulator with Z Scores'!$F4))</f>
        <v>0</v>
      </c>
      <c r="S9">
        <f ca="1">IF( OR($C4 = S$3, S8 = 0), 0, ($E4*_xlfn.IFNA(((S$4+(S$5/2))/2),S$4))+(INDEX('Team Needs Database'!$B$2:$AG$15,MATCH('Simulator with Z Scores'!S$1, 'Team Needs Database'!$A$2:$A$15, 0),MATCH('Simulator with Z Scores'!$B4, 'Team Needs Database'!$B$1:$AG$1, 0)) * 'Simulator with Z Scores'!$F4))</f>
        <v>1.7128191607654517</v>
      </c>
      <c r="T9">
        <f ca="1">IF( OR($C4 = T$3, T8 = 0), 0, ($E4*_xlfn.IFNA(((T$4+(T$5/2))/2),T$4))+(INDEX('Team Needs Database'!$B$2:$AG$15,MATCH('Simulator with Z Scores'!T$1, 'Team Needs Database'!$A$2:$A$15, 0),MATCH('Simulator with Z Scores'!$B4, 'Team Needs Database'!$B$1:$AG$1, 0)) * 'Simulator with Z Scores'!$F4))</f>
        <v>1.7864906740867947</v>
      </c>
      <c r="U9">
        <f ca="1">IF( OR($C4 = U$3, U8 = 0), 0, ($E4*_xlfn.IFNA(((U$4+(U$5/2))/2),U$4))+(INDEX('Team Needs Database'!$B$2:$AG$15,MATCH('Simulator with Z Scores'!U$1, 'Team Needs Database'!$A$2:$A$15, 0),MATCH('Simulator with Z Scores'!$B4, 'Team Needs Database'!$B$1:$AG$1, 0)) * 'Simulator with Z Scores'!$F4))</f>
        <v>0</v>
      </c>
      <c r="V9">
        <f ca="1">IF( OR($C4 = V$3, V8 = 0), 0, ($E4*_xlfn.IFNA(((V$4+(V$5/2))/2),V$4))+(INDEX('Team Needs Database'!$B$2:$AG$15,MATCH('Simulator with Z Scores'!V$1, 'Team Needs Database'!$A$2:$A$15, 0),MATCH('Simulator with Z Scores'!$B4, 'Team Needs Database'!$B$1:$AG$1, 0)) * 'Simulator with Z Scores'!$F4))</f>
        <v>1.5206960550974118</v>
      </c>
      <c r="W9">
        <f ca="1">IF( OR($C4 = W$3, W8 = 0), 0, ($E4*_xlfn.IFNA(((W$4+(W$5/2))/2),W$4))+(INDEX('Team Needs Database'!$B$2:$AG$15,MATCH('Simulator with Z Scores'!W$1, 'Team Needs Database'!$A$2:$A$15, 0),MATCH('Simulator with Z Scores'!$B4, 'Team Needs Database'!$B$1:$AG$1, 0)) * 'Simulator with Z Scores'!$F4))</f>
        <v>2.0635410841414399</v>
      </c>
      <c r="X9">
        <f ca="1">IF( OR($C4 = X$3, X8 = 0), 0, ($E4*_xlfn.IFNA(((X$4+(X$5/2))/2),X$4))+(INDEX('Team Needs Database'!$B$2:$AG$15,MATCH('Simulator with Z Scores'!X$1, 'Team Needs Database'!$A$2:$A$15, 0),MATCH('Simulator with Z Scores'!$B4, 'Team Needs Database'!$B$1:$AG$1, 0)) * 'Simulator with Z Scores'!$F4))</f>
        <v>1.9168369937438836</v>
      </c>
      <c r="Y9">
        <f ca="1">IF( OR($C4 = Y$3, Y8 = 0), 0, ($E4*_xlfn.IFNA(((Y$4+(Y$5/2))/2),Y$4))+(INDEX('Team Needs Database'!$B$2:$AG$15,MATCH('Simulator with Z Scores'!Y$1, 'Team Needs Database'!$A$2:$A$15, 0),MATCH('Simulator with Z Scores'!$B4, 'Team Needs Database'!$B$1:$AG$1, 0)) * 'Simulator with Z Scores'!$F4))</f>
        <v>3.6420205409291015</v>
      </c>
      <c r="Z9">
        <f ca="1">IF( OR($C4 = Z$3, Z8 = 0), 0, ($E4*_xlfn.IFNA(((Z$4+(Z$5/2))/2),Z$4))+(INDEX('Team Needs Database'!$B$2:$AG$15,MATCH('Simulator with Z Scores'!Z$1, 'Team Needs Database'!$A$2:$A$15, 0),MATCH('Simulator with Z Scores'!$B4, 'Team Needs Database'!$B$1:$AG$1, 0)) * 'Simulator with Z Scores'!$F4))</f>
        <v>3.2008918075549015</v>
      </c>
      <c r="AA9">
        <f ca="1">IF( OR($C4 = AA$3, AA8 = 0), 0, ($E4*_xlfn.IFNA(((AA$4+(AA$5/2))/2),AA$4))+(INDEX('Team Needs Database'!$B$2:$AG$15,MATCH('Simulator with Z Scores'!AA$1, 'Team Needs Database'!$A$2:$A$15, 0),MATCH('Simulator with Z Scores'!$B4, 'Team Needs Database'!$B$1:$AG$1, 0)) * 'Simulator with Z Scores'!$F4))</f>
        <v>4.3257409137236493</v>
      </c>
      <c r="AB9">
        <f ca="1">IF( OR($C4 = AB$3, AB8 = 0), 0, ($E4*_xlfn.IFNA(((AB$4+(AB$5/2))/2),AB$4))+(INDEX('Team Needs Database'!$B$2:$AG$15,MATCH('Simulator with Z Scores'!AB$1, 'Team Needs Database'!$A$2:$A$15, 0),MATCH('Simulator with Z Scores'!$B4, 'Team Needs Database'!$B$1:$AG$1, 0)) * 'Simulator with Z Scores'!$F4))</f>
        <v>4.5574621915581197</v>
      </c>
      <c r="AC9">
        <f ca="1">IF( OR($C4 = AC$3, AC8 = 0), 0, ($E4*_xlfn.IFNA(((AC$4+(AC$5/2))/2),AC$4))+(INDEX('Team Needs Database'!$B$2:$AG$15,MATCH('Simulator with Z Scores'!AC$1, 'Team Needs Database'!$A$2:$A$15, 0),MATCH('Simulator with Z Scores'!$B4, 'Team Needs Database'!$B$1:$AG$1, 0)) * 'Simulator with Z Scores'!$F4))</f>
        <v>3.508895397115793</v>
      </c>
      <c r="AD9">
        <f ca="1">IF( OR($C4 = AD$3, AD8 = 0), 0, ($E4*_xlfn.IFNA(((AD$4+(AD$5/2))/2),AD$4))+(INDEX('Team Needs Database'!$B$2:$AG$15,MATCH('Simulator with Z Scores'!AD$1, 'Team Needs Database'!$A$2:$A$15, 0),MATCH('Simulator with Z Scores'!$B4, 'Team Needs Database'!$B$1:$AG$1, 0)) * 'Simulator with Z Scores'!$F4))</f>
        <v>1.4759261665331154</v>
      </c>
      <c r="AE9">
        <f ca="1">IF( OR($C4 = AE$3, AE8 = 0), 0, ($E4*_xlfn.IFNA(((AE$4+(AE$5/2))/2),AE$4))+(INDEX('Team Needs Database'!$B$2:$AG$15,MATCH('Simulator with Z Scores'!AE$1, 'Team Needs Database'!$A$2:$A$15, 0),MATCH('Simulator with Z Scores'!$B4, 'Team Needs Database'!$B$1:$AG$1, 0)) * 'Simulator with Z Scores'!$F4))</f>
        <v>1.5467348045939082</v>
      </c>
      <c r="AF9">
        <f ca="1">IF( OR($C4 = AF$3, AF8 = 0), 0, ($E4*_xlfn.IFNA(((AF$4+(AF$5/2))/2),AF$4))+(INDEX('Team Needs Database'!$B$2:$AG$15,MATCH('Simulator with Z Scores'!AF$1, 'Team Needs Database'!$A$2:$A$15, 0),MATCH('Simulator with Z Scores'!$B4, 'Team Needs Database'!$B$1:$AG$1, 0)) * 'Simulator with Z Scores'!$F4))</f>
        <v>4.5228183272028701</v>
      </c>
      <c r="AG9">
        <f ca="1">IF( OR($C4 = AG$3, AG8 = 0), 0, ($E4*_xlfn.IFNA(((AG$4+(AG$5/2))/2),AG$4))+(INDEX('Team Needs Database'!$B$2:$AG$15,MATCH('Simulator with Z Scores'!AG$1, 'Team Needs Database'!$A$2:$A$15, 0),MATCH('Simulator with Z Scores'!$B4, 'Team Needs Database'!$B$1:$AG$1, 0)) * 'Simulator with Z Scores'!$F4))</f>
        <v>1.6991731640717709</v>
      </c>
      <c r="AH9">
        <f ca="1">IF( OR($C4 = AH$3, AH8 = 0), 0, ($E4*_xlfn.IFNA(((AH$4+(AH$5/2))/2),AH$4))+(INDEX('Team Needs Database'!$B$2:$AG$15,MATCH('Simulator with Z Scores'!AH$1, 'Team Needs Database'!$A$2:$A$15, 0),MATCH('Simulator with Z Scores'!$B4, 'Team Needs Database'!$B$1:$AG$1, 0)) * 'Simulator with Z Scores'!$F4))</f>
        <v>1.6991731640717709</v>
      </c>
      <c r="AI9">
        <f ca="1">IF( OR($C4 = AI$3, AI8 = 0), 0, ($E4*_xlfn.IFNA(((AI$4+(AI$5/2))/2),AI$4))+(INDEX('Team Needs Database'!$B$2:$AG$15,MATCH('Simulator with Z Scores'!AI$1, 'Team Needs Database'!$A$2:$A$15, 0),MATCH('Simulator with Z Scores'!$B4, 'Team Needs Database'!$B$1:$AG$1, 0)) * 'Simulator with Z Scores'!$F4))</f>
        <v>2.6460904486921084</v>
      </c>
      <c r="AJ9">
        <f ca="1">IF( OR($C4 = AJ$3, AJ8 = 0), 0, ($E4*_xlfn.IFNA(((AJ$4+(AJ$5/2))/2),AJ$4))+(INDEX('Team Needs Database'!$B$2:$AG$15,MATCH('Simulator with Z Scores'!AJ$1, 'Team Needs Database'!$A$2:$A$15, 0),MATCH('Simulator with Z Scores'!$B4, 'Team Needs Database'!$B$1:$AG$1, 0)) * 'Simulator with Z Scores'!$F4))</f>
        <v>1.4219844388575458</v>
      </c>
      <c r="AK9">
        <f ca="1">IF( OR($C4 = AK$3, AK8 = 0), 0, ($E4*_xlfn.IFNA(((AK$4+(AK$5/2))/2),AK$4))+(INDEX('Team Needs Database'!$B$2:$AG$15,MATCH('Simulator with Z Scores'!AK$1, 'Team Needs Database'!$A$2:$A$15, 0),MATCH('Simulator with Z Scores'!$B4, 'Team Needs Database'!$B$1:$AG$1, 0)) * 'Simulator with Z Scores'!$F4))</f>
        <v>1.3973012934342777</v>
      </c>
      <c r="AL9">
        <f ca="1">IF( OR($C4 = AL$3, AL8 = 0), 0, ($E4*_xlfn.IFNA(((AL$4+(AL$5/2))/2),AL$4))+(INDEX('Team Needs Database'!$B$2:$AG$15,MATCH('Simulator with Z Scores'!AL$1, 'Team Needs Database'!$A$2:$A$15, 0),MATCH('Simulator with Z Scores'!$B4, 'Team Needs Database'!$B$1:$AG$1, 0)) * 'Simulator with Z Scores'!$F4))</f>
        <v>1.2842173027689057</v>
      </c>
      <c r="AM9">
        <f ca="1">IF( OR($C4 = AM$3, AM8 = 0), 0, ($E4*_xlfn.IFNA(((AM$4+(AM$5/2))/2),AM$4))+(INDEX('Team Needs Database'!$B$2:$AG$15,MATCH('Simulator with Z Scores'!AM$1, 'Team Needs Database'!$A$2:$A$15, 0),MATCH('Simulator with Z Scores'!$B4, 'Team Needs Database'!$B$1:$AG$1, 0)) * 'Simulator with Z Scores'!$F4))</f>
        <v>1.5110171624497277</v>
      </c>
      <c r="AN9">
        <f ca="1">IF( OR($C4 = AN$3, AN8 = 0), 0, ($E4*_xlfn.IFNA(((AN$4+(AN$5/2))/2),AN$4))+(INDEX('Team Needs Database'!$B$2:$AG$15,MATCH('Simulator with Z Scores'!AN$1, 'Team Needs Database'!$A$2:$A$15, 0),MATCH('Simulator with Z Scores'!$B4, 'Team Needs Database'!$B$1:$AG$1, 0)) * 'Simulator with Z Scores'!$F4))</f>
        <v>1.3465482619688518</v>
      </c>
      <c r="AO9">
        <f ca="1">IF( OR($C4 = AO$3, AO8 = 0), 0, ($E4*_xlfn.IFNA(((AO$4+(AO$5/2))/2),AO$4))+(INDEX('Team Needs Database'!$B$2:$AG$15,MATCH('Simulator with Z Scores'!AO$1, 'Team Needs Database'!$A$2:$A$15, 0),MATCH('Simulator with Z Scores'!$B4, 'Team Needs Database'!$B$1:$AG$1, 0)) * 'Simulator with Z Scores'!$F4))</f>
        <v>1.3465482619688518</v>
      </c>
      <c r="AP9">
        <f ca="1">IF( OR($C4 = AP$3, AP8 = 0), 0, ($E4*_xlfn.IFNA(((AP$4+(AP$5/2))/2),AP$4))+(INDEX('Team Needs Database'!$B$2:$AG$15,MATCH('Simulator with Z Scores'!AP$1, 'Team Needs Database'!$A$2:$A$15, 0),MATCH('Simulator with Z Scores'!$B4, 'Team Needs Database'!$B$1:$AG$1, 0)) * 'Simulator with Z Scores'!$F4))</f>
        <v>1.3295874724317764</v>
      </c>
      <c r="AQ9">
        <f ca="1">IF( OR($C4 = AQ$3, AQ8 = 0), 0, ($E4*_xlfn.IFNA(((AQ$4+(AQ$5/2))/2),AQ$4))+(INDEX('Team Needs Database'!$B$2:$AG$15,MATCH('Simulator with Z Scores'!AQ$1, 'Team Needs Database'!$A$2:$A$15, 0),MATCH('Simulator with Z Scores'!$B4, 'Team Needs Database'!$B$1:$AG$1, 0)) * 'Simulator with Z Scores'!$F4))</f>
        <v>3.9175853696836889</v>
      </c>
      <c r="AR9">
        <f ca="1">IF( OR($C4 = AR$3, AR8 = 0), 0, ($E4*_xlfn.IFNA(((AR$4+(AR$5/2))/2),AR$4))+(INDEX('Team Needs Database'!$B$2:$AG$15,MATCH('Simulator with Z Scores'!AR$1, 'Team Needs Database'!$A$2:$A$15, 0),MATCH('Simulator with Z Scores'!$B4, 'Team Needs Database'!$B$1:$AG$1, 0)) * 'Simulator with Z Scores'!$F4))</f>
        <v>1.1224940434994433</v>
      </c>
      <c r="AS9">
        <f ca="1">IF( OR($C4 = AS$3, AS8 = 0), 0, ($E4*_xlfn.IFNA(((AS$4+(AS$5/2))/2),AS$4))+(INDEX('Team Needs Database'!$B$2:$AG$15,MATCH('Simulator with Z Scores'!AS$1, 'Team Needs Database'!$A$2:$A$15, 0),MATCH('Simulator with Z Scores'!$B4, 'Team Needs Database'!$B$1:$AG$1, 0)) * 'Simulator with Z Scores'!$F4))</f>
        <v>1.4436992668942552</v>
      </c>
      <c r="AT9">
        <f ca="1">IF( OR($C4 = AT$3, AT8 = 0), 0, ($E4*_xlfn.IFNA(((AT$4+(AT$5/2))/2),AT$4))+(INDEX('Team Needs Database'!$B$2:$AG$15,MATCH('Simulator with Z Scores'!AT$1, 'Team Needs Database'!$A$2:$A$15, 0),MATCH('Simulator with Z Scores'!$B4, 'Team Needs Database'!$B$1:$AG$1, 0)) * 'Simulator with Z Scores'!$F4))</f>
        <v>1.1906921666329209</v>
      </c>
      <c r="AU9">
        <f ca="1">IF( OR($C4 = AU$3, AU8 = 0), 0, ($E4*_xlfn.IFNA(((AU$4+(AU$5/2))/2),AU$4))+(INDEX('Team Needs Database'!$B$2:$AG$15,MATCH('Simulator with Z Scores'!AU$1, 'Team Needs Database'!$A$2:$A$15, 0),MATCH('Simulator with Z Scores'!$B4, 'Team Needs Database'!$B$1:$AG$1, 0)) * 'Simulator with Z Scores'!$F4))</f>
        <v>1.4390823026353337</v>
      </c>
      <c r="AV9">
        <f ca="1">IF( OR($C4 = AV$3, AV8 = 0), 0, ($E4*_xlfn.IFNA(((AV$4+(AV$5/2))/2),AV$4))+(INDEX('Team Needs Database'!$B$2:$AG$15,MATCH('Simulator with Z Scores'!AV$1, 'Team Needs Database'!$A$2:$A$15, 0),MATCH('Simulator with Z Scores'!$B4, 'Team Needs Database'!$B$1:$AG$1, 0)) * 'Simulator with Z Scores'!$F4))</f>
        <v>1.4390823026353337</v>
      </c>
      <c r="AW9">
        <f ca="1">IF( OR($C4 = AW$3, AW8 = 0), 0, ($E4*_xlfn.IFNA(((AW$4+(AW$5/2))/2),AW$4))+(INDEX('Team Needs Database'!$B$2:$AG$15,MATCH('Simulator with Z Scores'!AW$1, 'Team Needs Database'!$A$2:$A$15, 0),MATCH('Simulator with Z Scores'!$B4, 'Team Needs Database'!$B$1:$AG$1, 0)) * 'Simulator with Z Scores'!$F4))</f>
        <v>1.0502125343247319</v>
      </c>
      <c r="AX9">
        <f ca="1">IF( OR($C4 = AX$3, AX8 = 0), 0, ($E4*_xlfn.IFNA(((AX$4+(AX$5/2))/2),AX$4))+(INDEX('Team Needs Database'!$B$2:$AG$15,MATCH('Simulator with Z Scores'!AX$1, 'Team Needs Database'!$A$2:$A$15, 0),MATCH('Simulator with Z Scores'!$B4, 'Team Needs Database'!$B$1:$AG$1, 0)) * 'Simulator with Z Scores'!$F4))</f>
        <v>0.74596631963629367</v>
      </c>
      <c r="AY9">
        <f ca="1">IF( OR($C4 = AY$3, AY8 = 0), 0, ($E4*_xlfn.IFNA(((AY$4+(AY$5/2))/2),AY$4))+(INDEX('Team Needs Database'!$B$2:$AG$15,MATCH('Simulator with Z Scores'!AY$1, 'Team Needs Database'!$A$2:$A$15, 0),MATCH('Simulator with Z Scores'!$B4, 'Team Needs Database'!$B$1:$AG$1, 0)) * 'Simulator with Z Scores'!$F4))</f>
        <v>2.1705464268097145</v>
      </c>
      <c r="AZ9">
        <f ca="1">IF( OR($C4 = AZ$3, AZ8 = 0), 0, ($E4*_xlfn.IFNA(((AZ$4+(AZ$5/2))/2),AZ$4))+(INDEX('Team Needs Database'!$B$2:$AG$15,MATCH('Simulator with Z Scores'!AZ$1, 'Team Needs Database'!$A$2:$A$15, 0),MATCH('Simulator with Z Scores'!$B4, 'Team Needs Database'!$B$1:$AG$1, 0)) * 'Simulator with Z Scores'!$F4))</f>
        <v>3.7769028219512624</v>
      </c>
      <c r="BA9">
        <f ca="1">IF( OR($C4 = BA$3, BA8 = 0), 0, ($E4*_xlfn.IFNA(((BA$4+(BA$5/2))/2),BA$4))+(INDEX('Team Needs Database'!$B$2:$AG$15,MATCH('Simulator with Z Scores'!BA$1, 'Team Needs Database'!$A$2:$A$15, 0),MATCH('Simulator with Z Scores'!$B4, 'Team Needs Database'!$B$1:$AG$1, 0)) * 'Simulator with Z Scores'!$F4))</f>
        <v>3.8540080660316729</v>
      </c>
      <c r="BB9">
        <f ca="1">IF( OR($C4 = BB$3, BB8 = 0), 0, ($E4*_xlfn.IFNA(((BB$4+(BB$5/2))/2),BB$4))+(INDEX('Team Needs Database'!$B$2:$AG$15,MATCH('Simulator with Z Scores'!BB$1, 'Team Needs Database'!$A$2:$A$15, 0),MATCH('Simulator with Z Scores'!$B4, 'Team Needs Database'!$B$1:$AG$1, 0)) * 'Simulator with Z Scores'!$F4))</f>
        <v>3.9077249546827928</v>
      </c>
      <c r="BC9">
        <f ca="1">IF( OR($C4 = BC$3, BC8 = 0), 0, ($E4*_xlfn.IFNA(((BC$4+(BC$5/2))/2),BC$4))+(INDEX('Team Needs Database'!$B$2:$AG$15,MATCH('Simulator with Z Scores'!BC$1, 'Team Needs Database'!$A$2:$A$15, 0),MATCH('Simulator with Z Scores'!$B4, 'Team Needs Database'!$B$1:$AG$1, 0)) * 'Simulator with Z Scores'!$F4))</f>
        <v>1.9856126405221168</v>
      </c>
      <c r="BD9">
        <f ca="1">IF( OR($C4 = BD$3, BD8 = 0), 0, ($E4*_xlfn.IFNA(((BD$4+(BD$5/2))/2),BD$4))+(INDEX('Team Needs Database'!$B$2:$AG$15,MATCH('Simulator with Z Scores'!BD$1, 'Team Needs Database'!$A$2:$A$15, 0),MATCH('Simulator with Z Scores'!$B4, 'Team Needs Database'!$B$1:$AG$1, 0)) * 'Simulator with Z Scores'!$F4))</f>
        <v>1.1427384402166005</v>
      </c>
      <c r="BE9">
        <f ca="1">IF( OR($C4 = BE$3, BE8 = 0), 0, ($E4*_xlfn.IFNA(((BE$4+(BE$5/2))/2),BE$4))+(INDEX('Team Needs Database'!$B$2:$AG$15,MATCH('Simulator with Z Scores'!BE$1, 'Team Needs Database'!$A$2:$A$15, 0),MATCH('Simulator with Z Scores'!$B4, 'Team Needs Database'!$B$1:$AG$1, 0)) * 'Simulator with Z Scores'!$F4))</f>
        <v>1.1297188708121428</v>
      </c>
      <c r="BF9">
        <f ca="1">IF( OR($C4 = BF$3, BF8 = 0), 0, ($E4*_xlfn.IFNA(((BF$4+(BF$5/2))/2),BF$4))+(INDEX('Team Needs Database'!$B$2:$AG$15,MATCH('Simulator with Z Scores'!BF$1, 'Team Needs Database'!$A$2:$A$15, 0),MATCH('Simulator with Z Scores'!$B4, 'Team Needs Database'!$B$1:$AG$1, 0)) * 'Simulator with Z Scores'!$F4))</f>
        <v>3.7739927819982828</v>
      </c>
      <c r="BG9">
        <f ca="1">IF( OR($C4 = BG$3, BG8 = 0), 0, ($E4*_xlfn.IFNA(((BG$4+(BG$5/2))/2),BG$4))+(INDEX('Team Needs Database'!$B$2:$AG$15,MATCH('Simulator with Z Scores'!BG$1, 'Team Needs Database'!$A$2:$A$15, 0),MATCH('Simulator with Z Scores'!$B4, 'Team Needs Database'!$B$1:$AG$1, 0)) * 'Simulator with Z Scores'!$F4))</f>
        <v>1.3740925529954906</v>
      </c>
      <c r="BH9">
        <f ca="1">IF( OR($C4 = BH$3, BH8 = 0), 0, ($E4*_xlfn.IFNA(((BH$4+(BH$5/2))/2),BH$4))+(INDEX('Team Needs Database'!$B$2:$AG$15,MATCH('Simulator with Z Scores'!BH$1, 'Team Needs Database'!$A$2:$A$15, 0),MATCH('Simulator with Z Scores'!$B4, 'Team Needs Database'!$B$1:$AG$1, 0)) * 'Simulator with Z Scores'!$F4))</f>
        <v>1.0705320036892201</v>
      </c>
      <c r="BI9">
        <f ca="1">IF( OR($C4 = BI$3, BI8 = 0), 0, ($E4*_xlfn.IFNA(((BI$4+(BI$5/2))/2),BI$4))+(INDEX('Team Needs Database'!$B$2:$AG$15,MATCH('Simulator with Z Scores'!BI$1, 'Team Needs Database'!$A$2:$A$15, 0),MATCH('Simulator with Z Scores'!$B4, 'Team Needs Database'!$B$1:$AG$1, 0)) * 'Simulator with Z Scores'!$F4))</f>
        <v>1.8182915957857191</v>
      </c>
      <c r="BJ9">
        <f ca="1">IF( OR($C4 = BJ$3, BJ8 = 0), 0, ($E4*_xlfn.IFNA(((BJ$4+(BJ$5/2))/2),BJ$4))+(INDEX('Team Needs Database'!$B$2:$AG$15,MATCH('Simulator with Z Scores'!BJ$1, 'Team Needs Database'!$A$2:$A$15, 0),MATCH('Simulator with Z Scores'!$B4, 'Team Needs Database'!$B$1:$AG$1, 0)) * 'Simulator with Z Scores'!$F4))</f>
        <v>2.8746454968909445</v>
      </c>
      <c r="BK9">
        <f ca="1">IF( OR($C4 = BK$3, BK8 = 0), 0, ($E4*_xlfn.IFNA(((BK$4+(BK$5/2))/2),BK$4))+(INDEX('Team Needs Database'!$B$2:$AG$15,MATCH('Simulator with Z Scores'!BK$1, 'Team Needs Database'!$A$2:$A$15, 0),MATCH('Simulator with Z Scores'!$B4, 'Team Needs Database'!$B$1:$AG$1, 0)) * 'Simulator with Z Scores'!$F4))</f>
        <v>0.76991213195288155</v>
      </c>
      <c r="BL9">
        <f ca="1">IF( OR($C4 = BL$3, BL8 = 0), 0, ($E4*_xlfn.IFNA(((BL$4+(BL$5/2))/2),BL$4))+(INDEX('Team Needs Database'!$B$2:$AG$15,MATCH('Simulator with Z Scores'!BL$1, 'Team Needs Database'!$A$2:$A$15, 0),MATCH('Simulator with Z Scores'!$B4, 'Team Needs Database'!$B$1:$AG$1, 0)) * 'Simulator with Z Scores'!$F4))</f>
        <v>3.7995348631012211</v>
      </c>
      <c r="BM9">
        <f ca="1">IF( OR($C4 = BM$3, BM8 = 0), 0, ($E4*_xlfn.IFNA(((BM$4+(BM$5/2))/2),BM$4))+(INDEX('Team Needs Database'!$B$2:$AG$15,MATCH('Simulator with Z Scores'!BM$1, 'Team Needs Database'!$A$2:$A$15, 0),MATCH('Simulator with Z Scores'!$B4, 'Team Needs Database'!$B$1:$AG$1, 0)) * 'Simulator with Z Scores'!$F4))</f>
        <v>0.98643662166587287</v>
      </c>
      <c r="BN9">
        <f ca="1">IF( OR($C4 = BN$3, BN8 = 0), 0, ($E4*_xlfn.IFNA(((BN$4+(BN$5/2))/2),BN$4))+(INDEX('Team Needs Database'!$B$2:$AG$15,MATCH('Simulator with Z Scores'!BN$1, 'Team Needs Database'!$A$2:$A$15, 0),MATCH('Simulator with Z Scores'!$B4, 'Team Needs Database'!$B$1:$AG$1, 0)) * 'Simulator with Z Scores'!$F4))</f>
        <v>3.8932346452180466</v>
      </c>
      <c r="BO9">
        <f ca="1">IF( OR($C4 = BO$3, BO8 = 0), 0, ($E4*_xlfn.IFNA(((BO$4+(BO$5/2))/2),BO$4))+(INDEX('Team Needs Database'!$B$2:$AG$15,MATCH('Simulator with Z Scores'!BO$1, 'Team Needs Database'!$A$2:$A$15, 0),MATCH('Simulator with Z Scores'!$B4, 'Team Needs Database'!$B$1:$AG$1, 0)) * 'Simulator with Z Scores'!$F4))</f>
        <v>0.96436813285832823</v>
      </c>
      <c r="BP9">
        <f ca="1">IF( OR($C4 = BP$3, BP8 = 0), 0, ($E4*_xlfn.IFNA(((BP$4+(BP$5/2))/2),BP$4))+(INDEX('Team Needs Database'!$B$2:$AG$15,MATCH('Simulator with Z Scores'!BP$1, 'Team Needs Database'!$A$2:$A$15, 0),MATCH('Simulator with Z Scores'!$B4, 'Team Needs Database'!$B$1:$AG$1, 0)) * 'Simulator with Z Scores'!$F4))</f>
        <v>0.79522178329964222</v>
      </c>
      <c r="BQ9">
        <f ca="1">IF( OR($C4 = BQ$3, BQ8 = 0), 0, ($E4*_xlfn.IFNA(((BQ$4+(BQ$5/2))/2),BQ$4))+(INDEX('Team Needs Database'!$B$2:$AG$15,MATCH('Simulator with Z Scores'!BQ$1, 'Team Needs Database'!$A$2:$A$15, 0),MATCH('Simulator with Z Scores'!$B4, 'Team Needs Database'!$B$1:$AG$1, 0)) * 'Simulator with Z Scores'!$F4))</f>
        <v>1.6421641802737212</v>
      </c>
      <c r="BR9">
        <f ca="1">IF( OR($C4 = BR$3, BR8 = 0), 0, ($E4*_xlfn.IFNA(((BR$4+(BR$5/2))/2),BR$4))+(INDEX('Team Needs Database'!$B$2:$AG$15,MATCH('Simulator with Z Scores'!BR$1, 'Team Needs Database'!$A$2:$A$15, 0),MATCH('Simulator with Z Scores'!$B4, 'Team Needs Database'!$B$1:$AG$1, 0)) * 'Simulator with Z Scores'!$F4))</f>
        <v>1.5893259556201218</v>
      </c>
      <c r="BS9">
        <f ca="1">IF( OR($C4 = BS$3, BS8 = 0), 0, ($E4*_xlfn.IFNA(((BS$4+(BS$5/2))/2),BS$4))+(INDEX('Team Needs Database'!$B$2:$AG$15,MATCH('Simulator with Z Scores'!BS$1, 'Team Needs Database'!$A$2:$A$15, 0),MATCH('Simulator with Z Scores'!$B4, 'Team Needs Database'!$B$1:$AG$1, 0)) * 'Simulator with Z Scores'!$F4))</f>
        <v>1.5364877309665226</v>
      </c>
      <c r="BT9">
        <f ca="1">IF( OR($C4 = BT$3, BT8 = 0), 0, ($E4*_xlfn.IFNA(((BT$4+(BT$5/2))/2),BT$4))+(INDEX('Team Needs Database'!$B$2:$AG$15,MATCH('Simulator with Z Scores'!BT$1, 'Team Needs Database'!$A$2:$A$15, 0),MATCH('Simulator with Z Scores'!$B4, 'Team Needs Database'!$B$1:$AG$1, 0)) * 'Simulator with Z Scores'!$F4))</f>
        <v>0.87496795964526786</v>
      </c>
      <c r="BU9">
        <f ca="1">IF( OR($C4 = BU$3, BU8 = 0), 0, ($E4*_xlfn.IFNA(((BU$4+(BU$5/2))/2),BU$4))+(INDEX('Team Needs Database'!$B$2:$AG$15,MATCH('Simulator with Z Scores'!BU$1, 'Team Needs Database'!$A$2:$A$15, 0),MATCH('Simulator with Z Scores'!$B4, 'Team Needs Database'!$B$1:$AG$1, 0)) * 'Simulator with Z Scores'!$F4))</f>
        <v>0.87689259385788398</v>
      </c>
      <c r="BV9">
        <f ca="1">IF( OR($C4 = BV$3, BV8 = 0), 0, ($E4*_xlfn.IFNA(((BV$4+(BV$5/2))/2),BV$4))+(INDEX('Team Needs Database'!$B$2:$AG$15,MATCH('Simulator with Z Scores'!BV$1, 'Team Needs Database'!$A$2:$A$15, 0),MATCH('Simulator with Z Scores'!$B4, 'Team Needs Database'!$B$1:$AG$1, 0)) * 'Simulator with Z Scores'!$F4))</f>
        <v>0.66835702032353062</v>
      </c>
      <c r="BW9">
        <f ca="1">IF( OR($C4 = BW$3, BW8 = 0), 0, ($E4*_xlfn.IFNA(((BW$4+(BW$5/2))/2),BW$4))+(INDEX('Team Needs Database'!$B$2:$AG$15,MATCH('Simulator with Z Scores'!BW$1, 'Team Needs Database'!$A$2:$A$15, 0),MATCH('Simulator with Z Scores'!$B4, 'Team Needs Database'!$B$1:$AG$1, 0)) * 'Simulator with Z Scores'!$F4))</f>
        <v>1.0081404370644638</v>
      </c>
      <c r="BX9">
        <f ca="1">IF( OR($C4 = BX$3, BX8 = 0), 0, ($E4*_xlfn.IFNA(((BX$4+(BX$5/2))/2),BX$4))+(INDEX('Team Needs Database'!$B$2:$AG$15,MATCH('Simulator with Z Scores'!BX$1, 'Team Needs Database'!$A$2:$A$15, 0),MATCH('Simulator with Z Scores'!$B4, 'Team Needs Database'!$B$1:$AG$1, 0)) * 'Simulator with Z Scores'!$F4))</f>
        <v>0.91602501468498376</v>
      </c>
      <c r="BY9">
        <f ca="1">IF( OR($C4 = BY$3, BY8 = 0), 0, ($E4*_xlfn.IFNA(((BY$4+(BY$5/2))/2),BY$4))+(INDEX('Team Needs Database'!$B$2:$AG$15,MATCH('Simulator with Z Scores'!BY$1, 'Team Needs Database'!$A$2:$A$15, 0),MATCH('Simulator with Z Scores'!$B4, 'Team Needs Database'!$B$1:$AG$1, 0)) * 'Simulator with Z Scores'!$F4))</f>
        <v>3.3308638868502873</v>
      </c>
    </row>
    <row r="10" spans="1:77" x14ac:dyDescent="0.3">
      <c r="A10">
        <v>8</v>
      </c>
      <c r="B10" t="s">
        <v>33</v>
      </c>
      <c r="C10" s="2" t="str">
        <f t="shared" ca="1" si="0"/>
        <v>C.J. Mosley</v>
      </c>
      <c r="D10" s="2">
        <f t="shared" ca="1" si="1"/>
        <v>15</v>
      </c>
      <c r="E10">
        <f t="shared" ca="1" si="3"/>
        <v>0.6177819101745563</v>
      </c>
      <c r="F10">
        <f t="shared" ca="1" si="3"/>
        <v>0.38595946632111033</v>
      </c>
      <c r="H10">
        <v>5</v>
      </c>
      <c r="I10" t="s">
        <v>140</v>
      </c>
      <c r="J10">
        <f ca="1">IF( OR($C5 = J$3, J9 = 0), 0, ($E5*_xlfn.IFNA(((J$4+(J$5/2))/2),J$4))+(INDEX('Team Needs Database'!$B$2:$AG$15,MATCH('Simulator with Z Scores'!J$1, 'Team Needs Database'!$A$2:$A$15, 0),MATCH('Simulator with Z Scores'!$B5, 'Team Needs Database'!$B$1:$AG$1, 0)) * 'Simulator with Z Scores'!$F5))</f>
        <v>4.457731648557715</v>
      </c>
      <c r="K10">
        <f ca="1">IF( OR($C5 = K$3, K9 = 0), 0, ($E5*_xlfn.IFNA(((K$4+(K$5/2))/2),K$4))+(INDEX('Team Needs Database'!$B$2:$AG$15,MATCH('Simulator with Z Scores'!K$1, 'Team Needs Database'!$A$2:$A$15, 0),MATCH('Simulator with Z Scores'!$B5, 'Team Needs Database'!$B$1:$AG$1, 0)) * 'Simulator with Z Scores'!$F5))</f>
        <v>4.8401616788857496</v>
      </c>
      <c r="L10">
        <f ca="1">IF( OR($C5 = L$3, L9 = 0), 0, ($E5*_xlfn.IFNA(((L$4+(L$5/2))/2),L$4))+(INDEX('Team Needs Database'!$B$2:$AG$15,MATCH('Simulator with Z Scores'!L$1, 'Team Needs Database'!$A$2:$A$15, 0),MATCH('Simulator with Z Scores'!$B5, 'Team Needs Database'!$B$1:$AG$1, 0)) * 'Simulator with Z Scores'!$F5))</f>
        <v>3.7845171588603681</v>
      </c>
      <c r="M10">
        <f ca="1">IF( OR($C5 = M$3, M9 = 0), 0, ($E5*_xlfn.IFNA(((M$4+(M$5/2))/2),M$4))+(INDEX('Team Needs Database'!$B$2:$AG$15,MATCH('Simulator with Z Scores'!M$1, 'Team Needs Database'!$A$2:$A$15, 0),MATCH('Simulator with Z Scores'!$B5, 'Team Needs Database'!$B$1:$AG$1, 0)) * 'Simulator with Z Scores'!$F5))</f>
        <v>0</v>
      </c>
      <c r="N10">
        <f ca="1">IF( OR($C5 = N$3, N9 = 0), 0, ($E5*_xlfn.IFNA(((N$4+(N$5/2))/2),N$4))+(INDEX('Team Needs Database'!$B$2:$AG$15,MATCH('Simulator with Z Scores'!N$1, 'Team Needs Database'!$A$2:$A$15, 0),MATCH('Simulator with Z Scores'!$B5, 'Team Needs Database'!$B$1:$AG$1, 0)) * 'Simulator with Z Scores'!$F5))</f>
        <v>4.6153946780553117</v>
      </c>
      <c r="O10">
        <f ca="1">IF( OR($C5 = O$3, O9 = 0), 0, ($E5*_xlfn.IFNA(((O$4+(O$5/2))/2),O$4))+(INDEX('Team Needs Database'!$B$2:$AG$15,MATCH('Simulator with Z Scores'!O$1, 'Team Needs Database'!$A$2:$A$15, 0),MATCH('Simulator with Z Scores'!$B5, 'Team Needs Database'!$B$1:$AG$1, 0)) * 'Simulator with Z Scores'!$F5))</f>
        <v>4.0408060542084012</v>
      </c>
      <c r="P10">
        <f ca="1">IF( OR($C5 = P$3, P9 = 0), 0, ($E5*_xlfn.IFNA(((P$4+(P$5/2))/2),P$4))+(INDEX('Team Needs Database'!$B$2:$AG$15,MATCH('Simulator with Z Scores'!P$1, 'Team Needs Database'!$A$2:$A$15, 0),MATCH('Simulator with Z Scores'!$B5, 'Team Needs Database'!$B$1:$AG$1, 0)) * 'Simulator with Z Scores'!$F5))</f>
        <v>4.2907312324113462</v>
      </c>
      <c r="Q10">
        <f ca="1">IF( OR($C5 = Q$3, Q9 = 0), 0, ($E5*_xlfn.IFNA(((Q$4+(Q$5/2))/2),Q$4))+(INDEX('Team Needs Database'!$B$2:$AG$15,MATCH('Simulator with Z Scores'!Q$1, 'Team Needs Database'!$A$2:$A$15, 0),MATCH('Simulator with Z Scores'!$B5, 'Team Needs Database'!$B$1:$AG$1, 0)) * 'Simulator with Z Scores'!$F5))</f>
        <v>0</v>
      </c>
      <c r="R10">
        <f ca="1">IF( OR($C5 = R$3, R9 = 0), 0, ($E5*_xlfn.IFNA(((R$4+(R$5/2))/2),R$4))+(INDEX('Team Needs Database'!$B$2:$AG$15,MATCH('Simulator with Z Scores'!R$1, 'Team Needs Database'!$A$2:$A$15, 0),MATCH('Simulator with Z Scores'!$B5, 'Team Needs Database'!$B$1:$AG$1, 0)) * 'Simulator with Z Scores'!$F5))</f>
        <v>0</v>
      </c>
      <c r="S10">
        <f ca="1">IF( OR($C5 = S$3, S9 = 0), 0, ($E5*_xlfn.IFNA(((S$4+(S$5/2))/2),S$4))+(INDEX('Team Needs Database'!$B$2:$AG$15,MATCH('Simulator with Z Scores'!S$1, 'Team Needs Database'!$A$2:$A$15, 0),MATCH('Simulator with Z Scores'!$B5, 'Team Needs Database'!$B$1:$AG$1, 0)) * 'Simulator with Z Scores'!$F5))</f>
        <v>3.2785884586927017</v>
      </c>
      <c r="T10">
        <f ca="1">IF( OR($C5 = T$3, T9 = 0), 0, ($E5*_xlfn.IFNA(((T$4+(T$5/2))/2),T$4))+(INDEX('Team Needs Database'!$B$2:$AG$15,MATCH('Simulator with Z Scores'!T$1, 'Team Needs Database'!$A$2:$A$15, 0),MATCH('Simulator with Z Scores'!$B5, 'Team Needs Database'!$B$1:$AG$1, 0)) * 'Simulator with Z Scores'!$F5))</f>
        <v>3.3775560818665156</v>
      </c>
      <c r="U10">
        <f ca="1">IF( OR($C5 = U$3, U9 = 0), 0, ($E5*_xlfn.IFNA(((U$4+(U$5/2))/2),U$4))+(INDEX('Team Needs Database'!$B$2:$AG$15,MATCH('Simulator with Z Scores'!U$1, 'Team Needs Database'!$A$2:$A$15, 0),MATCH('Simulator with Z Scores'!$B5, 'Team Needs Database'!$B$1:$AG$1, 0)) * 'Simulator with Z Scores'!$F5))</f>
        <v>0</v>
      </c>
      <c r="V10">
        <f ca="1">IF( OR($C5 = V$3, V9 = 0), 0, ($E5*_xlfn.IFNA(((V$4+(V$5/2))/2),V$4))+(INDEX('Team Needs Database'!$B$2:$AG$15,MATCH('Simulator with Z Scores'!V$1, 'Team Needs Database'!$A$2:$A$15, 0),MATCH('Simulator with Z Scores'!$B5, 'Team Needs Database'!$B$1:$AG$1, 0)) * 'Simulator with Z Scores'!$F5))</f>
        <v>2.8750422736968302</v>
      </c>
      <c r="W10">
        <f ca="1">IF( OR($C5 = W$3, W9 = 0), 0, ($E5*_xlfn.IFNA(((W$4+(W$5/2))/2),W$4))+(INDEX('Team Needs Database'!$B$2:$AG$15,MATCH('Simulator with Z Scores'!W$1, 'Team Needs Database'!$A$2:$A$15, 0),MATCH('Simulator with Z Scores'!$B5, 'Team Needs Database'!$B$1:$AG$1, 0)) * 'Simulator with Z Scores'!$F5))</f>
        <v>3.9013501945573141</v>
      </c>
      <c r="X10">
        <f ca="1">IF( OR($C5 = X$3, X9 = 0), 0, ($E5*_xlfn.IFNA(((X$4+(X$5/2))/2),X$4))+(INDEX('Team Needs Database'!$B$2:$AG$15,MATCH('Simulator with Z Scores'!X$1, 'Team Needs Database'!$A$2:$A$15, 0),MATCH('Simulator with Z Scores'!$B5, 'Team Needs Database'!$B$1:$AG$1, 0)) * 'Simulator with Z Scores'!$F5))</f>
        <v>3.7046229270880331</v>
      </c>
      <c r="Y10">
        <f ca="1">IF( OR($C5 = Y$3, Y9 = 0), 0, ($E5*_xlfn.IFNA(((Y$4+(Y$5/2))/2),Y$4))+(INDEX('Team Needs Database'!$B$2:$AG$15,MATCH('Simulator with Z Scores'!Y$1, 'Team Needs Database'!$A$2:$A$15, 0),MATCH('Simulator with Z Scores'!$B5, 'Team Needs Database'!$B$1:$AG$1, 0)) * 'Simulator with Z Scores'!$F5))</f>
        <v>3.038299715798416</v>
      </c>
      <c r="Z10">
        <f ca="1">IF( OR($C5 = Z$3, Z9 = 0), 0, ($E5*_xlfn.IFNA(((Z$4+(Z$5/2))/2),Z$4))+(INDEX('Team Needs Database'!$B$2:$AG$15,MATCH('Simulator with Z Scores'!Z$1, 'Team Needs Database'!$A$2:$A$15, 0),MATCH('Simulator with Z Scores'!$B5, 'Team Needs Database'!$B$1:$AG$1, 0)) * 'Simulator with Z Scores'!$F5))</f>
        <v>3.4464273460667121</v>
      </c>
      <c r="AA10">
        <f ca="1">IF( OR($C5 = AA$3, AA9 = 0), 0, ($E5*_xlfn.IFNA(((AA$4+(AA$5/2))/2),AA$4))+(INDEX('Team Needs Database'!$B$2:$AG$15,MATCH('Simulator with Z Scores'!AA$1, 'Team Needs Database'!$A$2:$A$15, 0),MATCH('Simulator with Z Scores'!$B5, 'Team Needs Database'!$B$1:$AG$1, 0)) * 'Simulator with Z Scores'!$F5))</f>
        <v>2.9678688223551157</v>
      </c>
      <c r="AB10">
        <f ca="1">IF( OR($C5 = AB$3, AB9 = 0), 0, ($E5*_xlfn.IFNA(((AB$4+(AB$5/2))/2),AB$4))+(INDEX('Team Needs Database'!$B$2:$AG$15,MATCH('Simulator with Z Scores'!AB$1, 'Team Needs Database'!$A$2:$A$15, 0),MATCH('Simulator with Z Scores'!$B5, 'Team Needs Database'!$B$1:$AG$1, 0)) * 'Simulator with Z Scores'!$F5))</f>
        <v>3.4059632510583424</v>
      </c>
      <c r="AC10">
        <f ca="1">IF( OR($C5 = AC$3, AC9 = 0), 0, ($E5*_xlfn.IFNA(((AC$4+(AC$5/2))/2),AC$4))+(INDEX('Team Needs Database'!$B$2:$AG$15,MATCH('Simulator with Z Scores'!AC$1, 'Team Needs Database'!$A$2:$A$15, 0),MATCH('Simulator with Z Scores'!$B5, 'Team Needs Database'!$B$1:$AG$1, 0)) * 'Simulator with Z Scores'!$F5))</f>
        <v>2.7866120660065485</v>
      </c>
      <c r="AD10">
        <f ca="1">IF( OR($C5 = AD$3, AD9 = 0), 0, ($E5*_xlfn.IFNA(((AD$4+(AD$5/2))/2),AD$4))+(INDEX('Team Needs Database'!$B$2:$AG$15,MATCH('Simulator with Z Scores'!AD$1, 'Team Needs Database'!$A$2:$A$15, 0),MATCH('Simulator with Z Scores'!$B5, 'Team Needs Database'!$B$1:$AG$1, 0)) * 'Simulator with Z Scores'!$F5))</f>
        <v>2.790399901028346</v>
      </c>
      <c r="AE10">
        <f ca="1">IF( OR($C5 = AE$3, AE9 = 0), 0, ($E5*_xlfn.IFNA(((AE$4+(AE$5/2))/2),AE$4))+(INDEX('Team Needs Database'!$B$2:$AG$15,MATCH('Simulator with Z Scores'!AE$1, 'Team Needs Database'!$A$2:$A$15, 0),MATCH('Simulator with Z Scores'!$B5, 'Team Needs Database'!$B$1:$AG$1, 0)) * 'Simulator with Z Scores'!$F5))</f>
        <v>2.9242713785568637</v>
      </c>
      <c r="AF10">
        <f ca="1">IF( OR($C5 = AF$3, AF9 = 0), 0, ($E5*_xlfn.IFNA(((AF$4+(AF$5/2))/2),AF$4))+(INDEX('Team Needs Database'!$B$2:$AG$15,MATCH('Simulator with Z Scores'!AF$1, 'Team Needs Database'!$A$2:$A$15, 0),MATCH('Simulator with Z Scores'!$B5, 'Team Needs Database'!$B$1:$AG$1, 0)) * 'Simulator with Z Scores'!$F5))</f>
        <v>3.340465235059884</v>
      </c>
      <c r="AG10">
        <f ca="1">IF( OR($C5 = AG$3, AG9 = 0), 0, ($E5*_xlfn.IFNA(((AG$4+(AG$5/2))/2),AG$4))+(INDEX('Team Needs Database'!$B$2:$AG$15,MATCH('Simulator with Z Scores'!AG$1, 'Team Needs Database'!$A$2:$A$15, 0),MATCH('Simulator with Z Scores'!$B5, 'Team Needs Database'!$B$1:$AG$1, 0)) * 'Simulator with Z Scores'!$F5))</f>
        <v>3.21247277564918</v>
      </c>
      <c r="AH10">
        <f ca="1">IF( OR($C5 = AH$3, AH9 = 0), 0, ($E5*_xlfn.IFNA(((AH$4+(AH$5/2))/2),AH$4))+(INDEX('Team Needs Database'!$B$2:$AG$15,MATCH('Simulator with Z Scores'!AH$1, 'Team Needs Database'!$A$2:$A$15, 0),MATCH('Simulator with Z Scores'!$B5, 'Team Needs Database'!$B$1:$AG$1, 0)) * 'Simulator with Z Scores'!$F5))</f>
        <v>3.21247277564918</v>
      </c>
      <c r="AI10">
        <f ca="1">IF( OR($C5 = AI$3, AI9 = 0), 0, ($E5*_xlfn.IFNA(((AI$4+(AI$5/2))/2),AI$4))+(INDEX('Team Needs Database'!$B$2:$AG$15,MATCH('Simulator with Z Scores'!AI$1, 'Team Needs Database'!$A$2:$A$15, 0),MATCH('Simulator with Z Scores'!$B5, 'Team Needs Database'!$B$1:$AG$1, 0)) * 'Simulator with Z Scores'!$F5))</f>
        <v>2.4176728921576984</v>
      </c>
      <c r="AJ10">
        <f ca="1">IF( OR($C5 = AJ$3, AJ9 = 0), 0, ($E5*_xlfn.IFNA(((AJ$4+(AJ$5/2))/2),AJ$4))+(INDEX('Team Needs Database'!$B$2:$AG$15,MATCH('Simulator with Z Scores'!AJ$1, 'Team Needs Database'!$A$2:$A$15, 0),MATCH('Simulator with Z Scores'!$B5, 'Team Needs Database'!$B$1:$AG$1, 0)) * 'Simulator with Z Scores'!$F5))</f>
        <v>2.6884171630159361</v>
      </c>
      <c r="AK10">
        <f ca="1">IF( OR($C5 = AK$3, AK9 = 0), 0, ($E5*_xlfn.IFNA(((AK$4+(AK$5/2))/2),AK$4))+(INDEX('Team Needs Database'!$B$2:$AG$15,MATCH('Simulator with Z Scores'!AK$1, 'Team Needs Database'!$A$2:$A$15, 0),MATCH('Simulator with Z Scores'!$B5, 'Team Needs Database'!$B$1:$AG$1, 0)) * 'Simulator with Z Scores'!$F5))</f>
        <v>2.6417509759749258</v>
      </c>
      <c r="AL10">
        <f ca="1">IF( OR($C5 = AL$3, AL9 = 0), 0, ($E5*_xlfn.IFNA(((AL$4+(AL$5/2))/2),AL$4))+(INDEX('Team Needs Database'!$B$2:$AG$15,MATCH('Simulator with Z Scores'!AL$1, 'Team Needs Database'!$A$2:$A$15, 0),MATCH('Simulator with Z Scores'!$B5, 'Team Needs Database'!$B$1:$AG$1, 0)) * 'Simulator with Z Scores'!$F5))</f>
        <v>2.4279533189405256</v>
      </c>
      <c r="AM10">
        <f ca="1">IF( OR($C5 = AM$3, AM9 = 0), 0, ($E5*_xlfn.IFNA(((AM$4+(AM$5/2))/2),AM$4))+(INDEX('Team Needs Database'!$B$2:$AG$15,MATCH('Simulator with Z Scores'!AM$1, 'Team Needs Database'!$A$2:$A$15, 0),MATCH('Simulator with Z Scores'!$B5, 'Team Needs Database'!$B$1:$AG$1, 0)) * 'Simulator with Z Scores'!$F5))</f>
        <v>2.8567432681648652</v>
      </c>
      <c r="AN10">
        <f ca="1">IF( OR($C5 = AN$3, AN9 = 0), 0, ($E5*_xlfn.IFNA(((AN$4+(AN$5/2))/2),AN$4))+(INDEX('Team Needs Database'!$B$2:$AG$15,MATCH('Simulator with Z Scores'!AN$1, 'Team Needs Database'!$A$2:$A$15, 0),MATCH('Simulator with Z Scores'!$B5, 'Team Needs Database'!$B$1:$AG$1, 0)) * 'Simulator with Z Scores'!$F5))</f>
        <v>2.6264296835597327</v>
      </c>
      <c r="AO10">
        <f ca="1">IF( OR($C5 = AO$3, AO9 = 0), 0, ($E5*_xlfn.IFNA(((AO$4+(AO$5/2))/2),AO$4))+(INDEX('Team Needs Database'!$B$2:$AG$15,MATCH('Simulator with Z Scores'!AO$1, 'Team Needs Database'!$A$2:$A$15, 0),MATCH('Simulator with Z Scores'!$B5, 'Team Needs Database'!$B$1:$AG$1, 0)) * 'Simulator with Z Scores'!$F5))</f>
        <v>2.6264296835597327</v>
      </c>
      <c r="AP10">
        <f ca="1">IF( OR($C5 = AP$3, AP9 = 0), 0, ($E5*_xlfn.IFNA(((AP$4+(AP$5/2))/2),AP$4))+(INDEX('Team Needs Database'!$B$2:$AG$15,MATCH('Simulator with Z Scores'!AP$1, 'Team Needs Database'!$A$2:$A$15, 0),MATCH('Simulator with Z Scores'!$B5, 'Team Needs Database'!$B$1:$AG$1, 0)) * 'Simulator with Z Scores'!$F5))</f>
        <v>2.5943634552355967</v>
      </c>
      <c r="AQ10">
        <f ca="1">IF( OR($C5 = AQ$3, AQ9 = 0), 0, ($E5*_xlfn.IFNA(((AQ$4+(AQ$5/2))/2),AQ$4))+(INDEX('Team Needs Database'!$B$2:$AG$15,MATCH('Simulator with Z Scores'!AQ$1, 'Team Needs Database'!$A$2:$A$15, 0),MATCH('Simulator with Z Scores'!$B5, 'Team Needs Database'!$B$1:$AG$1, 0)) * 'Simulator with Z Scores'!$F5))</f>
        <v>2.1962061094644416</v>
      </c>
      <c r="AR10">
        <f ca="1">IF( OR($C5 = AR$3, AR9 = 0), 0, ($E5*_xlfn.IFNA(((AR$4+(AR$5/2))/2),AR$4))+(INDEX('Team Needs Database'!$B$2:$AG$15,MATCH('Simulator with Z Scores'!AR$1, 'Team Needs Database'!$A$2:$A$15, 0),MATCH('Simulator with Z Scores'!$B5, 'Team Needs Database'!$B$1:$AG$1, 0)) * 'Simulator with Z Scores'!$F5))</f>
        <v>2.1221978029179938</v>
      </c>
      <c r="AS10">
        <f ca="1">IF( OR($C5 = AS$3, AS9 = 0), 0, ($E5*_xlfn.IFNA(((AS$4+(AS$5/2))/2),AS$4))+(INDEX('Team Needs Database'!$B$2:$AG$15,MATCH('Simulator with Z Scores'!AS$1, 'Team Needs Database'!$A$2:$A$15, 0),MATCH('Simulator with Z Scores'!$B5, 'Team Needs Database'!$B$1:$AG$1, 0)) * 'Simulator with Z Scores'!$F5))</f>
        <v>2.729471421269797</v>
      </c>
      <c r="AT10">
        <f ca="1">IF( OR($C5 = AT$3, AT9 = 0), 0, ($E5*_xlfn.IFNA(((AT$4+(AT$5/2))/2),AT$4))+(INDEX('Team Needs Database'!$B$2:$AG$15,MATCH('Simulator with Z Scores'!AT$1, 'Team Needs Database'!$A$2:$A$15, 0),MATCH('Simulator with Z Scores'!$B5, 'Team Needs Database'!$B$1:$AG$1, 0)) * 'Simulator with Z Scores'!$F5))</f>
        <v>2.2511338163562415</v>
      </c>
      <c r="AU10">
        <f ca="1">IF( OR($C5 = AU$3, AU9 = 0), 0, ($E5*_xlfn.IFNA(((AU$4+(AU$5/2))/2),AU$4))+(INDEX('Team Needs Database'!$B$2:$AG$15,MATCH('Simulator with Z Scores'!AU$1, 'Team Needs Database'!$A$2:$A$15, 0),MATCH('Simulator with Z Scores'!$B5, 'Team Needs Database'!$B$1:$AG$1, 0)) * 'Simulator with Z Scores'!$F5))</f>
        <v>2.7207425451896281</v>
      </c>
      <c r="AV10">
        <f ca="1">IF( OR($C5 = AV$3, AV9 = 0), 0, ($E5*_xlfn.IFNA(((AV$4+(AV$5/2))/2),AV$4))+(INDEX('Team Needs Database'!$B$2:$AG$15,MATCH('Simulator with Z Scores'!AV$1, 'Team Needs Database'!$A$2:$A$15, 0),MATCH('Simulator with Z Scores'!$B5, 'Team Needs Database'!$B$1:$AG$1, 0)) * 'Simulator with Z Scores'!$F5))</f>
        <v>2.7207425451896281</v>
      </c>
      <c r="AW10">
        <f ca="1">IF( OR($C5 = AW$3, AW9 = 0), 0, ($E5*_xlfn.IFNA(((AW$4+(AW$5/2))/2),AW$4))+(INDEX('Team Needs Database'!$B$2:$AG$15,MATCH('Simulator with Z Scores'!AW$1, 'Team Needs Database'!$A$2:$A$15, 0),MATCH('Simulator with Z Scores'!$B5, 'Team Needs Database'!$B$1:$AG$1, 0)) * 'Simulator with Z Scores'!$F5))</f>
        <v>1.9855417013996739</v>
      </c>
      <c r="AX10">
        <f ca="1">IF( OR($C5 = AX$3, AX9 = 0), 0, ($E5*_xlfn.IFNA(((AX$4+(AX$5/2))/2),AX$4))+(INDEX('Team Needs Database'!$B$2:$AG$15,MATCH('Simulator with Z Scores'!AX$1, 'Team Needs Database'!$A$2:$A$15, 0),MATCH('Simulator with Z Scores'!$B5, 'Team Needs Database'!$B$1:$AG$1, 0)) * 'Simulator with Z Scores'!$F5))</f>
        <v>1.4103309445167223</v>
      </c>
      <c r="AY10">
        <f ca="1">IF( OR($C5 = AY$3, AY9 = 0), 0, ($E5*_xlfn.IFNA(((AY$4+(AY$5/2))/2),AY$4))+(INDEX('Team Needs Database'!$B$2:$AG$15,MATCH('Simulator with Z Scores'!AY$1, 'Team Needs Database'!$A$2:$A$15, 0),MATCH('Simulator with Z Scores'!$B5, 'Team Needs Database'!$B$1:$AG$1, 0)) * 'Simulator with Z Scores'!$F5))</f>
        <v>1.4984466722029182</v>
      </c>
      <c r="AZ10">
        <f ca="1">IF( OR($C5 = AZ$3, AZ9 = 0), 0, ($E5*_xlfn.IFNA(((AZ$4+(AZ$5/2))/2),AZ$4))+(INDEX('Team Needs Database'!$B$2:$AG$15,MATCH('Simulator with Z Scores'!AZ$1, 'Team Needs Database'!$A$2:$A$15, 0),MATCH('Simulator with Z Scores'!$B5, 'Team Needs Database'!$B$1:$AG$1, 0)) * 'Simulator with Z Scores'!$F5))</f>
        <v>1.9302303606970845</v>
      </c>
      <c r="BA10">
        <f ca="1">IF( OR($C5 = BA$3, BA9 = 0), 0, ($E5*_xlfn.IFNA(((BA$4+(BA$5/2))/2),BA$4))+(INDEX('Team Needs Database'!$B$2:$AG$15,MATCH('Simulator with Z Scores'!BA$1, 'Team Needs Database'!$A$2:$A$15, 0),MATCH('Simulator with Z Scores'!$B5, 'Team Needs Database'!$B$1:$AG$1, 0)) * 'Simulator with Z Scores'!$F5))</f>
        <v>2.0760062608263796</v>
      </c>
      <c r="BB10">
        <f ca="1">IF( OR($C5 = BB$3, BB9 = 0), 0, ($E5*_xlfn.IFNA(((BB$4+(BB$5/2))/2),BB$4))+(INDEX('Team Needs Database'!$B$2:$AG$15,MATCH('Simulator with Z Scores'!BB$1, 'Team Needs Database'!$A$2:$A$15, 0),MATCH('Simulator with Z Scores'!$B5, 'Team Needs Database'!$B$1:$AG$1, 0)) * 'Simulator with Z Scores'!$F5))</f>
        <v>2.1775639160631077</v>
      </c>
      <c r="BC10">
        <f ca="1">IF( OR($C5 = BC$3, BC9 = 0), 0, ($E5*_xlfn.IFNA(((BC$4+(BC$5/2))/2),BC$4))+(INDEX('Team Needs Database'!$B$2:$AG$15,MATCH('Simulator with Z Scores'!BC$1, 'Team Needs Database'!$A$2:$A$15, 0),MATCH('Simulator with Z Scores'!$B5, 'Team Needs Database'!$B$1:$AG$1, 0)) * 'Simulator with Z Scores'!$F5))</f>
        <v>1.1488091153555706</v>
      </c>
      <c r="BD10">
        <f ca="1">IF( OR($C5 = BD$3, BD9 = 0), 0, ($E5*_xlfn.IFNA(((BD$4+(BD$5/2))/2),BD$4))+(INDEX('Team Needs Database'!$B$2:$AG$15,MATCH('Simulator with Z Scores'!BD$1, 'Team Needs Database'!$A$2:$A$15, 0),MATCH('Simulator with Z Scores'!$B5, 'Team Needs Database'!$B$1:$AG$1, 0)) * 'Simulator with Z Scores'!$F5))</f>
        <v>2.1604720498802434</v>
      </c>
      <c r="BE10">
        <f ca="1">IF( OR($C5 = BE$3, BE9 = 0), 0, ($E5*_xlfn.IFNA(((BE$4+(BE$5/2))/2),BE$4))+(INDEX('Team Needs Database'!$B$2:$AG$15,MATCH('Simulator with Z Scores'!BE$1, 'Team Needs Database'!$A$2:$A$15, 0),MATCH('Simulator with Z Scores'!$B5, 'Team Needs Database'!$B$1:$AG$1, 0)) * 'Simulator with Z Scores'!$F5))</f>
        <v>2.1761735626974232</v>
      </c>
      <c r="BF10">
        <f ca="1">IF( OR($C5 = BF$3, BF9 = 0), 0, ($E5*_xlfn.IFNA(((BF$4+(BF$5/2))/2),BF$4))+(INDEX('Team Needs Database'!$B$2:$AG$15,MATCH('Simulator with Z Scores'!BF$1, 'Team Needs Database'!$A$2:$A$15, 0),MATCH('Simulator with Z Scores'!$B5, 'Team Needs Database'!$B$1:$AG$1, 0)) * 'Simulator with Z Scores'!$F5))</f>
        <v>1.9247286117743345</v>
      </c>
      <c r="BG10">
        <f ca="1">IF( OR($C5 = BG$3, BG9 = 0), 0, ($E5*_xlfn.IFNA(((BG$4+(BG$5/2))/2),BG$4))+(INDEX('Team Needs Database'!$B$2:$AG$15,MATCH('Simulator with Z Scores'!BG$1, 'Team Needs Database'!$A$2:$A$15, 0),MATCH('Simulator with Z Scores'!$B5, 'Team Needs Database'!$B$1:$AG$1, 0)) * 'Simulator with Z Scores'!$F5))</f>
        <v>2.6381887461398987</v>
      </c>
      <c r="BH10">
        <f ca="1">IF( OR($C5 = BH$3, BH9 = 0), 0, ($E5*_xlfn.IFNA(((BH$4+(BH$5/2))/2),BH$4))+(INDEX('Team Needs Database'!$B$2:$AG$15,MATCH('Simulator with Z Scores'!BH$1, 'Team Needs Database'!$A$2:$A$15, 0),MATCH('Simulator with Z Scores'!$B5, 'Team Needs Database'!$B$1:$AG$1, 0)) * 'Simulator with Z Scores'!$F5))</f>
        <v>2.1045907479476256</v>
      </c>
      <c r="BI10">
        <f ca="1">IF( OR($C5 = BI$3, BI9 = 0), 0, ($E5*_xlfn.IFNA(((BI$4+(BI$5/2))/2),BI$4))+(INDEX('Team Needs Database'!$B$2:$AG$15,MATCH('Simulator with Z Scores'!BI$1, 'Team Needs Database'!$A$2:$A$15, 0),MATCH('Simulator with Z Scores'!$B5, 'Team Needs Database'!$B$1:$AG$1, 0)) * 'Simulator with Z Scores'!$F5))</f>
        <v>0.85262859007909531</v>
      </c>
      <c r="BJ10">
        <f ca="1">IF( OR($C5 = BJ$3, BJ9 = 0), 0, ($E5*_xlfn.IFNA(((BJ$4+(BJ$5/2))/2),BJ$4))+(INDEX('Team Needs Database'!$B$2:$AG$15,MATCH('Simulator with Z Scores'!BJ$1, 'Team Needs Database'!$A$2:$A$15, 0),MATCH('Simulator with Z Scores'!$B5, 'Team Needs Database'!$B$1:$AG$1, 0)) * 'Simulator with Z Scores'!$F5))</f>
        <v>1.5874932354407467</v>
      </c>
      <c r="BK10">
        <f ca="1">IF( OR($C5 = BK$3, BK9 = 0), 0, ($E5*_xlfn.IFNA(((BK$4+(BK$5/2))/2),BK$4))+(INDEX('Team Needs Database'!$B$2:$AG$15,MATCH('Simulator with Z Scores'!BK$1, 'Team Needs Database'!$A$2:$A$15, 0),MATCH('Simulator with Z Scores'!$B5, 'Team Needs Database'!$B$1:$AG$1, 0)) * 'Simulator with Z Scores'!$F5))</f>
        <v>1.4556031226468813</v>
      </c>
      <c r="BL10">
        <f ca="1">IF( OR($C5 = BL$3, BL9 = 0), 0, ($E5*_xlfn.IFNA(((BL$4+(BL$5/2))/2),BL$4))+(INDEX('Team Needs Database'!$B$2:$AG$15,MATCH('Simulator with Z Scores'!BL$1, 'Team Needs Database'!$A$2:$A$15, 0),MATCH('Simulator with Z Scores'!$B5, 'Team Needs Database'!$B$1:$AG$1, 0)) * 'Simulator with Z Scores'!$F5))</f>
        <v>1.9730187106951456</v>
      </c>
      <c r="BM10">
        <f ca="1">IF( OR($C5 = BM$3, BM9 = 0), 0, ($E5*_xlfn.IFNA(((BM$4+(BM$5/2))/2),BM$4))+(INDEX('Team Needs Database'!$B$2:$AG$15,MATCH('Simulator with Z Scores'!BM$1, 'Team Needs Database'!$A$2:$A$15, 0),MATCH('Simulator with Z Scores'!$B5, 'Team Needs Database'!$B$1:$AG$1, 0)) * 'Simulator with Z Scores'!$F5))</f>
        <v>1.8649663607040798</v>
      </c>
      <c r="BN10">
        <f ca="1">IF( OR($C5 = BN$3, BN9 = 0), 0, ($E5*_xlfn.IFNA(((BN$4+(BN$5/2))/2),BN$4))+(INDEX('Team Needs Database'!$B$2:$AG$15,MATCH('Simulator with Z Scores'!BN$1, 'Team Needs Database'!$A$2:$A$15, 0),MATCH('Simulator with Z Scores'!$B5, 'Team Needs Database'!$B$1:$AG$1, 0)) * 'Simulator with Z Scores'!$F5))</f>
        <v>2.1501684006144757</v>
      </c>
      <c r="BO10">
        <f ca="1">IF( OR($C5 = BO$3, BO9 = 0), 0, ($E5*_xlfn.IFNA(((BO$4+(BO$5/2))/2),BO$4))+(INDEX('Team Needs Database'!$B$2:$AG$15,MATCH('Simulator with Z Scores'!BO$1, 'Team Needs Database'!$A$2:$A$15, 0),MATCH('Simulator with Z Scores'!$B5, 'Team Needs Database'!$B$1:$AG$1, 0)) * 'Simulator with Z Scores'!$F5))</f>
        <v>1.8232434680684231</v>
      </c>
      <c r="BP10">
        <f ca="1">IF( OR($C5 = BP$3, BP9 = 0), 0, ($E5*_xlfn.IFNA(((BP$4+(BP$5/2))/2),BP$4))+(INDEX('Team Needs Database'!$B$2:$AG$15,MATCH('Simulator with Z Scores'!BP$1, 'Team Needs Database'!$A$2:$A$15, 0),MATCH('Simulator with Z Scores'!$B5, 'Team Needs Database'!$B$1:$AG$1, 0)) * 'Simulator with Z Scores'!$F5))</f>
        <v>1.5034537876831655</v>
      </c>
      <c r="BQ10">
        <f ca="1">IF( OR($C5 = BQ$3, BQ9 = 0), 0, ($E5*_xlfn.IFNA(((BQ$4+(BQ$5/2))/2),BQ$4))+(INDEX('Team Needs Database'!$B$2:$AG$15,MATCH('Simulator with Z Scores'!BQ$1, 'Team Needs Database'!$A$2:$A$15, 0),MATCH('Simulator with Z Scores'!$B5, 'Team Needs Database'!$B$1:$AG$1, 0)) * 'Simulator with Z Scores'!$F5))</f>
        <v>0.51964044070066873</v>
      </c>
      <c r="BR10">
        <f ca="1">IF( OR($C5 = BR$3, BR9 = 0), 0, ($E5*_xlfn.IFNA(((BR$4+(BR$5/2))/2),BR$4))+(INDEX('Team Needs Database'!$B$2:$AG$15,MATCH('Simulator with Z Scores'!BR$1, 'Team Needs Database'!$A$2:$A$15, 0),MATCH('Simulator with Z Scores'!$B5, 'Team Needs Database'!$B$1:$AG$1, 0)) * 'Simulator with Z Scores'!$F5))</f>
        <v>0.41974399588714084</v>
      </c>
      <c r="BS10">
        <f ca="1">IF( OR($C5 = BS$3, BS9 = 0), 0, ($E5*_xlfn.IFNA(((BS$4+(BS$5/2))/2),BS$4))+(INDEX('Team Needs Database'!$B$2:$AG$15,MATCH('Simulator with Z Scores'!BS$1, 'Team Needs Database'!$A$2:$A$15, 0),MATCH('Simulator with Z Scores'!$B5, 'Team Needs Database'!$B$1:$AG$1, 0)) * 'Simulator with Z Scores'!$F5))</f>
        <v>0.29968933444058365</v>
      </c>
      <c r="BT10">
        <f ca="1">IF( OR($C5 = BT$3, BT9 = 0), 0, ($E5*_xlfn.IFNA(((BT$4+(BT$5/2))/2),BT$4))+(INDEX('Team Needs Database'!$B$2:$AG$15,MATCH('Simulator with Z Scores'!BT$1, 'Team Needs Database'!$A$2:$A$15, 0),MATCH('Simulator with Z Scores'!$B5, 'Team Needs Database'!$B$1:$AG$1, 0)) * 'Simulator with Z Scores'!$F5))</f>
        <v>1.6542226592080338</v>
      </c>
      <c r="BU10">
        <f ca="1">IF( OR($C5 = BU$3, BU9 = 0), 0, ($E5*_xlfn.IFNA(((BU$4+(BU$5/2))/2),BU$4))+(INDEX('Team Needs Database'!$B$2:$AG$15,MATCH('Simulator with Z Scores'!BU$1, 'Team Needs Database'!$A$2:$A$15, 0),MATCH('Simulator with Z Scores'!$B5, 'Team Needs Database'!$B$1:$AG$1, 0)) * 'Simulator with Z Scores'!$F5))</f>
        <v>1.6578613907639725</v>
      </c>
      <c r="BV10">
        <f ca="1">IF( OR($C5 = BV$3, BV9 = 0), 0, ($E5*_xlfn.IFNA(((BV$4+(BV$5/2))/2),BV$4))+(INDEX('Team Needs Database'!$B$2:$AG$15,MATCH('Simulator with Z Scores'!BV$1, 'Team Needs Database'!$A$2:$A$15, 0),MATCH('Simulator with Z Scores'!$B5, 'Team Needs Database'!$B$1:$AG$1, 0)) * 'Simulator with Z Scores'!$F5))</f>
        <v>1.2636020728212596</v>
      </c>
      <c r="BW10">
        <f ca="1">IF( OR($C5 = BW$3, BW9 = 0), 0, ($E5*_xlfn.IFNA(((BW$4+(BW$5/2))/2),BW$4))+(INDEX('Team Needs Database'!$B$2:$AG$15,MATCH('Simulator with Z Scores'!BW$1, 'Team Needs Database'!$A$2:$A$15, 0),MATCH('Simulator with Z Scores'!$B5, 'Team Needs Database'!$B$1:$AG$1, 0)) * 'Simulator with Z Scores'!$F5))</f>
        <v>1.9866326648927863</v>
      </c>
      <c r="BX10">
        <f ca="1">IF( OR($C5 = BX$3, BX9 = 0), 0, ($E5*_xlfn.IFNA(((BX$4+(BX$5/2))/2),BX$4))+(INDEX('Team Needs Database'!$B$2:$AG$15,MATCH('Simulator with Z Scores'!BX$1, 'Team Needs Database'!$A$2:$A$15, 0),MATCH('Simulator with Z Scores'!$B5, 'Team Needs Database'!$B$1:$AG$1, 0)) * 'Simulator with Z Scores'!$F5))</f>
        <v>1.8124783804039775</v>
      </c>
      <c r="BY10">
        <f ca="1">IF( OR($C5 = BY$3, BY9 = 0), 0, ($E5*_xlfn.IFNA(((BY$4+(BY$5/2))/2),BY$4))+(INDEX('Team Needs Database'!$B$2:$AG$15,MATCH('Simulator with Z Scores'!BY$1, 'Team Needs Database'!$A$2:$A$15, 0),MATCH('Simulator with Z Scores'!$B5, 'Team Needs Database'!$B$1:$AG$1, 0)) * 'Simulator with Z Scores'!$F5))</f>
        <v>1.0869449521294445</v>
      </c>
    </row>
    <row r="11" spans="1:77" x14ac:dyDescent="0.3">
      <c r="A11">
        <v>9</v>
      </c>
      <c r="B11" t="s">
        <v>34</v>
      </c>
      <c r="C11" s="2" t="str">
        <f t="shared" ca="1" si="0"/>
        <v>Mike Evans</v>
      </c>
      <c r="D11" s="2">
        <f t="shared" ca="1" si="1"/>
        <v>6</v>
      </c>
      <c r="E11">
        <f t="shared" ca="1" si="3"/>
        <v>0.88158287956871262</v>
      </c>
      <c r="F11">
        <f t="shared" ca="1" si="3"/>
        <v>0.33873382119822737</v>
      </c>
      <c r="H11">
        <v>6</v>
      </c>
      <c r="I11" t="s">
        <v>140</v>
      </c>
      <c r="J11">
        <f ca="1">IF( OR($C6 = J$3, J10 = 0), 0, ($E6*_xlfn.IFNA(((J$4+(J$5/2))/2),J$4))+(INDEX('Team Needs Database'!$B$2:$AG$15,MATCH('Simulator with Z Scores'!J$1, 'Team Needs Database'!$A$2:$A$15, 0),MATCH('Simulator with Z Scores'!$B6, 'Team Needs Database'!$B$1:$AG$1, 0)) * 'Simulator with Z Scores'!$F6))</f>
        <v>2.734136503697091</v>
      </c>
      <c r="K11">
        <f ca="1">IF( OR($C6 = K$3, K10 = 0), 0, ($E6*_xlfn.IFNA(((K$4+(K$5/2))/2),K$4))+(INDEX('Team Needs Database'!$B$2:$AG$15,MATCH('Simulator with Z Scores'!K$1, 'Team Needs Database'!$A$2:$A$15, 0),MATCH('Simulator with Z Scores'!$B6, 'Team Needs Database'!$B$1:$AG$1, 0)) * 'Simulator with Z Scores'!$F6))</f>
        <v>0</v>
      </c>
      <c r="L11">
        <f ca="1">IF( OR($C6 = L$3, L10 = 0), 0, ($E6*_xlfn.IFNA(((L$4+(L$5/2))/2),L$4))+(INDEX('Team Needs Database'!$B$2:$AG$15,MATCH('Simulator with Z Scores'!L$1, 'Team Needs Database'!$A$2:$A$15, 0),MATCH('Simulator with Z Scores'!$B6, 'Team Needs Database'!$B$1:$AG$1, 0)) * 'Simulator with Z Scores'!$F6))</f>
        <v>2.3639828635806244</v>
      </c>
      <c r="M11">
        <f ca="1">IF( OR($C6 = M$3, M10 = 0), 0, ($E6*_xlfn.IFNA(((M$4+(M$5/2))/2),M$4))+(INDEX('Team Needs Database'!$B$2:$AG$15,MATCH('Simulator with Z Scores'!M$1, 'Team Needs Database'!$A$2:$A$15, 0),MATCH('Simulator with Z Scores'!$B6, 'Team Needs Database'!$B$1:$AG$1, 0)) * 'Simulator with Z Scores'!$F6))</f>
        <v>0</v>
      </c>
      <c r="N11">
        <f ca="1">IF( OR($C6 = N$3, N10 = 0), 0, ($E6*_xlfn.IFNA(((N$4+(N$5/2))/2),N$4))+(INDEX('Team Needs Database'!$B$2:$AG$15,MATCH('Simulator with Z Scores'!N$1, 'Team Needs Database'!$A$2:$A$15, 0),MATCH('Simulator with Z Scores'!$B6, 'Team Needs Database'!$B$1:$AG$1, 0)) * 'Simulator with Z Scores'!$F6))</f>
        <v>3.7295003540680898</v>
      </c>
      <c r="O11">
        <f ca="1">IF( OR($C6 = O$3, O10 = 0), 0, ($E6*_xlfn.IFNA(((O$4+(O$5/2))/2),O$4))+(INDEX('Team Needs Database'!$B$2:$AG$15,MATCH('Simulator with Z Scores'!O$1, 'Team Needs Database'!$A$2:$A$15, 0),MATCH('Simulator with Z Scores'!$B6, 'Team Needs Database'!$B$1:$AG$1, 0)) * 'Simulator with Z Scores'!$F6))</f>
        <v>4.2422827703925288</v>
      </c>
      <c r="P11">
        <f ca="1">IF( OR($C6 = P$3, P10 = 0), 0, ($E6*_xlfn.IFNA(((P$4+(P$5/2))/2),P$4))+(INDEX('Team Needs Database'!$B$2:$AG$15,MATCH('Simulator with Z Scores'!P$1, 'Team Needs Database'!$A$2:$A$15, 0),MATCH('Simulator with Z Scores'!$B6, 'Team Needs Database'!$B$1:$AG$1, 0)) * 'Simulator with Z Scores'!$F6))</f>
        <v>3.5267006864443107</v>
      </c>
      <c r="Q11">
        <f ca="1">IF( OR($C6 = Q$3, Q10 = 0), 0, ($E6*_xlfn.IFNA(((Q$4+(Q$5/2))/2),Q$4))+(INDEX('Team Needs Database'!$B$2:$AG$15,MATCH('Simulator with Z Scores'!Q$1, 'Team Needs Database'!$A$2:$A$15, 0),MATCH('Simulator with Z Scores'!$B6, 'Team Needs Database'!$B$1:$AG$1, 0)) * 'Simulator with Z Scores'!$F6))</f>
        <v>0</v>
      </c>
      <c r="R11">
        <f ca="1">IF( OR($C6 = R$3, R10 = 0), 0, ($E6*_xlfn.IFNA(((R$4+(R$5/2))/2),R$4))+(INDEX('Team Needs Database'!$B$2:$AG$15,MATCH('Simulator with Z Scores'!R$1, 'Team Needs Database'!$A$2:$A$15, 0),MATCH('Simulator with Z Scores'!$B6, 'Team Needs Database'!$B$1:$AG$1, 0)) * 'Simulator with Z Scores'!$F6))</f>
        <v>0</v>
      </c>
      <c r="S11">
        <f ca="1">IF( OR($C6 = S$3, S10 = 0), 0, ($E6*_xlfn.IFNA(((S$4+(S$5/2))/2),S$4))+(INDEX('Team Needs Database'!$B$2:$AG$15,MATCH('Simulator with Z Scores'!S$1, 'Team Needs Database'!$A$2:$A$15, 0),MATCH('Simulator with Z Scores'!$B6, 'Team Needs Database'!$B$1:$AG$1, 0)) * 'Simulator with Z Scores'!$F6))</f>
        <v>2.0227731185730229</v>
      </c>
      <c r="T11">
        <f ca="1">IF( OR($C6 = T$3, T10 = 0), 0, ($E6*_xlfn.IFNA(((T$4+(T$5/2))/2),T$4))+(INDEX('Team Needs Database'!$B$2:$AG$15,MATCH('Simulator with Z Scores'!T$1, 'Team Needs Database'!$A$2:$A$15, 0),MATCH('Simulator with Z Scores'!$B6, 'Team Needs Database'!$B$1:$AG$1, 0)) * 'Simulator with Z Scores'!$F6))</f>
        <v>4.6870914990874564</v>
      </c>
      <c r="U11">
        <f ca="1">IF( OR($C6 = U$3, U10 = 0), 0, ($E6*_xlfn.IFNA(((U$4+(U$5/2))/2),U$4))+(INDEX('Team Needs Database'!$B$2:$AG$15,MATCH('Simulator with Z Scores'!U$1, 'Team Needs Database'!$A$2:$A$15, 0),MATCH('Simulator with Z Scores'!$B6, 'Team Needs Database'!$B$1:$AG$1, 0)) * 'Simulator with Z Scores'!$F6))</f>
        <v>0</v>
      </c>
      <c r="V11">
        <f ca="1">IF( OR($C6 = V$3, V10 = 0), 0, ($E6*_xlfn.IFNA(((V$4+(V$5/2))/2),V$4))+(INDEX('Team Needs Database'!$B$2:$AG$15,MATCH('Simulator with Z Scores'!V$1, 'Team Needs Database'!$A$2:$A$15, 0),MATCH('Simulator with Z Scores'!$B6, 'Team Needs Database'!$B$1:$AG$1, 0)) * 'Simulator with Z Scores'!$F6))</f>
        <v>1.795883168656534</v>
      </c>
      <c r="W11">
        <f ca="1">IF( OR($C6 = W$3, W10 = 0), 0, ($E6*_xlfn.IFNA(((W$4+(W$5/2))/2),W$4))+(INDEX('Team Needs Database'!$B$2:$AG$15,MATCH('Simulator with Z Scores'!W$1, 'Team Needs Database'!$A$2:$A$15, 0),MATCH('Simulator with Z Scores'!$B6, 'Team Needs Database'!$B$1:$AG$1, 0)) * 'Simulator with Z Scores'!$F6))</f>
        <v>2.4369621321885262</v>
      </c>
      <c r="X11">
        <f ca="1">IF( OR($C6 = X$3, X10 = 0), 0, ($E6*_xlfn.IFNA(((X$4+(X$5/2))/2),X$4))+(INDEX('Team Needs Database'!$B$2:$AG$15,MATCH('Simulator with Z Scores'!X$1, 'Team Needs Database'!$A$2:$A$15, 0),MATCH('Simulator with Z Scores'!$B6, 'Team Needs Database'!$B$1:$AG$1, 0)) * 'Simulator with Z Scores'!$F6))</f>
        <v>2.2637102809491529</v>
      </c>
      <c r="Y11">
        <f ca="1">IF( OR($C6 = Y$3, Y10 = 0), 0, ($E6*_xlfn.IFNA(((Y$4+(Y$5/2))/2),Y$4))+(INDEX('Team Needs Database'!$B$2:$AG$15,MATCH('Simulator with Z Scores'!Y$1, 'Team Needs Database'!$A$2:$A$15, 0),MATCH('Simulator with Z Scores'!$B6, 'Team Needs Database'!$B$1:$AG$1, 0)) * 'Simulator with Z Scores'!$F6))</f>
        <v>1.8600860112487028</v>
      </c>
      <c r="Z11">
        <f ca="1">IF( OR($C6 = Z$3, Z10 = 0), 0, ($E6*_xlfn.IFNA(((Z$4+(Z$5/2))/2),Z$4))+(INDEX('Team Needs Database'!$B$2:$AG$15,MATCH('Simulator with Z Scores'!Z$1, 'Team Needs Database'!$A$2:$A$15, 0),MATCH('Simulator with Z Scores'!$B6, 'Team Needs Database'!$B$1:$AG$1, 0)) * 'Simulator with Z Scores'!$F6))</f>
        <v>5.5892167055784876</v>
      </c>
      <c r="AA11">
        <f ca="1">IF( OR($C6 = AA$3, AA10 = 0), 0, ($E6*_xlfn.IFNA(((AA$4+(AA$5/2))/2),AA$4))+(INDEX('Team Needs Database'!$B$2:$AG$15,MATCH('Simulator with Z Scores'!AA$1, 'Team Needs Database'!$A$2:$A$15, 0),MATCH('Simulator with Z Scores'!$B6, 'Team Needs Database'!$B$1:$AG$1, 0)) * 'Simulator with Z Scores'!$F6))</f>
        <v>3.5720770021717323</v>
      </c>
      <c r="AB11">
        <f ca="1">IF( OR($C6 = AB$3, AB10 = 0), 0, ($E6*_xlfn.IFNA(((AB$4+(AB$5/2))/2),AB$4))+(INDEX('Team Needs Database'!$B$2:$AG$15,MATCH('Simulator with Z Scores'!AB$1, 'Team Needs Database'!$A$2:$A$15, 0),MATCH('Simulator with Z Scores'!$B6, 'Team Needs Database'!$B$1:$AG$1, 0)) * 'Simulator with Z Scores'!$F6))</f>
        <v>3.8457308604082838</v>
      </c>
      <c r="AC11">
        <f ca="1">IF( OR($C6 = AC$3, AC10 = 0), 0, ($E6*_xlfn.IFNA(((AC$4+(AC$5/2))/2),AC$4))+(INDEX('Team Needs Database'!$B$2:$AG$15,MATCH('Simulator with Z Scores'!AC$1, 'Team Needs Database'!$A$2:$A$15, 0),MATCH('Simulator with Z Scores'!$B6, 'Team Needs Database'!$B$1:$AG$1, 0)) * 'Simulator with Z Scores'!$F6))</f>
        <v>1.7028703702283237</v>
      </c>
      <c r="AD11">
        <f ca="1">IF( OR($C6 = AD$3, AD10 = 0), 0, ($E6*_xlfn.IFNA(((AD$4+(AD$5/2))/2),AD$4))+(INDEX('Team Needs Database'!$B$2:$AG$15,MATCH('Simulator with Z Scores'!AD$1, 'Team Needs Database'!$A$2:$A$15, 0),MATCH('Simulator with Z Scores'!$B6, 'Team Needs Database'!$B$1:$AG$1, 0)) * 'Simulator with Z Scores'!$F6))</f>
        <v>4.3203268388989802</v>
      </c>
      <c r="AE11">
        <f ca="1">IF( OR($C6 = AE$3, AE10 = 0), 0, ($E6*_xlfn.IFNA(((AE$4+(AE$5/2))/2),AE$4))+(INDEX('Team Needs Database'!$B$2:$AG$15,MATCH('Simulator with Z Scores'!AE$1, 'Team Needs Database'!$A$2:$A$15, 0),MATCH('Simulator with Z Scores'!$B6, 'Team Needs Database'!$B$1:$AG$1, 0)) * 'Simulator with Z Scores'!$F6))</f>
        <v>1.8266339237445561</v>
      </c>
      <c r="AF11">
        <f ca="1">IF( OR($C6 = AF$3, AF10 = 0), 0, ($E6*_xlfn.IFNA(((AF$4+(AF$5/2))/2),AF$4))+(INDEX('Team Needs Database'!$B$2:$AG$15,MATCH('Simulator with Z Scores'!AF$1, 'Team Needs Database'!$A$2:$A$15, 0),MATCH('Simulator with Z Scores'!$B6, 'Team Needs Database'!$B$1:$AG$1, 0)) * 'Simulator with Z Scores'!$F6))</f>
        <v>3.8048177978115447</v>
      </c>
      <c r="AG11">
        <f ca="1">IF( OR($C6 = AG$3, AG10 = 0), 0, ($E6*_xlfn.IFNA(((AG$4+(AG$5/2))/2),AG$4))+(INDEX('Team Needs Database'!$B$2:$AG$15,MATCH('Simulator with Z Scores'!AG$1, 'Team Needs Database'!$A$2:$A$15, 0),MATCH('Simulator with Z Scores'!$B6, 'Team Needs Database'!$B$1:$AG$1, 0)) * 'Simulator with Z Scores'!$F6))</f>
        <v>2.0066577247705744</v>
      </c>
      <c r="AH11">
        <f ca="1">IF( OR($C6 = AH$3, AH10 = 0), 0, ($E6*_xlfn.IFNA(((AH$4+(AH$5/2))/2),AH$4))+(INDEX('Team Needs Database'!$B$2:$AG$15,MATCH('Simulator with Z Scores'!AH$1, 'Team Needs Database'!$A$2:$A$15, 0),MATCH('Simulator with Z Scores'!$B6, 'Team Needs Database'!$B$1:$AG$1, 0)) * 'Simulator with Z Scores'!$F6))</f>
        <v>2.0066577247705744</v>
      </c>
      <c r="AI11">
        <f ca="1">IF( OR($C6 = AI$3, AI10 = 0), 0, ($E6*_xlfn.IFNA(((AI$4+(AI$5/2))/2),AI$4))+(INDEX('Team Needs Database'!$B$2:$AG$15,MATCH('Simulator with Z Scores'!AI$1, 'Team Needs Database'!$A$2:$A$15, 0),MATCH('Simulator with Z Scores'!$B6, 'Team Needs Database'!$B$1:$AG$1, 0)) * 'Simulator with Z Scores'!$F6))</f>
        <v>2.3567026039994263</v>
      </c>
      <c r="AJ11">
        <f ca="1">IF( OR($C6 = AJ$3, AJ10 = 0), 0, ($E6*_xlfn.IFNA(((AJ$4+(AJ$5/2))/2),AJ$4))+(INDEX('Team Needs Database'!$B$2:$AG$15,MATCH('Simulator with Z Scores'!AJ$1, 'Team Needs Database'!$A$2:$A$15, 0),MATCH('Simulator with Z Scores'!$B6, 'Team Needs Database'!$B$1:$AG$1, 0)) * 'Simulator with Z Scores'!$F6))</f>
        <v>1.6793085714108651</v>
      </c>
      <c r="AK11">
        <f ca="1">IF( OR($C6 = AK$3, AK10 = 0), 0, ($E6*_xlfn.IFNA(((AK$4+(AK$5/2))/2),AK$4))+(INDEX('Team Needs Database'!$B$2:$AG$15,MATCH('Simulator with Z Scores'!AK$1, 'Team Needs Database'!$A$2:$A$15, 0),MATCH('Simulator with Z Scores'!$B6, 'Team Needs Database'!$B$1:$AG$1, 0)) * 'Simulator with Z Scores'!$F6))</f>
        <v>4.2274739076622296</v>
      </c>
      <c r="AL11">
        <f ca="1">IF( OR($C6 = AL$3, AL10 = 0), 0, ($E6*_xlfn.IFNA(((AL$4+(AL$5/2))/2),AL$4))+(INDEX('Team Needs Database'!$B$2:$AG$15,MATCH('Simulator with Z Scores'!AL$1, 'Team Needs Database'!$A$2:$A$15, 0),MATCH('Simulator with Z Scores'!$B6, 'Team Needs Database'!$B$1:$AG$1, 0)) * 'Simulator with Z Scores'!$F6))</f>
        <v>1.5166109172239775</v>
      </c>
      <c r="AM11">
        <f ca="1">IF( OR($C6 = AM$3, AM10 = 0), 0, ($E6*_xlfn.IFNA(((AM$4+(AM$5/2))/2),AM$4))+(INDEX('Team Needs Database'!$B$2:$AG$15,MATCH('Simulator with Z Scores'!AM$1, 'Team Needs Database'!$A$2:$A$15, 0),MATCH('Simulator with Z Scores'!$B6, 'Team Needs Database'!$B$1:$AG$1, 0)) * 'Simulator with Z Scores'!$F6))</f>
        <v>4.3617679465593824</v>
      </c>
      <c r="AN11">
        <f ca="1">IF( OR($C6 = AN$3, AN10 = 0), 0, ($E6*_xlfn.IFNA(((AN$4+(AN$5/2))/2),AN$4))+(INDEX('Team Needs Database'!$B$2:$AG$15,MATCH('Simulator with Z Scores'!AN$1, 'Team Needs Database'!$A$2:$A$15, 0),MATCH('Simulator with Z Scores'!$B6, 'Team Needs Database'!$B$1:$AG$1, 0)) * 'Simulator with Z Scores'!$F6))</f>
        <v>1.5902213669507177</v>
      </c>
      <c r="AO11">
        <f ca="1">IF( OR($C6 = AO$3, AO10 = 0), 0, ($E6*_xlfn.IFNA(((AO$4+(AO$5/2))/2),AO$4))+(INDEX('Team Needs Database'!$B$2:$AG$15,MATCH('Simulator with Z Scores'!AO$1, 'Team Needs Database'!$A$2:$A$15, 0),MATCH('Simulator with Z Scores'!$B6, 'Team Needs Database'!$B$1:$AG$1, 0)) * 'Simulator with Z Scores'!$F6))</f>
        <v>1.5902213669507177</v>
      </c>
      <c r="AP11">
        <f ca="1">IF( OR($C6 = AP$3, AP10 = 0), 0, ($E6*_xlfn.IFNA(((AP$4+(AP$5/2))/2),AP$4))+(INDEX('Team Needs Database'!$B$2:$AG$15,MATCH('Simulator with Z Scores'!AP$1, 'Team Needs Database'!$A$2:$A$15, 0),MATCH('Simulator with Z Scores'!$B6, 'Team Needs Database'!$B$1:$AG$1, 0)) * 'Simulator with Z Scores'!$F6))</f>
        <v>1.5701913311295173</v>
      </c>
      <c r="AQ11">
        <f ca="1">IF( OR($C6 = AQ$3, AQ10 = 0), 0, ($E6*_xlfn.IFNA(((AQ$4+(AQ$5/2))/2),AQ$4))+(INDEX('Team Needs Database'!$B$2:$AG$15,MATCH('Simulator with Z Scores'!AQ$1, 'Team Needs Database'!$A$2:$A$15, 0),MATCH('Simulator with Z Scores'!$B6, 'Team Needs Database'!$B$1:$AG$1, 0)) * 'Simulator with Z Scores'!$F6))</f>
        <v>3.0900611060443093</v>
      </c>
      <c r="AR11">
        <f ca="1">IF( OR($C6 = AR$3, AR10 = 0), 0, ($E6*_xlfn.IFNA(((AR$4+(AR$5/2))/2),AR$4))+(INDEX('Team Needs Database'!$B$2:$AG$15,MATCH('Simulator with Z Scores'!AR$1, 'Team Needs Database'!$A$2:$A$15, 0),MATCH('Simulator with Z Scores'!$B6, 'Team Needs Database'!$B$1:$AG$1, 0)) * 'Simulator with Z Scores'!$F6))</f>
        <v>1.3256220090008284</v>
      </c>
      <c r="AS11">
        <f ca="1">IF( OR($C6 = AS$3, AS10 = 0), 0, ($E6*_xlfn.IFNA(((AS$4+(AS$5/2))/2),AS$4))+(INDEX('Team Needs Database'!$B$2:$AG$15,MATCH('Simulator with Z Scores'!AS$1, 'Team Needs Database'!$A$2:$A$15, 0),MATCH('Simulator with Z Scores'!$B6, 'Team Needs Database'!$B$1:$AG$1, 0)) * 'Simulator with Z Scores'!$F6))</f>
        <v>4.28226811806163</v>
      </c>
      <c r="AT11">
        <f ca="1">IF( OR($C6 = AT$3, AT10 = 0), 0, ($E6*_xlfn.IFNA(((AT$4+(AT$5/2))/2),AT$4))+(INDEX('Team Needs Database'!$B$2:$AG$15,MATCH('Simulator with Z Scores'!AT$1, 'Team Needs Database'!$A$2:$A$15, 0),MATCH('Simulator with Z Scores'!$B6, 'Team Needs Database'!$B$1:$AG$1, 0)) * 'Simulator with Z Scores'!$F6))</f>
        <v>1.4061613521909655</v>
      </c>
      <c r="AU11">
        <f ca="1">IF( OR($C6 = AU$3, AU10 = 0), 0, ($E6*_xlfn.IFNA(((AU$4+(AU$5/2))/2),AU$4))+(INDEX('Team Needs Database'!$B$2:$AG$15,MATCH('Simulator with Z Scores'!AU$1, 'Team Needs Database'!$A$2:$A$15, 0),MATCH('Simulator with Z Scores'!$B6, 'Team Needs Database'!$B$1:$AG$1, 0)) * 'Simulator with Z Scores'!$F6))</f>
        <v>1.6995004866036381</v>
      </c>
      <c r="AV11">
        <f ca="1">IF( OR($C6 = AV$3, AV10 = 0), 0, ($E6*_xlfn.IFNA(((AV$4+(AV$5/2))/2),AV$4))+(INDEX('Team Needs Database'!$B$2:$AG$15,MATCH('Simulator with Z Scores'!AV$1, 'Team Needs Database'!$A$2:$A$15, 0),MATCH('Simulator with Z Scores'!$B6, 'Team Needs Database'!$B$1:$AG$1, 0)) * 'Simulator with Z Scores'!$F6))</f>
        <v>1.6995004866036381</v>
      </c>
      <c r="AW11">
        <f ca="1">IF( OR($C6 = AW$3, AW10 = 0), 0, ($E6*_xlfn.IFNA(((AW$4+(AW$5/2))/2),AW$4))+(INDEX('Team Needs Database'!$B$2:$AG$15,MATCH('Simulator with Z Scores'!AW$1, 'Team Needs Database'!$A$2:$A$15, 0),MATCH('Simulator with Z Scores'!$B6, 'Team Needs Database'!$B$1:$AG$1, 0)) * 'Simulator with Z Scores'!$F6))</f>
        <v>1.2402603449807019</v>
      </c>
      <c r="AX11">
        <f ca="1">IF( OR($C6 = AX$3, AX10 = 0), 0, ($E6*_xlfn.IFNA(((AX$4+(AX$5/2))/2),AX$4))+(INDEX('Team Needs Database'!$B$2:$AG$15,MATCH('Simulator with Z Scores'!AX$1, 'Team Needs Database'!$A$2:$A$15, 0),MATCH('Simulator with Z Scores'!$B6, 'Team Needs Database'!$B$1:$AG$1, 0)) * 'Simulator with Z Scores'!$F6))</f>
        <v>0.88095734405891146</v>
      </c>
      <c r="AY11">
        <f ca="1">IF( OR($C6 = AY$3, AY10 = 0), 0, ($E6*_xlfn.IFNA(((AY$4+(AY$5/2))/2),AY$4))+(INDEX('Team Needs Database'!$B$2:$AG$15,MATCH('Simulator with Z Scores'!AY$1, 'Team Needs Database'!$A$2:$A$15, 0),MATCH('Simulator with Z Scores'!$B6, 'Team Needs Database'!$B$1:$AG$1, 0)) * 'Simulator with Z Scores'!$F6))</f>
        <v>4.3724186998358086</v>
      </c>
      <c r="AZ11">
        <f ca="1">IF( OR($C6 = AZ$3, AZ10 = 0), 0, ($E6*_xlfn.IFNA(((AZ$4+(AZ$5/2))/2),AZ$4))+(INDEX('Team Needs Database'!$B$2:$AG$15,MATCH('Simulator with Z Scores'!AZ$1, 'Team Needs Database'!$A$2:$A$15, 0),MATCH('Simulator with Z Scores'!$B6, 'Team Needs Database'!$B$1:$AG$1, 0)) * 'Simulator with Z Scores'!$F6))</f>
        <v>2.923920463573713</v>
      </c>
      <c r="BA11">
        <f ca="1">IF( OR($C6 = BA$3, BA10 = 0), 0, ($E6*_xlfn.IFNA(((BA$4+(BA$5/2))/2),BA$4))+(INDEX('Team Needs Database'!$B$2:$AG$15,MATCH('Simulator with Z Scores'!BA$1, 'Team Needs Database'!$A$2:$A$15, 0),MATCH('Simulator with Z Scores'!$B6, 'Team Needs Database'!$B$1:$AG$1, 0)) * 'Simulator with Z Scores'!$F6))</f>
        <v>3.0149787717708061</v>
      </c>
      <c r="BB11">
        <f ca="1">IF( OR($C6 = BB$3, BB10 = 0), 0, ($E6*_xlfn.IFNA(((BB$4+(BB$5/2))/2),BB$4))+(INDEX('Team Needs Database'!$B$2:$AG$15,MATCH('Simulator with Z Scores'!BB$1, 'Team Needs Database'!$A$2:$A$15, 0),MATCH('Simulator with Z Scores'!$B6, 'Team Needs Database'!$B$1:$AG$1, 0)) * 'Simulator with Z Scores'!$F6))</f>
        <v>3.0784163376655655</v>
      </c>
      <c r="BC11">
        <f ca="1">IF( OR($C6 = BC$3, BC10 = 0), 0, ($E6*_xlfn.IFNA(((BC$4+(BC$5/2))/2),BC$4))+(INDEX('Team Needs Database'!$B$2:$AG$15,MATCH('Simulator with Z Scores'!BC$1, 'Team Needs Database'!$A$2:$A$15, 0),MATCH('Simulator with Z Scores'!$B6, 'Team Needs Database'!$B$1:$AG$1, 0)) * 'Simulator with Z Scores'!$F6))</f>
        <v>4.15401905777943</v>
      </c>
      <c r="BD11">
        <f ca="1">IF( OR($C6 = BD$3, BD10 = 0), 0, ($E6*_xlfn.IFNA(((BD$4+(BD$5/2))/2),BD$4))+(INDEX('Team Needs Database'!$B$2:$AG$15,MATCH('Simulator with Z Scores'!BD$1, 'Team Needs Database'!$A$2:$A$15, 0),MATCH('Simulator with Z Scores'!$B6, 'Team Needs Database'!$B$1:$AG$1, 0)) * 'Simulator with Z Scores'!$F6))</f>
        <v>1.349529857779735</v>
      </c>
      <c r="BE11">
        <f ca="1">IF( OR($C6 = BE$3, BE10 = 0), 0, ($E6*_xlfn.IFNA(((BE$4+(BE$5/2))/2),BE$4))+(INDEX('Team Needs Database'!$B$2:$AG$15,MATCH('Simulator with Z Scores'!BE$1, 'Team Needs Database'!$A$2:$A$15, 0),MATCH('Simulator with Z Scores'!$B6, 'Team Needs Database'!$B$1:$AG$1, 0)) * 'Simulator with Z Scores'!$F6))</f>
        <v>1.3341542503542763</v>
      </c>
      <c r="BF11">
        <f ca="1">IF( OR($C6 = BF$3, BF10 = 0), 0, ($E6*_xlfn.IFNA(((BF$4+(BF$5/2))/2),BF$4))+(INDEX('Team Needs Database'!$B$2:$AG$15,MATCH('Simulator with Z Scores'!BF$1, 'Team Needs Database'!$A$2:$A$15, 0),MATCH('Simulator with Z Scores'!$B6, 'Team Needs Database'!$B$1:$AG$1, 0)) * 'Simulator with Z Scores'!$F6))</f>
        <v>2.9204838190488882</v>
      </c>
      <c r="BG11">
        <f ca="1">IF( OR($C6 = BG$3, BG10 = 0), 0, ($E6*_xlfn.IFNA(((BG$4+(BG$5/2))/2),BG$4))+(INDEX('Team Needs Database'!$B$2:$AG$15,MATCH('Simulator with Z Scores'!BG$1, 'Team Needs Database'!$A$2:$A$15, 0),MATCH('Simulator with Z Scores'!$B6, 'Team Needs Database'!$B$1:$AG$1, 0)) * 'Simulator with Z Scores'!$F6))</f>
        <v>1.6227501083001186</v>
      </c>
      <c r="BH11">
        <f ca="1">IF( OR($C6 = BH$3, BH10 = 0), 0, ($E6*_xlfn.IFNA(((BH$4+(BH$5/2))/2),BH$4))+(INDEX('Team Needs Database'!$B$2:$AG$15,MATCH('Simulator with Z Scores'!BH$1, 'Team Needs Database'!$A$2:$A$15, 0),MATCH('Simulator with Z Scores'!$B6, 'Team Needs Database'!$B$1:$AG$1, 0)) * 'Simulator with Z Scores'!$F6))</f>
        <v>1.2642568516497343</v>
      </c>
      <c r="BI11">
        <f ca="1">IF( OR($C6 = BI$3, BI10 = 0), 0, ($E6*_xlfn.IFNA(((BI$4+(BI$5/2))/2),BI$4))+(INDEX('Team Needs Database'!$B$2:$AG$15,MATCH('Simulator with Z Scores'!BI$1, 'Team Needs Database'!$A$2:$A$15, 0),MATCH('Simulator with Z Scores'!$B6, 'Team Needs Database'!$B$1:$AG$1, 0)) * 'Simulator with Z Scores'!$F6))</f>
        <v>1.3791042062232572</v>
      </c>
      <c r="BJ11">
        <f ca="1">IF( OR($C6 = BJ$3, BJ10 = 0), 0, ($E6*_xlfn.IFNA(((BJ$4+(BJ$5/2))/2),BJ$4))+(INDEX('Team Needs Database'!$B$2:$AG$15,MATCH('Simulator with Z Scores'!BJ$1, 'Team Needs Database'!$A$2:$A$15, 0),MATCH('Simulator with Z Scores'!$B6, 'Team Needs Database'!$B$1:$AG$1, 0)) * 'Simulator with Z Scores'!$F6))</f>
        <v>0.95384579249117163</v>
      </c>
      <c r="BK11">
        <f ca="1">IF( OR($C6 = BK$3, BK10 = 0), 0, ($E6*_xlfn.IFNA(((BK$4+(BK$5/2))/2),BK$4))+(INDEX('Team Needs Database'!$B$2:$AG$15,MATCH('Simulator with Z Scores'!BK$1, 'Team Needs Database'!$A$2:$A$15, 0),MATCH('Simulator with Z Scores'!$B6, 'Team Needs Database'!$B$1:$AG$1, 0)) * 'Simulator with Z Scores'!$F6))</f>
        <v>0.9092364213636881</v>
      </c>
      <c r="BL11">
        <f ca="1">IF( OR($C6 = BL$3, BL10 = 0), 0, ($E6*_xlfn.IFNA(((BL$4+(BL$5/2))/2),BL$4))+(INDEX('Team Needs Database'!$B$2:$AG$15,MATCH('Simulator with Z Scores'!BL$1, 'Team Needs Database'!$A$2:$A$15, 0),MATCH('Simulator with Z Scores'!$B6, 'Team Needs Database'!$B$1:$AG$1, 0)) * 'Simulator with Z Scores'!$F6))</f>
        <v>2.9506480279921989</v>
      </c>
      <c r="BM11">
        <f ca="1">IF( OR($C6 = BM$3, BM10 = 0), 0, ($E6*_xlfn.IFNA(((BM$4+(BM$5/2))/2),BM$4))+(INDEX('Team Needs Database'!$B$2:$AG$15,MATCH('Simulator with Z Scores'!BM$1, 'Team Needs Database'!$A$2:$A$15, 0),MATCH('Simulator with Z Scores'!$B6, 'Team Needs Database'!$B$1:$AG$1, 0)) * 'Simulator with Z Scores'!$F6))</f>
        <v>1.164943461159091</v>
      </c>
      <c r="BN11">
        <f ca="1">IF( OR($C6 = BN$3, BN10 = 0), 0, ($E6*_xlfn.IFNA(((BN$4+(BN$5/2))/2),BN$4))+(INDEX('Team Needs Database'!$B$2:$AG$15,MATCH('Simulator with Z Scores'!BN$1, 'Team Needs Database'!$A$2:$A$15, 0),MATCH('Simulator with Z Scores'!$B6, 'Team Needs Database'!$B$1:$AG$1, 0)) * 'Simulator with Z Scores'!$F6))</f>
        <v>3.0613038431673179</v>
      </c>
      <c r="BO11">
        <f ca="1">IF( OR($C6 = BO$3, BO10 = 0), 0, ($E6*_xlfn.IFNA(((BO$4+(BO$5/2))/2),BO$4))+(INDEX('Team Needs Database'!$B$2:$AG$15,MATCH('Simulator with Z Scores'!BO$1, 'Team Needs Database'!$A$2:$A$15, 0),MATCH('Simulator with Z Scores'!$B6, 'Team Needs Database'!$B$1:$AG$1, 0)) * 'Simulator with Z Scores'!$F6))</f>
        <v>1.1388814302395618</v>
      </c>
      <c r="BP11">
        <f ca="1">IF( OR($C6 = BP$3, BP10 = 0), 0, ($E6*_xlfn.IFNA(((BP$4+(BP$5/2))/2),BP$4))+(INDEX('Team Needs Database'!$B$2:$AG$15,MATCH('Simulator with Z Scores'!BP$1, 'Team Needs Database'!$A$2:$A$15, 0),MATCH('Simulator with Z Scores'!$B6, 'Team Needs Database'!$B$1:$AG$1, 0)) * 'Simulator with Z Scores'!$F6))</f>
        <v>0.93912613976326731</v>
      </c>
      <c r="BQ11">
        <f ca="1">IF( OR($C6 = BQ$3, BQ10 = 0), 0, ($E6*_xlfn.IFNA(((BQ$4+(BQ$5/2))/2),BQ$4))+(INDEX('Team Needs Database'!$B$2:$AG$15,MATCH('Simulator with Z Scores'!BQ$1, 'Team Needs Database'!$A$2:$A$15, 0),MATCH('Simulator with Z Scores'!$B6, 'Team Needs Database'!$B$1:$AG$1, 0)) * 'Simulator with Z Scores'!$F6))</f>
        <v>1.1711045471219443</v>
      </c>
      <c r="BR11">
        <f ca="1">IF( OR($C6 = BR$3, BR10 = 0), 0, ($E6*_xlfn.IFNA(((BR$4+(BR$5/2))/2),BR$4))+(INDEX('Team Needs Database'!$B$2:$AG$15,MATCH('Simulator with Z Scores'!BR$1, 'Team Needs Database'!$A$2:$A$15, 0),MATCH('Simulator with Z Scores'!$B6, 'Team Needs Database'!$B$1:$AG$1, 0)) * 'Simulator with Z Scores'!$F6))</f>
        <v>1.1087046493915507</v>
      </c>
      <c r="BS11">
        <f ca="1">IF( OR($C6 = BS$3, BS10 = 0), 0, ($E6*_xlfn.IFNA(((BS$4+(BS$5/2))/2),BS$4))+(INDEX('Team Needs Database'!$B$2:$AG$15,MATCH('Simulator with Z Scores'!BS$1, 'Team Needs Database'!$A$2:$A$15, 0),MATCH('Simulator with Z Scores'!$B6, 'Team Needs Database'!$B$1:$AG$1, 0)) * 'Simulator with Z Scores'!$F6))</f>
        <v>3.6236199270710832</v>
      </c>
      <c r="BT11">
        <f ca="1">IF( OR($C6 = BT$3, BT10 = 0), 0, ($E6*_xlfn.IFNA(((BT$4+(BT$5/2))/2),BT$4))+(INDEX('Team Needs Database'!$B$2:$AG$15,MATCH('Simulator with Z Scores'!BT$1, 'Team Needs Database'!$A$2:$A$15, 0),MATCH('Simulator with Z Scores'!$B6, 'Team Needs Database'!$B$1:$AG$1, 0)) * 'Simulator with Z Scores'!$F6))</f>
        <v>1.0333032867242036</v>
      </c>
      <c r="BU11">
        <f ca="1">IF( OR($C6 = BU$3, BU10 = 0), 0, ($E6*_xlfn.IFNA(((BU$4+(BU$5/2))/2),BU$4))+(INDEX('Team Needs Database'!$B$2:$AG$15,MATCH('Simulator with Z Scores'!BU$1, 'Team Needs Database'!$A$2:$A$15, 0),MATCH('Simulator with Z Scores'!$B6, 'Team Needs Database'!$B$1:$AG$1, 0)) * 'Simulator with Z Scores'!$F6))</f>
        <v>1.0355762052187782</v>
      </c>
      <c r="BV11">
        <f ca="1">IF( OR($C6 = BV$3, BV10 = 0), 0, ($E6*_xlfn.IFNA(((BV$4+(BV$5/2))/2),BV$4))+(INDEX('Team Needs Database'!$B$2:$AG$15,MATCH('Simulator with Z Scores'!BV$1, 'Team Needs Database'!$A$2:$A$15, 0),MATCH('Simulator with Z Scores'!$B6, 'Team Needs Database'!$B$1:$AG$1, 0)) * 'Simulator with Z Scores'!$F6))</f>
        <v>3.3666189415563927</v>
      </c>
      <c r="BW11">
        <f ca="1">IF( OR($C6 = BW$3, BW10 = 0), 0, ($E6*_xlfn.IFNA(((BW$4+(BW$5/2))/2),BW$4))+(INDEX('Team Needs Database'!$B$2:$AG$15,MATCH('Simulator with Z Scores'!BW$1, 'Team Needs Database'!$A$2:$A$15, 0),MATCH('Simulator with Z Scores'!$B6, 'Team Needs Database'!$B$1:$AG$1, 0)) * 'Simulator with Z Scores'!$F6))</f>
        <v>1.1905748269006564</v>
      </c>
      <c r="BX11">
        <f ca="1">IF( OR($C6 = BX$3, BX10 = 0), 0, ($E6*_xlfn.IFNA(((BX$4+(BX$5/2))/2),BX$4))+(INDEX('Team Needs Database'!$B$2:$AG$15,MATCH('Simulator with Z Scores'!BX$1, 'Team Needs Database'!$A$2:$A$15, 0),MATCH('Simulator with Z Scores'!$B6, 'Team Needs Database'!$B$1:$AG$1, 0)) * 'Simulator with Z Scores'!$F6))</f>
        <v>1.0817900792382458</v>
      </c>
      <c r="BY11">
        <f ca="1">IF( OR($C6 = BY$3, BY10 = 0), 0, ($E6*_xlfn.IFNA(((BY$4+(BY$5/2))/2),BY$4))+(INDEX('Team Needs Database'!$B$2:$AG$15,MATCH('Simulator with Z Scores'!BY$1, 'Team Needs Database'!$A$2:$A$15, 0),MATCH('Simulator with Z Scores'!$B6, 'Team Needs Database'!$B$1:$AG$1, 0)) * 'Simulator with Z Scores'!$F6))</f>
        <v>2.3971657492254783</v>
      </c>
    </row>
    <row r="12" spans="1:77" x14ac:dyDescent="0.3">
      <c r="A12">
        <v>10</v>
      </c>
      <c r="B12" t="s">
        <v>35</v>
      </c>
      <c r="C12" s="2" t="str">
        <f t="shared" ca="1" si="0"/>
        <v>Jadeveon Clowney</v>
      </c>
      <c r="D12" s="2">
        <f t="shared" ca="1" si="1"/>
        <v>1</v>
      </c>
      <c r="E12">
        <f t="shared" ca="1" si="3"/>
        <v>0.91279809761769737</v>
      </c>
      <c r="F12">
        <f t="shared" ca="1" si="3"/>
        <v>0.39782636934327453</v>
      </c>
      <c r="H12">
        <v>7</v>
      </c>
      <c r="I12" t="s">
        <v>140</v>
      </c>
      <c r="J12">
        <f ca="1">IF( OR($C7 = J$3, J11 = 0), 0, ($E7*_xlfn.IFNA(((J$4+(J$5/2))/2),J$4))+(INDEX('Team Needs Database'!$B$2:$AG$15,MATCH('Simulator with Z Scores'!J$1, 'Team Needs Database'!$A$2:$A$15, 0),MATCH('Simulator with Z Scores'!$B7, 'Team Needs Database'!$B$1:$AG$1, 0)) * 'Simulator with Z Scores'!$F7))</f>
        <v>4.0335386135589912</v>
      </c>
      <c r="K12">
        <f ca="1">IF( OR($C7 = K$3, K11 = 0), 0, ($E7*_xlfn.IFNA(((K$4+(K$5/2))/2),K$4))+(INDEX('Team Needs Database'!$B$2:$AG$15,MATCH('Simulator with Z Scores'!K$1, 'Team Needs Database'!$A$2:$A$15, 0),MATCH('Simulator with Z Scores'!$B7, 'Team Needs Database'!$B$1:$AG$1, 0)) * 'Simulator with Z Scores'!$F7))</f>
        <v>0</v>
      </c>
      <c r="L12">
        <f ca="1">IF( OR($C7 = L$3, L11 = 0), 0, ($E7*_xlfn.IFNA(((L$4+(L$5/2))/2),L$4))+(INDEX('Team Needs Database'!$B$2:$AG$15,MATCH('Simulator with Z Scores'!L$1, 'Team Needs Database'!$A$2:$A$15, 0),MATCH('Simulator with Z Scores'!$B7, 'Team Needs Database'!$B$1:$AG$1, 0)) * 'Simulator with Z Scores'!$F7))</f>
        <v>3.4874689501240028</v>
      </c>
      <c r="M12">
        <f ca="1">IF( OR($C7 = M$3, M11 = 0), 0, ($E7*_xlfn.IFNA(((M$4+(M$5/2))/2),M$4))+(INDEX('Team Needs Database'!$B$2:$AG$15,MATCH('Simulator with Z Scores'!M$1, 'Team Needs Database'!$A$2:$A$15, 0),MATCH('Simulator with Z Scores'!$B7, 'Team Needs Database'!$B$1:$AG$1, 0)) * 'Simulator with Z Scores'!$F7))</f>
        <v>0</v>
      </c>
      <c r="N12">
        <f ca="1">IF( OR($C7 = N$3, N11 = 0), 0, ($E7*_xlfn.IFNA(((N$4+(N$5/2))/2),N$4))+(INDEX('Team Needs Database'!$B$2:$AG$15,MATCH('Simulator with Z Scores'!N$1, 'Team Needs Database'!$A$2:$A$15, 0),MATCH('Simulator with Z Scores'!$B7, 'Team Needs Database'!$B$1:$AG$1, 0)) * 'Simulator with Z Scores'!$F7))</f>
        <v>4.2345545825226854</v>
      </c>
      <c r="O12">
        <f ca="1">IF( OR($C7 = O$3, O11 = 0), 0, ($E7*_xlfn.IFNA(((O$4+(O$5/2))/2),O$4))+(INDEX('Team Needs Database'!$B$2:$AG$15,MATCH('Simulator with Z Scores'!O$1, 'Team Needs Database'!$A$2:$A$15, 0),MATCH('Simulator with Z Scores'!$B7, 'Team Needs Database'!$B$1:$AG$1, 0)) * 'Simulator with Z Scores'!$F7))</f>
        <v>3.7236416314118306</v>
      </c>
      <c r="P12">
        <f ca="1">IF( OR($C7 = P$3, P11 = 0), 0, ($E7*_xlfn.IFNA(((P$4+(P$5/2))/2),P$4))+(INDEX('Team Needs Database'!$B$2:$AG$15,MATCH('Simulator with Z Scores'!P$1, 'Team Needs Database'!$A$2:$A$15, 0),MATCH('Simulator with Z Scores'!$B7, 'Team Needs Database'!$B$1:$AG$1, 0)) * 'Simulator with Z Scores'!$F7))</f>
        <v>3.9353740957140175</v>
      </c>
      <c r="Q12">
        <f ca="1">IF( OR($C7 = Q$3, Q11 = 0), 0, ($E7*_xlfn.IFNA(((Q$4+(Q$5/2))/2),Q$4))+(INDEX('Team Needs Database'!$B$2:$AG$15,MATCH('Simulator with Z Scores'!Q$1, 'Team Needs Database'!$A$2:$A$15, 0),MATCH('Simulator with Z Scores'!$B7, 'Team Needs Database'!$B$1:$AG$1, 0)) * 'Simulator with Z Scores'!$F7))</f>
        <v>0</v>
      </c>
      <c r="R12">
        <f ca="1">IF( OR($C7 = R$3, R11 = 0), 0, ($E7*_xlfn.IFNA(((R$4+(R$5/2))/2),R$4))+(INDEX('Team Needs Database'!$B$2:$AG$15,MATCH('Simulator with Z Scores'!R$1, 'Team Needs Database'!$A$2:$A$15, 0),MATCH('Simulator with Z Scores'!$B7, 'Team Needs Database'!$B$1:$AG$1, 0)) * 'Simulator with Z Scores'!$F7))</f>
        <v>0</v>
      </c>
      <c r="S12">
        <f ca="1">IF( OR($C7 = S$3, S11 = 0), 0, ($E7*_xlfn.IFNA(((S$4+(S$5/2))/2),S$4))+(INDEX('Team Needs Database'!$B$2:$AG$15,MATCH('Simulator with Z Scores'!S$1, 'Team Needs Database'!$A$2:$A$15, 0),MATCH('Simulator with Z Scores'!$B7, 'Team Needs Database'!$B$1:$AG$1, 0)) * 'Simulator with Z Scores'!$F7))</f>
        <v>2.9840988075031887</v>
      </c>
      <c r="T12">
        <f ca="1">IF( OR($C7 = T$3, T11 = 0), 0, ($E7*_xlfn.IFNA(((T$4+(T$5/2))/2),T$4))+(INDEX('Team Needs Database'!$B$2:$AG$15,MATCH('Simulator with Z Scores'!T$1, 'Team Needs Database'!$A$2:$A$15, 0),MATCH('Simulator with Z Scores'!$B7, 'Team Needs Database'!$B$1:$AG$1, 0)) * 'Simulator with Z Scores'!$F7))</f>
        <v>4.1867407952807003</v>
      </c>
      <c r="U12">
        <f ca="1">IF( OR($C7 = U$3, U11 = 0), 0, ($E7*_xlfn.IFNA(((U$4+(U$5/2))/2),U$4))+(INDEX('Team Needs Database'!$B$2:$AG$15,MATCH('Simulator with Z Scores'!U$1, 'Team Needs Database'!$A$2:$A$15, 0),MATCH('Simulator with Z Scores'!$B7, 'Team Needs Database'!$B$1:$AG$1, 0)) * 'Simulator with Z Scores'!$F7))</f>
        <v>0</v>
      </c>
      <c r="V12">
        <f ca="1">IF( OR($C7 = V$3, V11 = 0), 0, ($E7*_xlfn.IFNA(((V$4+(V$5/2))/2),V$4))+(INDEX('Team Needs Database'!$B$2:$AG$15,MATCH('Simulator with Z Scores'!V$1, 'Team Needs Database'!$A$2:$A$15, 0),MATCH('Simulator with Z Scores'!$B7, 'Team Needs Database'!$B$1:$AG$1, 0)) * 'Simulator with Z Scores'!$F7))</f>
        <v>2.6493790988203436</v>
      </c>
      <c r="W12">
        <f ca="1">IF( OR($C7 = W$3, W11 = 0), 0, ($E7*_xlfn.IFNA(((W$4+(W$5/2))/2),W$4))+(INDEX('Team Needs Database'!$B$2:$AG$15,MATCH('Simulator with Z Scores'!W$1, 'Team Needs Database'!$A$2:$A$15, 0),MATCH('Simulator with Z Scores'!$B7, 'Team Needs Database'!$B$1:$AG$1, 0)) * 'Simulator with Z Scores'!$F7))</f>
        <v>3.5951317158715161</v>
      </c>
      <c r="X12">
        <f ca="1">IF( OR($C7 = X$3, X11 = 0), 0, ($E7*_xlfn.IFNA(((X$4+(X$5/2))/2),X$4))+(INDEX('Team Needs Database'!$B$2:$AG$15,MATCH('Simulator with Z Scores'!X$1, 'Team Needs Database'!$A$2:$A$15, 0),MATCH('Simulator with Z Scores'!$B7, 'Team Needs Database'!$B$1:$AG$1, 0)) * 'Simulator with Z Scores'!$F7))</f>
        <v>3.339541685564086</v>
      </c>
      <c r="Y12">
        <f ca="1">IF( OR($C7 = Y$3, Y11 = 0), 0, ($E7*_xlfn.IFNA(((Y$4+(Y$5/2))/2),Y$4))+(INDEX('Team Needs Database'!$B$2:$AG$15,MATCH('Simulator with Z Scores'!Y$1, 'Team Needs Database'!$A$2:$A$15, 0),MATCH('Simulator with Z Scores'!$B7, 'Team Needs Database'!$B$1:$AG$1, 0)) * 'Simulator with Z Scores'!$F7))</f>
        <v>3.1021912269436624</v>
      </c>
      <c r="Z12">
        <f ca="1">IF( OR($C7 = Z$3, Z11 = 0), 0, ($E7*_xlfn.IFNA(((Z$4+(Z$5/2))/2),Z$4))+(INDEX('Team Needs Database'!$B$2:$AG$15,MATCH('Simulator with Z Scores'!Z$1, 'Team Needs Database'!$A$2:$A$15, 0),MATCH('Simulator with Z Scores'!$B7, 'Team Needs Database'!$B$1:$AG$1, 0)) * 'Simulator with Z Scores'!$F7))</f>
        <v>0</v>
      </c>
      <c r="AA12">
        <f ca="1">IF( OR($C7 = AA$3, AA11 = 0), 0, ($E7*_xlfn.IFNA(((AA$4+(AA$5/2))/2),AA$4))+(INDEX('Team Needs Database'!$B$2:$AG$15,MATCH('Simulator with Z Scores'!AA$1, 'Team Needs Database'!$A$2:$A$15, 0),MATCH('Simulator with Z Scores'!$B7, 'Team Needs Database'!$B$1:$AG$1, 0)) * 'Simulator with Z Scores'!$F7))</f>
        <v>2.7349196559387137</v>
      </c>
      <c r="AB12">
        <f ca="1">IF( OR($C7 = AB$3, AB11 = 0), 0, ($E7*_xlfn.IFNA(((AB$4+(AB$5/2))/2),AB$4))+(INDEX('Team Needs Database'!$B$2:$AG$15,MATCH('Simulator with Z Scores'!AB$1, 'Team Needs Database'!$A$2:$A$15, 0),MATCH('Simulator with Z Scores'!$B7, 'Team Needs Database'!$B$1:$AG$1, 0)) * 'Simulator with Z Scores'!$F7))</f>
        <v>3.1386278842784403</v>
      </c>
      <c r="AC12">
        <f ca="1">IF( OR($C7 = AC$3, AC11 = 0), 0, ($E7*_xlfn.IFNA(((AC$4+(AC$5/2))/2),AC$4))+(INDEX('Team Needs Database'!$B$2:$AG$15,MATCH('Simulator with Z Scores'!AC$1, 'Team Needs Database'!$A$2:$A$15, 0),MATCH('Simulator with Z Scores'!$B7, 'Team Needs Database'!$B$1:$AG$1, 0)) * 'Simulator with Z Scores'!$F7))</f>
        <v>2.8702586376769403</v>
      </c>
      <c r="AD12">
        <f ca="1">IF( OR($C7 = AD$3, AD11 = 0), 0, ($E7*_xlfn.IFNA(((AD$4+(AD$5/2))/2),AD$4))+(INDEX('Team Needs Database'!$B$2:$AG$15,MATCH('Simulator with Z Scores'!AD$1, 'Team Needs Database'!$A$2:$A$15, 0),MATCH('Simulator with Z Scores'!$B7, 'Team Needs Database'!$B$1:$AG$1, 0)) * 'Simulator with Z Scores'!$F7))</f>
        <v>3.6456707291158716</v>
      </c>
      <c r="AE12">
        <f ca="1">IF( OR($C7 = AE$3, AE11 = 0), 0, ($E7*_xlfn.IFNA(((AE$4+(AE$5/2))/2),AE$4))+(INDEX('Team Needs Database'!$B$2:$AG$15,MATCH('Simulator with Z Scores'!AE$1, 'Team Needs Database'!$A$2:$A$15, 0),MATCH('Simulator with Z Scores'!$B7, 'Team Needs Database'!$B$1:$AG$1, 0)) * 'Simulator with Z Scores'!$F7))</f>
        <v>3.4109377859868459</v>
      </c>
      <c r="AF12">
        <f ca="1">IF( OR($C7 = AF$3, AF11 = 0), 0, ($E7*_xlfn.IFNA(((AF$4+(AF$5/2))/2),AF$4))+(INDEX('Team Needs Database'!$B$2:$AG$15,MATCH('Simulator with Z Scores'!AF$1, 'Team Needs Database'!$A$2:$A$15, 0),MATCH('Simulator with Z Scores'!$B7, 'Team Needs Database'!$B$1:$AG$1, 0)) * 'Simulator with Z Scores'!$F7))</f>
        <v>3.0782708327706771</v>
      </c>
      <c r="AG12">
        <f ca="1">IF( OR($C7 = AG$3, AG11 = 0), 0, ($E7*_xlfn.IFNA(((AG$4+(AG$5/2))/2),AG$4))+(INDEX('Team Needs Database'!$B$2:$AG$15,MATCH('Simulator with Z Scores'!AG$1, 'Team Needs Database'!$A$2:$A$15, 0),MATCH('Simulator with Z Scores'!$B7, 'Team Needs Database'!$B$1:$AG$1, 0)) * 'Simulator with Z Scores'!$F7))</f>
        <v>2.9603245507727776</v>
      </c>
      <c r="AH12">
        <f ca="1">IF( OR($C7 = AH$3, AH11 = 0), 0, ($E7*_xlfn.IFNA(((AH$4+(AH$5/2))/2),AH$4))+(INDEX('Team Needs Database'!$B$2:$AG$15,MATCH('Simulator with Z Scores'!AH$1, 'Team Needs Database'!$A$2:$A$15, 0),MATCH('Simulator with Z Scores'!$B7, 'Team Needs Database'!$B$1:$AG$1, 0)) * 'Simulator with Z Scores'!$F7))</f>
        <v>2.9603245507727776</v>
      </c>
      <c r="AI12">
        <f ca="1">IF( OR($C7 = AI$3, AI11 = 0), 0, ($E7*_xlfn.IFNA(((AI$4+(AI$5/2))/2),AI$4))+(INDEX('Team Needs Database'!$B$2:$AG$15,MATCH('Simulator with Z Scores'!AI$1, 'Team Needs Database'!$A$2:$A$15, 0),MATCH('Simulator with Z Scores'!$B7, 'Team Needs Database'!$B$1:$AG$1, 0)) * 'Simulator with Z Scores'!$F7))</f>
        <v>2.2093328256640095</v>
      </c>
      <c r="AJ12">
        <f ca="1">IF( OR($C7 = AJ$3, AJ11 = 0), 0, ($E7*_xlfn.IFNA(((AJ$4+(AJ$5/2))/2),AJ$4))+(INDEX('Team Needs Database'!$B$2:$AG$15,MATCH('Simulator with Z Scores'!AJ$1, 'Team Needs Database'!$A$2:$A$15, 0),MATCH('Simulator with Z Scores'!$B7, 'Team Needs Database'!$B$1:$AG$1, 0)) * 'Simulator with Z Scores'!$F7))</f>
        <v>3.1935958586212618</v>
      </c>
      <c r="AK12">
        <f ca="1">IF( OR($C7 = AK$3, AK11 = 0), 0, ($E7*_xlfn.IFNA(((AK$4+(AK$5/2))/2),AK$4))+(INDEX('Team Needs Database'!$B$2:$AG$15,MATCH('Simulator with Z Scores'!AK$1, 'Team Needs Database'!$A$2:$A$15, 0),MATCH('Simulator with Z Scores'!$B7, 'Team Needs Database'!$B$1:$AG$1, 0)) * 'Simulator with Z Scores'!$F7))</f>
        <v>3.5086893154157357</v>
      </c>
      <c r="AL12">
        <f ca="1">IF( OR($C7 = AL$3, AL11 = 0), 0, ($E7*_xlfn.IFNA(((AL$4+(AL$5/2))/2),AL$4))+(INDEX('Team Needs Database'!$B$2:$AG$15,MATCH('Simulator with Z Scores'!AL$1, 'Team Needs Database'!$A$2:$A$15, 0),MATCH('Simulator with Z Scores'!$B7, 'Team Needs Database'!$B$1:$AG$1, 0)) * 'Simulator with Z Scores'!$F7))</f>
        <v>2.2373823282400958</v>
      </c>
      <c r="AM12">
        <f ca="1">IF( OR($C7 = AM$3, AM11 = 0), 0, ($E7*_xlfn.IFNA(((AM$4+(AM$5/2))/2),AM$4))+(INDEX('Team Needs Database'!$B$2:$AG$15,MATCH('Simulator with Z Scores'!AM$1, 'Team Needs Database'!$A$2:$A$15, 0),MATCH('Simulator with Z Scores'!$B7, 'Team Needs Database'!$B$1:$AG$1, 0)) * 'Simulator with Z Scores'!$F7))</f>
        <v>3.7068067798254312</v>
      </c>
      <c r="AN12">
        <f ca="1">IF( OR($C7 = AN$3, AN11 = 0), 0, ($E7*_xlfn.IFNA(((AN$4+(AN$5/2))/2),AN$4))+(INDEX('Team Needs Database'!$B$2:$AG$15,MATCH('Simulator with Z Scores'!AN$1, 'Team Needs Database'!$A$2:$A$15, 0),MATCH('Simulator with Z Scores'!$B7, 'Team Needs Database'!$B$1:$AG$1, 0)) * 'Simulator with Z Scores'!$F7))</f>
        <v>2.3459762447957497</v>
      </c>
      <c r="AO12">
        <f ca="1">IF( OR($C7 = AO$3, AO11 = 0), 0, ($E7*_xlfn.IFNA(((AO$4+(AO$5/2))/2),AO$4))+(INDEX('Team Needs Database'!$B$2:$AG$15,MATCH('Simulator with Z Scores'!AO$1, 'Team Needs Database'!$A$2:$A$15, 0),MATCH('Simulator with Z Scores'!$B7, 'Team Needs Database'!$B$1:$AG$1, 0)) * 'Simulator with Z Scores'!$F7))</f>
        <v>2.3459762447957497</v>
      </c>
      <c r="AP12">
        <f ca="1">IF( OR($C7 = AP$3, AP11 = 0), 0, ($E7*_xlfn.IFNA(((AP$4+(AP$5/2))/2),AP$4))+(INDEX('Team Needs Database'!$B$2:$AG$15,MATCH('Simulator with Z Scores'!AP$1, 'Team Needs Database'!$A$2:$A$15, 0),MATCH('Simulator with Z Scores'!$B7, 'Team Needs Database'!$B$1:$AG$1, 0)) * 'Simulator with Z Scores'!$F7))</f>
        <v>2.3164269070774117</v>
      </c>
      <c r="AQ12">
        <f ca="1">IF( OR($C7 = AQ$3, AQ11 = 0), 0, ($E7*_xlfn.IFNA(((AQ$4+(AQ$5/2))/2),AQ$4))+(INDEX('Team Needs Database'!$B$2:$AG$15,MATCH('Simulator with Z Scores'!AQ$1, 'Team Needs Database'!$A$2:$A$15, 0),MATCH('Simulator with Z Scores'!$B7, 'Team Needs Database'!$B$1:$AG$1, 0)) * 'Simulator with Z Scores'!$F7))</f>
        <v>2.023825046452238</v>
      </c>
      <c r="AR12">
        <f ca="1">IF( OR($C7 = AR$3, AR11 = 0), 0, ($E7*_xlfn.IFNA(((AR$4+(AR$5/2))/2),AR$4))+(INDEX('Team Needs Database'!$B$2:$AG$15,MATCH('Simulator with Z Scores'!AR$1, 'Team Needs Database'!$A$2:$A$15, 0),MATCH('Simulator with Z Scores'!$B7, 'Team Needs Database'!$B$1:$AG$1, 0)) * 'Simulator with Z Scores'!$F7))</f>
        <v>3.3880128677754615</v>
      </c>
      <c r="AS12">
        <f ca="1">IF( OR($C7 = AS$3, AS11 = 0), 0, ($E7*_xlfn.IFNA(((AS$4+(AS$5/2))/2),AS$4))+(INDEX('Team Needs Database'!$B$2:$AG$15,MATCH('Simulator with Z Scores'!AS$1, 'Team Needs Database'!$A$2:$A$15, 0),MATCH('Simulator with Z Scores'!$B7, 'Team Needs Database'!$B$1:$AG$1, 0)) * 'Simulator with Z Scores'!$F7))</f>
        <v>3.5895245491893988</v>
      </c>
      <c r="AT12">
        <f ca="1">IF( OR($C7 = AT$3, AT11 = 0), 0, ($E7*_xlfn.IFNA(((AT$4+(AT$5/2))/2),AT$4))+(INDEX('Team Needs Database'!$B$2:$AG$15,MATCH('Simulator with Z Scores'!AT$1, 'Team Needs Database'!$A$2:$A$15, 0),MATCH('Simulator with Z Scores'!$B7, 'Team Needs Database'!$B$1:$AG$1, 0)) * 'Simulator with Z Scores'!$F7))</f>
        <v>2.7906350501832247</v>
      </c>
      <c r="AU12">
        <f ca="1">IF( OR($C7 = AU$3, AU11 = 0), 0, ($E7*_xlfn.IFNA(((AU$4+(AU$5/2))/2),AU$4))+(INDEX('Team Needs Database'!$B$2:$AG$15,MATCH('Simulator with Z Scores'!AU$1, 'Team Needs Database'!$A$2:$A$15, 0),MATCH('Simulator with Z Scores'!$B7, 'Team Needs Database'!$B$1:$AG$1, 0)) * 'Simulator with Z Scores'!$F7))</f>
        <v>3.2233840091037371</v>
      </c>
      <c r="AV12">
        <f ca="1">IF( OR($C7 = AV$3, AV11 = 0), 0, ($E7*_xlfn.IFNA(((AV$4+(AV$5/2))/2),AV$4))+(INDEX('Team Needs Database'!$B$2:$AG$15,MATCH('Simulator with Z Scores'!AV$1, 'Team Needs Database'!$A$2:$A$15, 0),MATCH('Simulator with Z Scores'!$B7, 'Team Needs Database'!$B$1:$AG$1, 0)) * 'Simulator with Z Scores'!$F7))</f>
        <v>3.2233840091037371</v>
      </c>
      <c r="AW12">
        <f ca="1">IF( OR($C7 = AW$3, AW11 = 0), 0, ($E7*_xlfn.IFNA(((AW$4+(AW$5/2))/2),AW$4))+(INDEX('Team Needs Database'!$B$2:$AG$15,MATCH('Simulator with Z Scores'!AW$1, 'Team Needs Database'!$A$2:$A$15, 0),MATCH('Simulator with Z Scores'!$B7, 'Team Needs Database'!$B$1:$AG$1, 0)) * 'Simulator with Z Scores'!$F7))</f>
        <v>1.8296957688766105</v>
      </c>
      <c r="AX12">
        <f ca="1">IF( OR($C7 = AX$3, AX11 = 0), 0, ($E7*_xlfn.IFNA(((AX$4+(AX$5/2))/2),AX$4))+(INDEX('Team Needs Database'!$B$2:$AG$15,MATCH('Simulator with Z Scores'!AX$1, 'Team Needs Database'!$A$2:$A$15, 0),MATCH('Simulator with Z Scores'!$B7, 'Team Needs Database'!$B$1:$AG$1, 0)) * 'Simulator with Z Scores'!$F7))</f>
        <v>1.299633525742087</v>
      </c>
      <c r="AY12">
        <f ca="1">IF( OR($C7 = AY$3, AY11 = 0), 0, ($E7*_xlfn.IFNA(((AY$4+(AY$5/2))/2),AY$4))+(INDEX('Team Needs Database'!$B$2:$AG$15,MATCH('Simulator with Z Scores'!AY$1, 'Team Needs Database'!$A$2:$A$15, 0),MATCH('Simulator with Z Scores'!$B7, 'Team Needs Database'!$B$1:$AG$1, 0)) * 'Simulator with Z Scores'!$F7))</f>
        <v>1.3808330160400062</v>
      </c>
      <c r="AZ12">
        <f ca="1">IF( OR($C7 = AZ$3, AZ11 = 0), 0, ($E7*_xlfn.IFNA(((AZ$4+(AZ$5/2))/2),AZ$4))+(INDEX('Team Needs Database'!$B$2:$AG$15,MATCH('Simulator with Z Scores'!AZ$1, 'Team Needs Database'!$A$2:$A$15, 0),MATCH('Simulator with Z Scores'!$B7, 'Team Needs Database'!$B$1:$AG$1, 0)) * 'Simulator with Z Scores'!$F7))</f>
        <v>1.7787258365991474</v>
      </c>
      <c r="BA12">
        <f ca="1">IF( OR($C7 = BA$3, BA11 = 0), 0, ($E7*_xlfn.IFNA(((BA$4+(BA$5/2))/2),BA$4))+(INDEX('Team Needs Database'!$B$2:$AG$15,MATCH('Simulator with Z Scores'!BA$1, 'Team Needs Database'!$A$2:$A$15, 0),MATCH('Simulator with Z Scores'!$B7, 'Team Needs Database'!$B$1:$AG$1, 0)) * 'Simulator with Z Scores'!$F7))</f>
        <v>1.9130597302074897</v>
      </c>
      <c r="BB12">
        <f ca="1">IF( OR($C7 = BB$3, BB11 = 0), 0, ($E7*_xlfn.IFNA(((BB$4+(BB$5/2))/2),BB$4))+(INDEX('Team Needs Database'!$B$2:$AG$15,MATCH('Simulator with Z Scores'!BB$1, 'Team Needs Database'!$A$2:$A$15, 0),MATCH('Simulator with Z Scores'!$B7, 'Team Needs Database'!$B$1:$AG$1, 0)) * 'Simulator with Z Scores'!$F7))</f>
        <v>2.0066460859877182</v>
      </c>
      <c r="BC12">
        <f ca="1">IF( OR($C7 = BC$3, BC11 = 0), 0, ($E7*_xlfn.IFNA(((BC$4+(BC$5/2))/2),BC$4))+(INDEX('Team Needs Database'!$B$2:$AG$15,MATCH('Simulator with Z Scores'!BC$1, 'Team Needs Database'!$A$2:$A$15, 0),MATCH('Simulator with Z Scores'!$B7, 'Team Needs Database'!$B$1:$AG$1, 0)) * 'Simulator with Z Scores'!$F7))</f>
        <v>1.0586386456306713</v>
      </c>
      <c r="BD12">
        <f ca="1">IF( OR($C7 = BD$3, BD11 = 0), 0, ($E7*_xlfn.IFNA(((BD$4+(BD$5/2))/2),BD$4))+(INDEX('Team Needs Database'!$B$2:$AG$15,MATCH('Simulator with Z Scores'!BD$1, 'Team Needs Database'!$A$2:$A$15, 0),MATCH('Simulator with Z Scores'!$B7, 'Team Needs Database'!$B$1:$AG$1, 0)) * 'Simulator with Z Scores'!$F7))</f>
        <v>2.7070893606602717</v>
      </c>
      <c r="BE12">
        <f ca="1">IF( OR($C7 = BE$3, BE11 = 0), 0, ($E7*_xlfn.IFNA(((BE$4+(BE$5/2))/2),BE$4))+(INDEX('Team Needs Database'!$B$2:$AG$15,MATCH('Simulator with Z Scores'!BE$1, 'Team Needs Database'!$A$2:$A$15, 0),MATCH('Simulator with Z Scores'!$B7, 'Team Needs Database'!$B$1:$AG$1, 0)) * 'Simulator with Z Scores'!$F7))</f>
        <v>1.9682128810946933</v>
      </c>
      <c r="BF12">
        <f ca="1">IF( OR($C7 = BF$3, BF11 = 0), 0, ($E7*_xlfn.IFNA(((BF$4+(BF$5/2))/2),BF$4))+(INDEX('Team Needs Database'!$B$2:$AG$15,MATCH('Simulator with Z Scores'!BF$1, 'Team Needs Database'!$A$2:$A$15, 0),MATCH('Simulator with Z Scores'!$B7, 'Team Needs Database'!$B$1:$AG$1, 0)) * 'Simulator with Z Scores'!$F7))</f>
        <v>1.7736559220673693</v>
      </c>
      <c r="BG12">
        <f ca="1">IF( OR($C7 = BG$3, BG11 = 0), 0, ($E7*_xlfn.IFNA(((BG$4+(BG$5/2))/2),BG$4))+(INDEX('Team Needs Database'!$B$2:$AG$15,MATCH('Simulator with Z Scores'!BG$1, 'Team Needs Database'!$A$2:$A$15, 0),MATCH('Simulator with Z Scores'!$B7, 'Team Needs Database'!$B$1:$AG$1, 0)) * 'Simulator with Z Scores'!$F7))</f>
        <v>2.3939643149253373</v>
      </c>
      <c r="BH12">
        <f ca="1">IF( OR($C7 = BH$3, BH11 = 0), 0, ($E7*_xlfn.IFNA(((BH$4+(BH$5/2))/2),BH$4))+(INDEX('Team Needs Database'!$B$2:$AG$15,MATCH('Simulator with Z Scores'!BH$1, 'Team Needs Database'!$A$2:$A$15, 0),MATCH('Simulator with Z Scores'!$B7, 'Team Needs Database'!$B$1:$AG$1, 0)) * 'Simulator with Z Scores'!$F7))</f>
        <v>1.8650966481338049</v>
      </c>
      <c r="BI12">
        <f ca="1">IF( OR($C7 = BI$3, BI11 = 0), 0, ($E7*_xlfn.IFNA(((BI$4+(BI$5/2))/2),BI$4))+(INDEX('Team Needs Database'!$B$2:$AG$15,MATCH('Simulator with Z Scores'!BI$1, 'Team Needs Database'!$A$2:$A$15, 0),MATCH('Simulator with Z Scores'!$B7, 'Team Needs Database'!$B$1:$AG$1, 0)) * 'Simulator with Z Scores'!$F7))</f>
        <v>0.76712945335555915</v>
      </c>
      <c r="BJ12">
        <f ca="1">IF( OR($C7 = BJ$3, BJ11 = 0), 0, ($E7*_xlfn.IFNA(((BJ$4+(BJ$5/2))/2),BJ$4))+(INDEX('Team Needs Database'!$B$2:$AG$15,MATCH('Simulator with Z Scores'!BJ$1, 'Team Needs Database'!$A$2:$A$15, 0),MATCH('Simulator with Z Scores'!$B7, 'Team Needs Database'!$B$1:$AG$1, 0)) * 'Simulator with Z Scores'!$F7))</f>
        <v>1.7652591057507778</v>
      </c>
      <c r="BK12">
        <f ca="1">IF( OR($C7 = BK$3, BK11 = 0), 0, ($E7*_xlfn.IFNA(((BK$4+(BK$5/2))/2),BK$4))+(INDEX('Team Needs Database'!$B$2:$AG$15,MATCH('Simulator with Z Scores'!BK$1, 'Team Needs Database'!$A$2:$A$15, 0),MATCH('Simulator with Z Scores'!$B7, 'Team Needs Database'!$B$1:$AG$1, 0)) * 'Simulator with Z Scores'!$F7))</f>
        <v>2.0575458668810533</v>
      </c>
      <c r="BL12">
        <f ca="1">IF( OR($C7 = BL$3, BL11 = 0), 0, ($E7*_xlfn.IFNA(((BL$4+(BL$5/2))/2),BL$4))+(INDEX('Team Needs Database'!$B$2:$AG$15,MATCH('Simulator with Z Scores'!BL$1, 'Team Needs Database'!$A$2:$A$15, 0),MATCH('Simulator with Z Scores'!$B7, 'Team Needs Database'!$B$1:$AG$1, 0)) * 'Simulator with Z Scores'!$F7))</f>
        <v>1.8181557125334955</v>
      </c>
      <c r="BM12">
        <f ca="1">IF( OR($C7 = BM$3, BM11 = 0), 0, ($E7*_xlfn.IFNA(((BM$4+(BM$5/2))/2),BM$4))+(INDEX('Team Needs Database'!$B$2:$AG$15,MATCH('Simulator with Z Scores'!BM$1, 'Team Needs Database'!$A$2:$A$15, 0),MATCH('Simulator with Z Scores'!$B7, 'Team Needs Database'!$B$1:$AG$1, 0)) * 'Simulator with Z Scores'!$F7))</f>
        <v>1.71858443309048</v>
      </c>
      <c r="BN12">
        <f ca="1">IF( OR($C7 = BN$3, BN11 = 0), 0, ($E7*_xlfn.IFNA(((BN$4+(BN$5/2))/2),BN$4))+(INDEX('Team Needs Database'!$B$2:$AG$15,MATCH('Simulator with Z Scores'!BN$1, 'Team Needs Database'!$A$2:$A$15, 0),MATCH('Simulator with Z Scores'!$B7, 'Team Needs Database'!$B$1:$AG$1, 0)) * 'Simulator with Z Scores'!$F7))</f>
        <v>1.9814008550931868</v>
      </c>
      <c r="BO12">
        <f ca="1">IF( OR($C7 = BO$3, BO11 = 0), 0, ($E7*_xlfn.IFNA(((BO$4+(BO$5/2))/2),BO$4))+(INDEX('Team Needs Database'!$B$2:$AG$15,MATCH('Simulator with Z Scores'!BO$1, 'Team Needs Database'!$A$2:$A$15, 0),MATCH('Simulator with Z Scores'!$B7, 'Team Needs Database'!$B$1:$AG$1, 0)) * 'Simulator with Z Scores'!$F7))</f>
        <v>3.1125235737576196</v>
      </c>
      <c r="BP12">
        <f ca="1">IF( OR($C7 = BP$3, BP11 = 0), 0, ($E7*_xlfn.IFNA(((BP$4+(BP$5/2))/2),BP$4))+(INDEX('Team Needs Database'!$B$2:$AG$15,MATCH('Simulator with Z Scores'!BP$1, 'Team Needs Database'!$A$2:$A$15, 0),MATCH('Simulator with Z Scores'!$B7, 'Team Needs Database'!$B$1:$AG$1, 0)) * 'Simulator with Z Scores'!$F7))</f>
        <v>2.8178343084962347</v>
      </c>
      <c r="BQ12">
        <f ca="1">IF( OR($C7 = BQ$3, BQ11 = 0), 0, ($E7*_xlfn.IFNA(((BQ$4+(BQ$5/2))/2),BQ$4))+(INDEX('Team Needs Database'!$B$2:$AG$15,MATCH('Simulator with Z Scores'!BQ$1, 'Team Needs Database'!$A$2:$A$15, 0),MATCH('Simulator with Z Scores'!$B7, 'Team Needs Database'!$B$1:$AG$1, 0)) * 'Simulator with Z Scores'!$F7))</f>
        <v>0.46027767201333536</v>
      </c>
      <c r="BR12">
        <f ca="1">IF( OR($C7 = BR$3, BR11 = 0), 0, ($E7*_xlfn.IFNA(((BR$4+(BR$5/2))/2),BR$4))+(INDEX('Team Needs Database'!$B$2:$AG$15,MATCH('Simulator with Z Scores'!BR$1, 'Team Needs Database'!$A$2:$A$15, 0),MATCH('Simulator with Z Scores'!$B7, 'Team Needs Database'!$B$1:$AG$1, 0)) * 'Simulator with Z Scores'!$F7))</f>
        <v>0.3682221376106683</v>
      </c>
      <c r="BS12">
        <f ca="1">IF( OR($C7 = BS$3, BS11 = 0), 0, ($E7*_xlfn.IFNA(((BS$4+(BS$5/2))/2),BS$4))+(INDEX('Team Needs Database'!$B$2:$AG$15,MATCH('Simulator with Z Scores'!BS$1, 'Team Needs Database'!$A$2:$A$15, 0),MATCH('Simulator with Z Scores'!$B7, 'Team Needs Database'!$B$1:$AG$1, 0)) * 'Simulator with Z Scores'!$F7))</f>
        <v>0.27616660320800118</v>
      </c>
      <c r="BT12">
        <f ca="1">IF( OR($C7 = BT$3, BT11 = 0), 0, ($E7*_xlfn.IFNA(((BT$4+(BT$5/2))/2),BT$4))+(INDEX('Team Needs Database'!$B$2:$AG$15,MATCH('Simulator with Z Scores'!BT$1, 'Team Needs Database'!$A$2:$A$15, 0),MATCH('Simulator with Z Scores'!$B7, 'Team Needs Database'!$B$1:$AG$1, 0)) * 'Simulator with Z Scores'!$F7))</f>
        <v>1.5243820858555208</v>
      </c>
      <c r="BU12">
        <f ca="1">IF( OR($C7 = BU$3, BU11 = 0), 0, ($E7*_xlfn.IFNA(((BU$4+(BU$5/2))/2),BU$4))+(INDEX('Team Needs Database'!$B$2:$AG$15,MATCH('Simulator with Z Scores'!BU$1, 'Team Needs Database'!$A$2:$A$15, 0),MATCH('Simulator with Z Scores'!$B7, 'Team Needs Database'!$B$1:$AG$1, 0)) * 'Simulator with Z Scores'!$F7))</f>
        <v>2.9601223993684513</v>
      </c>
      <c r="BV12">
        <f ca="1">IF( OR($C7 = BV$3, BV11 = 0), 0, ($E7*_xlfn.IFNA(((BV$4+(BV$5/2))/2),BV$4))+(INDEX('Team Needs Database'!$B$2:$AG$15,MATCH('Simulator with Z Scores'!BV$1, 'Team Needs Database'!$A$2:$A$15, 0),MATCH('Simulator with Z Scores'!$B7, 'Team Needs Database'!$B$1:$AG$1, 0)) * 'Simulator with Z Scores'!$F7))</f>
        <v>2.2387118502208976</v>
      </c>
      <c r="BW12">
        <f ca="1">IF( OR($C7 = BW$3, BW11 = 0), 0, ($E7*_xlfn.IFNA(((BW$4+(BW$5/2))/2),BW$4))+(INDEX('Team Needs Database'!$B$2:$AG$15,MATCH('Simulator with Z Scores'!BW$1, 'Team Needs Database'!$A$2:$A$15, 0),MATCH('Simulator with Z Scores'!$B7, 'Team Needs Database'!$B$1:$AG$1, 0)) * 'Simulator with Z Scores'!$F7))</f>
        <v>1.7563971404286325</v>
      </c>
      <c r="BX12">
        <f ca="1">IF( OR($C7 = BX$3, BX11 = 0), 0, ($E7*_xlfn.IFNA(((BX$4+(BX$5/2))/2),BX$4))+(INDEX('Team Needs Database'!$B$2:$AG$15,MATCH('Simulator with Z Scores'!BX$1, 'Team Needs Database'!$A$2:$A$15, 0),MATCH('Simulator with Z Scores'!$B7, 'Team Needs Database'!$B$1:$AG$1, 0)) * 'Simulator with Z Scores'!$F7))</f>
        <v>1.5959122927740703</v>
      </c>
      <c r="BY12">
        <f ca="1">IF( OR($C7 = BY$3, BY11 = 0), 0, ($E7*_xlfn.IFNA(((BY$4+(BY$5/2))/2),BY$4))+(INDEX('Team Needs Database'!$B$2:$AG$15,MATCH('Simulator with Z Scores'!BY$1, 'Team Needs Database'!$A$2:$A$15, 0),MATCH('Simulator with Z Scores'!$B7, 'Team Needs Database'!$B$1:$AG$1, 0)) * 'Simulator with Z Scores'!$F7))</f>
        <v>1.0016302243922044</v>
      </c>
    </row>
    <row r="13" spans="1:77" x14ac:dyDescent="0.3">
      <c r="A13">
        <v>11</v>
      </c>
      <c r="B13" t="s">
        <v>36</v>
      </c>
      <c r="C13" s="2" t="str">
        <f t="shared" ca="1" si="0"/>
        <v>Anthony Barr</v>
      </c>
      <c r="D13" s="2">
        <f t="shared" ca="1" si="1"/>
        <v>14</v>
      </c>
      <c r="E13">
        <f t="shared" ca="1" si="3"/>
        <v>0.31223007940417347</v>
      </c>
      <c r="F13">
        <f t="shared" ca="1" si="3"/>
        <v>0.31691781824363718</v>
      </c>
      <c r="H13">
        <v>8</v>
      </c>
      <c r="I13" t="s">
        <v>140</v>
      </c>
      <c r="J13">
        <f ca="1">IF( OR($C8 = J$3, J12 = 0), 0, ($E8*_xlfn.IFNA(((J$4+(J$5/2))/2),J$4))+(INDEX('Team Needs Database'!$B$2:$AG$15,MATCH('Simulator with Z Scores'!J$1, 'Team Needs Database'!$A$2:$A$15, 0),MATCH('Simulator with Z Scores'!$B8, 'Team Needs Database'!$B$1:$AG$1, 0)) * 'Simulator with Z Scores'!$F8))</f>
        <v>2.2359821849606929</v>
      </c>
      <c r="K13">
        <f ca="1">IF( OR($C8 = K$3, K12 = 0), 0, ($E8*_xlfn.IFNA(((K$4+(K$5/2))/2),K$4))+(INDEX('Team Needs Database'!$B$2:$AG$15,MATCH('Simulator with Z Scores'!K$1, 'Team Needs Database'!$A$2:$A$15, 0),MATCH('Simulator with Z Scores'!$B8, 'Team Needs Database'!$B$1:$AG$1, 0)) * 'Simulator with Z Scores'!$F8))</f>
        <v>0</v>
      </c>
      <c r="L13">
        <f ca="1">IF( OR($C8 = L$3, L12 = 0), 0, ($E8*_xlfn.IFNA(((L$4+(L$5/2))/2),L$4))+(INDEX('Team Needs Database'!$B$2:$AG$15,MATCH('Simulator with Z Scores'!L$1, 'Team Needs Database'!$A$2:$A$15, 0),MATCH('Simulator with Z Scores'!$B8, 'Team Needs Database'!$B$1:$AG$1, 0)) * 'Simulator with Z Scores'!$F8))</f>
        <v>1.833023688195228</v>
      </c>
      <c r="M13">
        <f ca="1">IF( OR($C8 = M$3, M12 = 0), 0, ($E8*_xlfn.IFNA(((M$4+(M$5/2))/2),M$4))+(INDEX('Team Needs Database'!$B$2:$AG$15,MATCH('Simulator with Z Scores'!M$1, 'Team Needs Database'!$A$2:$A$15, 0),MATCH('Simulator with Z Scores'!$B8, 'Team Needs Database'!$B$1:$AG$1, 0)) * 'Simulator with Z Scores'!$F8))</f>
        <v>0</v>
      </c>
      <c r="N13">
        <f ca="1">IF( OR($C8 = N$3, N12 = 0), 0, ($E8*_xlfn.IFNA(((N$4+(N$5/2))/2),N$4))+(INDEX('Team Needs Database'!$B$2:$AG$15,MATCH('Simulator with Z Scores'!N$1, 'Team Needs Database'!$A$2:$A$15, 0),MATCH('Simulator with Z Scores'!$B8, 'Team Needs Database'!$B$1:$AG$1, 0)) * 'Simulator with Z Scores'!$F8))</f>
        <v>0</v>
      </c>
      <c r="O13">
        <f ca="1">IF( OR($C8 = O$3, O12 = 0), 0, ($E8*_xlfn.IFNA(((O$4+(O$5/2))/2),O$4))+(INDEX('Team Needs Database'!$B$2:$AG$15,MATCH('Simulator with Z Scores'!O$1, 'Team Needs Database'!$A$2:$A$15, 0),MATCH('Simulator with Z Scores'!$B8, 'Team Needs Database'!$B$1:$AG$1, 0)) * 'Simulator with Z Scores'!$F8))</f>
        <v>1.9571567272262356</v>
      </c>
      <c r="P13">
        <f ca="1">IF( OR($C8 = P$3, P12 = 0), 0, ($E8*_xlfn.IFNA(((P$4+(P$5/2))/2),P$4))+(INDEX('Team Needs Database'!$B$2:$AG$15,MATCH('Simulator with Z Scores'!P$1, 'Team Needs Database'!$A$2:$A$15, 0),MATCH('Simulator with Z Scores'!$B8, 'Team Needs Database'!$B$1:$AG$1, 0)) * 'Simulator with Z Scores'!$F8))</f>
        <v>2.5322147764922627</v>
      </c>
      <c r="Q13">
        <f ca="1">IF( OR($C8 = Q$3, Q12 = 0), 0, ($E8*_xlfn.IFNA(((Q$4+(Q$5/2))/2),Q$4))+(INDEX('Team Needs Database'!$B$2:$AG$15,MATCH('Simulator with Z Scores'!Q$1, 'Team Needs Database'!$A$2:$A$15, 0),MATCH('Simulator with Z Scores'!$B8, 'Team Needs Database'!$B$1:$AG$1, 0)) * 'Simulator with Z Scores'!$F8))</f>
        <v>0</v>
      </c>
      <c r="R13">
        <f ca="1">IF( OR($C8 = R$3, R12 = 0), 0, ($E8*_xlfn.IFNA(((R$4+(R$5/2))/2),R$4))+(INDEX('Team Needs Database'!$B$2:$AG$15,MATCH('Simulator with Z Scores'!R$1, 'Team Needs Database'!$A$2:$A$15, 0),MATCH('Simulator with Z Scores'!$B8, 'Team Needs Database'!$B$1:$AG$1, 0)) * 'Simulator with Z Scores'!$F8))</f>
        <v>0</v>
      </c>
      <c r="S13">
        <f ca="1">IF( OR($C8 = S$3, S12 = 0), 0, ($E8*_xlfn.IFNA(((S$4+(S$5/2))/2),S$4))+(INDEX('Team Needs Database'!$B$2:$AG$15,MATCH('Simulator with Z Scores'!S$1, 'Team Needs Database'!$A$2:$A$15, 0),MATCH('Simulator with Z Scores'!$B8, 'Team Needs Database'!$B$1:$AG$1, 0)) * 'Simulator with Z Scores'!$F8))</f>
        <v>1.5684508967094846</v>
      </c>
      <c r="T13">
        <f ca="1">IF( OR($C8 = T$3, T12 = 0), 0, ($E8*_xlfn.IFNA(((T$4+(T$5/2))/2),T$4))+(INDEX('Team Needs Database'!$B$2:$AG$15,MATCH('Simulator with Z Scores'!T$1, 'Team Needs Database'!$A$2:$A$15, 0),MATCH('Simulator with Z Scores'!$B8, 'Team Needs Database'!$B$1:$AG$1, 0)) * 'Simulator with Z Scores'!$F8))</f>
        <v>1.867798293753981</v>
      </c>
      <c r="U13">
        <f ca="1">IF( OR($C8 = U$3, U12 = 0), 0, ($E8*_xlfn.IFNA(((U$4+(U$5/2))/2),U$4))+(INDEX('Team Needs Database'!$B$2:$AG$15,MATCH('Simulator with Z Scores'!U$1, 'Team Needs Database'!$A$2:$A$15, 0),MATCH('Simulator with Z Scores'!$B8, 'Team Needs Database'!$B$1:$AG$1, 0)) * 'Simulator with Z Scores'!$F8))</f>
        <v>0</v>
      </c>
      <c r="V13">
        <f ca="1">IF( OR($C8 = V$3, V12 = 0), 0, ($E8*_xlfn.IFNA(((V$4+(V$5/2))/2),V$4))+(INDEX('Team Needs Database'!$B$2:$AG$15,MATCH('Simulator with Z Scores'!V$1, 'Team Needs Database'!$A$2:$A$15, 0),MATCH('Simulator with Z Scores'!$B8, 'Team Needs Database'!$B$1:$AG$1, 0)) * 'Simulator with Z Scores'!$F8))</f>
        <v>1.3925212572786745</v>
      </c>
      <c r="W13">
        <f ca="1">IF( OR($C8 = W$3, W12 = 0), 0, ($E8*_xlfn.IFNA(((W$4+(W$5/2))/2),W$4))+(INDEX('Team Needs Database'!$B$2:$AG$15,MATCH('Simulator with Z Scores'!W$1, 'Team Needs Database'!$A$2:$A$15, 0),MATCH('Simulator with Z Scores'!$B8, 'Team Needs Database'!$B$1:$AG$1, 0)) * 'Simulator with Z Scores'!$F8))</f>
        <v>1.8896115468325898</v>
      </c>
      <c r="X13">
        <f ca="1">IF( OR($C8 = X$3, X12 = 0), 0, ($E8*_xlfn.IFNA(((X$4+(X$5/2))/2),X$4))+(INDEX('Team Needs Database'!$B$2:$AG$15,MATCH('Simulator with Z Scores'!X$1, 'Team Needs Database'!$A$2:$A$15, 0),MATCH('Simulator with Z Scores'!$B8, 'Team Needs Database'!$B$1:$AG$1, 0)) * 'Simulator with Z Scores'!$F8))</f>
        <v>1.7552726934347991</v>
      </c>
      <c r="Y13">
        <f ca="1">IF( OR($C8 = Y$3, Y12 = 0), 0, ($E8*_xlfn.IFNA(((Y$4+(Y$5/2))/2),Y$4))+(INDEX('Team Needs Database'!$B$2:$AG$15,MATCH('Simulator with Z Scores'!Y$1, 'Team Needs Database'!$A$2:$A$15, 0),MATCH('Simulator with Z Scores'!$B8, 'Team Needs Database'!$B$1:$AG$1, 0)) * 'Simulator with Z Scores'!$F8))</f>
        <v>1.7901320510155621</v>
      </c>
      <c r="Z13">
        <f ca="1">IF( OR($C8 = Z$3, Z12 = 0), 0, ($E8*_xlfn.IFNA(((Z$4+(Z$5/2))/2),Z$4))+(INDEX('Team Needs Database'!$B$2:$AG$15,MATCH('Simulator with Z Scores'!Z$1, 'Team Needs Database'!$A$2:$A$15, 0),MATCH('Simulator with Z Scores'!$B8, 'Team Needs Database'!$B$1:$AG$1, 0)) * 'Simulator with Z Scores'!$F8))</f>
        <v>0</v>
      </c>
      <c r="AA13">
        <f ca="1">IF( OR($C8 = AA$3, AA12 = 0), 0, ($E8*_xlfn.IFNA(((AA$4+(AA$5/2))/2),AA$4))+(INDEX('Team Needs Database'!$B$2:$AG$15,MATCH('Simulator with Z Scores'!AA$1, 'Team Needs Database'!$A$2:$A$15, 0),MATCH('Simulator with Z Scores'!$B8, 'Team Needs Database'!$B$1:$AG$1, 0)) * 'Simulator with Z Scores'!$F8))</f>
        <v>1.4374816195763271</v>
      </c>
      <c r="AB13">
        <f ca="1">IF( OR($C8 = AB$3, AB12 = 0), 0, ($E8*_xlfn.IFNA(((AB$4+(AB$5/2))/2),AB$4))+(INDEX('Team Needs Database'!$B$2:$AG$15,MATCH('Simulator with Z Scores'!AB$1, 'Team Needs Database'!$A$2:$A$15, 0),MATCH('Simulator with Z Scores'!$B8, 'Team Needs Database'!$B$1:$AG$1, 0)) * 'Simulator with Z Scores'!$F8))</f>
        <v>1.6496718229155527</v>
      </c>
      <c r="AC13">
        <f ca="1">IF( OR($C8 = AC$3, AC12 = 0), 0, ($E8*_xlfn.IFNA(((AC$4+(AC$5/2))/2),AC$4))+(INDEX('Team Needs Database'!$B$2:$AG$15,MATCH('Simulator with Z Scores'!AC$1, 'Team Needs Database'!$A$2:$A$15, 0),MATCH('Simulator with Z Scores'!$B8, 'Team Needs Database'!$B$1:$AG$1, 0)) * 'Simulator with Z Scores'!$F8))</f>
        <v>1.6682276165186645</v>
      </c>
      <c r="AD13">
        <f ca="1">IF( OR($C8 = AD$3, AD12 = 0), 0, ($E8*_xlfn.IFNA(((AD$4+(AD$5/2))/2),AD$4))+(INDEX('Team Needs Database'!$B$2:$AG$15,MATCH('Simulator with Z Scores'!AD$1, 'Team Needs Database'!$A$2:$A$15, 0),MATCH('Simulator with Z Scores'!$B8, 'Team Needs Database'!$B$1:$AG$1, 0)) * 'Simulator with Z Scores'!$F8))</f>
        <v>1.583410314265812</v>
      </c>
      <c r="AE13">
        <f ca="1">IF( OR($C8 = AE$3, AE12 = 0), 0, ($E8*_xlfn.IFNA(((AE$4+(AE$5/2))/2),AE$4))+(INDEX('Team Needs Database'!$B$2:$AG$15,MATCH('Simulator with Z Scores'!AE$1, 'Team Needs Database'!$A$2:$A$15, 0),MATCH('Simulator with Z Scores'!$B8, 'Team Needs Database'!$B$1:$AG$1, 0)) * 'Simulator with Z Scores'!$F8))</f>
        <v>1.4163652805897651</v>
      </c>
      <c r="AF13">
        <f ca="1">IF( OR($C8 = AF$3, AF12 = 0), 0, ($E8*_xlfn.IFNA(((AF$4+(AF$5/2))/2),AF$4))+(INDEX('Team Needs Database'!$B$2:$AG$15,MATCH('Simulator with Z Scores'!AF$1, 'Team Needs Database'!$A$2:$A$15, 0),MATCH('Simulator with Z Scores'!$B8, 'Team Needs Database'!$B$1:$AG$1, 0)) * 'Simulator with Z Scores'!$F8))</f>
        <v>1.6179479834360884</v>
      </c>
      <c r="AG13">
        <f ca="1">IF( OR($C8 = AG$3, AG12 = 0), 0, ($E8*_xlfn.IFNA(((AG$4+(AG$5/2))/2),AG$4))+(INDEX('Team Needs Database'!$B$2:$AG$15,MATCH('Simulator with Z Scores'!AG$1, 'Team Needs Database'!$A$2:$A$15, 0),MATCH('Simulator with Z Scores'!$B8, 'Team Needs Database'!$B$1:$AG$1, 0)) * 'Simulator with Z Scores'!$F8))</f>
        <v>1.5559550791468566</v>
      </c>
      <c r="AH13">
        <f ca="1">IF( OR($C8 = AH$3, AH12 = 0), 0, ($E8*_xlfn.IFNA(((AH$4+(AH$5/2))/2),AH$4))+(INDEX('Team Needs Database'!$B$2:$AG$15,MATCH('Simulator with Z Scores'!AH$1, 'Team Needs Database'!$A$2:$A$15, 0),MATCH('Simulator with Z Scores'!$B8, 'Team Needs Database'!$B$1:$AG$1, 0)) * 'Simulator with Z Scores'!$F8))</f>
        <v>1.5559550791468566</v>
      </c>
      <c r="AI13">
        <f ca="1">IF( OR($C8 = AI$3, AI12 = 0), 0, ($E8*_xlfn.IFNA(((AI$4+(AI$5/2))/2),AI$4))+(INDEX('Team Needs Database'!$B$2:$AG$15,MATCH('Simulator with Z Scores'!AI$1, 'Team Needs Database'!$A$2:$A$15, 0),MATCH('Simulator with Z Scores'!$B8, 'Team Needs Database'!$B$1:$AG$1, 0)) * 'Simulator with Z Scores'!$F8))</f>
        <v>1.6250025317232466</v>
      </c>
      <c r="AJ13">
        <f ca="1">IF( OR($C8 = AJ$3, AJ12 = 0), 0, ($E8*_xlfn.IFNA(((AJ$4+(AJ$5/2))/2),AJ$4))+(INDEX('Team Needs Database'!$B$2:$AG$15,MATCH('Simulator with Z Scores'!AJ$1, 'Team Needs Database'!$A$2:$A$15, 0),MATCH('Simulator with Z Scores'!$B8, 'Team Needs Database'!$B$1:$AG$1, 0)) * 'Simulator with Z Scores'!$F8))</f>
        <v>1.3021297398590133</v>
      </c>
      <c r="AK13">
        <f ca="1">IF( OR($C8 = AK$3, AK12 = 0), 0, ($E8*_xlfn.IFNA(((AK$4+(AK$5/2))/2),AK$4))+(INDEX('Team Needs Database'!$B$2:$AG$15,MATCH('Simulator with Z Scores'!AK$1, 'Team Needs Database'!$A$2:$A$15, 0),MATCH('Simulator with Z Scores'!$B8, 'Team Needs Database'!$B$1:$AG$1, 0)) * 'Simulator with Z Scores'!$F8))</f>
        <v>1.5114124901286565</v>
      </c>
      <c r="AL13">
        <f ca="1">IF( OR($C8 = AL$3, AL12 = 0), 0, ($E8*_xlfn.IFNA(((AL$4+(AL$5/2))/2),AL$4))+(INDEX('Team Needs Database'!$B$2:$AG$15,MATCH('Simulator with Z Scores'!AL$1, 'Team Needs Database'!$A$2:$A$15, 0),MATCH('Simulator with Z Scores'!$B8, 'Team Needs Database'!$B$1:$AG$1, 0)) * 'Simulator with Z Scores'!$F8))</f>
        <v>1.1759745723521531</v>
      </c>
      <c r="AM13">
        <f ca="1">IF( OR($C8 = AM$3, AM12 = 0), 0, ($E8*_xlfn.IFNA(((AM$4+(AM$5/2))/2),AM$4))+(INDEX('Team Needs Database'!$B$2:$AG$15,MATCH('Simulator with Z Scores'!AM$1, 'Team Needs Database'!$A$2:$A$15, 0),MATCH('Simulator with Z Scores'!$B8, 'Team Needs Database'!$B$1:$AG$1, 0)) * 'Simulator with Z Scores'!$F8))</f>
        <v>1.6155435979612394</v>
      </c>
      <c r="AN13">
        <f ca="1">IF( OR($C8 = AN$3, AN12 = 0), 0, ($E8*_xlfn.IFNA(((AN$4+(AN$5/2))/2),AN$4))+(INDEX('Team Needs Database'!$B$2:$AG$15,MATCH('Simulator with Z Scores'!AN$1, 'Team Needs Database'!$A$2:$A$15, 0),MATCH('Simulator with Z Scores'!$B8, 'Team Needs Database'!$B$1:$AG$1, 0)) * 'Simulator with Z Scores'!$F8))</f>
        <v>1.3489945611311291</v>
      </c>
      <c r="AO13">
        <f ca="1">IF( OR($C8 = AO$3, AO12 = 0), 0, ($E8*_xlfn.IFNA(((AO$4+(AO$5/2))/2),AO$4))+(INDEX('Team Needs Database'!$B$2:$AG$15,MATCH('Simulator with Z Scores'!AO$1, 'Team Needs Database'!$A$2:$A$15, 0),MATCH('Simulator with Z Scores'!$B8, 'Team Needs Database'!$B$1:$AG$1, 0)) * 'Simulator with Z Scores'!$F8))</f>
        <v>1.3489945611311291</v>
      </c>
      <c r="AP13">
        <f ca="1">IF( OR($C8 = AP$3, AP12 = 0), 0, ($E8*_xlfn.IFNA(((AP$4+(AP$5/2))/2),AP$4))+(INDEX('Team Needs Database'!$B$2:$AG$15,MATCH('Simulator with Z Scores'!AP$1, 'Team Needs Database'!$A$2:$A$15, 0),MATCH('Simulator with Z Scores'!$B8, 'Team Needs Database'!$B$1:$AG$1, 0)) * 'Simulator with Z Scores'!$F8))</f>
        <v>1.3334633444284631</v>
      </c>
      <c r="AQ13">
        <f ca="1">IF( OR($C8 = AQ$3, AQ12 = 0), 0, ($E8*_xlfn.IFNA(((AQ$4+(AQ$5/2))/2),AQ$4))+(INDEX('Team Needs Database'!$B$2:$AG$15,MATCH('Simulator with Z Scores'!AQ$1, 'Team Needs Database'!$A$2:$A$15, 0),MATCH('Simulator with Z Scores'!$B8, 'Team Needs Database'!$B$1:$AG$1, 0)) * 'Simulator with Z Scores'!$F8))</f>
        <v>1.0637282521978739</v>
      </c>
      <c r="AR13">
        <f ca="1">IF( OR($C8 = AR$3, AR12 = 0), 0, ($E8*_xlfn.IFNA(((AR$4+(AR$5/2))/2),AR$4))+(INDEX('Team Needs Database'!$B$2:$AG$15,MATCH('Simulator with Z Scores'!AR$1, 'Team Needs Database'!$A$2:$A$15, 0),MATCH('Simulator with Z Scores'!$B8, 'Team Needs Database'!$B$1:$AG$1, 0)) * 'Simulator with Z Scores'!$F8))</f>
        <v>1.0278824696770454</v>
      </c>
      <c r="AS13">
        <f ca="1">IF( OR($C8 = AS$3, AS12 = 0), 0, ($E8*_xlfn.IFNA(((AS$4+(AS$5/2))/2),AS$4))+(INDEX('Team Needs Database'!$B$2:$AG$15,MATCH('Simulator with Z Scores'!AS$1, 'Team Needs Database'!$A$2:$A$15, 0),MATCH('Simulator with Z Scores'!$B8, 'Team Needs Database'!$B$1:$AG$1, 0)) * 'Simulator with Z Scores'!$F8))</f>
        <v>1.5538997209734369</v>
      </c>
      <c r="AT13">
        <f ca="1">IF( OR($C8 = AT$3, AT12 = 0), 0, ($E8*_xlfn.IFNA(((AT$4+(AT$5/2))/2),AT$4))+(INDEX('Team Needs Database'!$B$2:$AG$15,MATCH('Simulator with Z Scores'!AT$1, 'Team Needs Database'!$A$2:$A$15, 0),MATCH('Simulator with Z Scores'!$B8, 'Team Needs Database'!$B$1:$AG$1, 0)) * 'Simulator with Z Scores'!$F8))</f>
        <v>1.0903323825649911</v>
      </c>
      <c r="AU13">
        <f ca="1">IF( OR($C8 = AU$3, AU12 = 0), 0, ($E8*_xlfn.IFNA(((AU$4+(AU$5/2))/2),AU$4))+(INDEX('Team Needs Database'!$B$2:$AG$15,MATCH('Simulator with Z Scores'!AU$1, 'Team Needs Database'!$A$2:$A$15, 0),MATCH('Simulator with Z Scores'!$B8, 'Team Needs Database'!$B$1:$AG$1, 0)) * 'Simulator with Z Scores'!$F8))</f>
        <v>1.3177864772358321</v>
      </c>
      <c r="AV13">
        <f ca="1">IF( OR($C8 = AV$3, AV12 = 0), 0, ($E8*_xlfn.IFNA(((AV$4+(AV$5/2))/2),AV$4))+(INDEX('Team Needs Database'!$B$2:$AG$15,MATCH('Simulator with Z Scores'!AV$1, 'Team Needs Database'!$A$2:$A$15, 0),MATCH('Simulator with Z Scores'!$B8, 'Team Needs Database'!$B$1:$AG$1, 0)) * 'Simulator with Z Scores'!$F8))</f>
        <v>1.3177864772358321</v>
      </c>
      <c r="AW13">
        <f ca="1">IF( OR($C8 = AW$3, AW12 = 0), 0, ($E8*_xlfn.IFNA(((AW$4+(AW$5/2))/2),AW$4))+(INDEX('Team Needs Database'!$B$2:$AG$15,MATCH('Simulator with Z Scores'!AW$1, 'Team Needs Database'!$A$2:$A$15, 0),MATCH('Simulator with Z Scores'!$B8, 'Team Needs Database'!$B$1:$AG$1, 0)) * 'Simulator with Z Scores'!$F8))</f>
        <v>0.96169334681020036</v>
      </c>
      <c r="AX13">
        <f ca="1">IF( OR($C8 = AX$3, AX12 = 0), 0, ($E8*_xlfn.IFNA(((AX$4+(AX$5/2))/2),AX$4))+(INDEX('Team Needs Database'!$B$2:$AG$15,MATCH('Simulator with Z Scores'!AX$1, 'Team Needs Database'!$A$2:$A$15, 0),MATCH('Simulator with Z Scores'!$B8, 'Team Needs Database'!$B$1:$AG$1, 0)) * 'Simulator with Z Scores'!$F8))</f>
        <v>0.68309111069597417</v>
      </c>
      <c r="AY13">
        <f ca="1">IF( OR($C8 = AY$3, AY12 = 0), 0, ($E8*_xlfn.IFNA(((AY$4+(AY$5/2))/2),AY$4))+(INDEX('Team Needs Database'!$B$2:$AG$15,MATCH('Simulator with Z Scores'!AY$1, 'Team Needs Database'!$A$2:$A$15, 0),MATCH('Simulator with Z Scores'!$B8, 'Team Needs Database'!$B$1:$AG$1, 0)) * 'Simulator with Z Scores'!$F8))</f>
        <v>0.72576979581521295</v>
      </c>
      <c r="AZ13">
        <f ca="1">IF( OR($C8 = AZ$3, AZ12 = 0), 0, ($E8*_xlfn.IFNA(((AZ$4+(AZ$5/2))/2),AZ$4))+(INDEX('Team Needs Database'!$B$2:$AG$15,MATCH('Simulator with Z Scores'!AZ$1, 'Team Needs Database'!$A$2:$A$15, 0),MATCH('Simulator with Z Scores'!$B8, 'Team Needs Database'!$B$1:$AG$1, 0)) * 'Simulator with Z Scores'!$F8))</f>
        <v>0.9349034041364529</v>
      </c>
      <c r="BA13">
        <f ca="1">IF( OR($C8 = BA$3, BA12 = 0), 0, ($E8*_xlfn.IFNA(((BA$4+(BA$5/2))/2),BA$4))+(INDEX('Team Needs Database'!$B$2:$AG$15,MATCH('Simulator with Z Scores'!BA$1, 'Team Needs Database'!$A$2:$A$15, 0),MATCH('Simulator with Z Scores'!$B8, 'Team Needs Database'!$B$1:$AG$1, 0)) * 'Simulator with Z Scores'!$F8))</f>
        <v>1.005509684115758</v>
      </c>
      <c r="BB13">
        <f ca="1">IF( OR($C8 = BB$3, BB12 = 0), 0, ($E8*_xlfn.IFNA(((BB$4+(BB$5/2))/2),BB$4))+(INDEX('Team Needs Database'!$B$2:$AG$15,MATCH('Simulator with Z Scores'!BB$1, 'Team Needs Database'!$A$2:$A$15, 0),MATCH('Simulator with Z Scores'!$B8, 'Team Needs Database'!$B$1:$AG$1, 0)) * 'Simulator with Z Scores'!$F8))</f>
        <v>1.054698941279159</v>
      </c>
      <c r="BC13">
        <f ca="1">IF( OR($C8 = BC$3, BC12 = 0), 0, ($E8*_xlfn.IFNA(((BC$4+(BC$5/2))/2),BC$4))+(INDEX('Team Needs Database'!$B$2:$AG$15,MATCH('Simulator with Z Scores'!BC$1, 'Team Needs Database'!$A$2:$A$15, 0),MATCH('Simulator with Z Scores'!$B8, 'Team Needs Database'!$B$1:$AG$1, 0)) * 'Simulator with Z Scores'!$F8))</f>
        <v>0.55642351012499647</v>
      </c>
      <c r="BD13">
        <f ca="1">IF( OR($C8 = BD$3, BD12 = 0), 0, ($E8*_xlfn.IFNA(((BD$4+(BD$5/2))/2),BD$4))+(INDEX('Team Needs Database'!$B$2:$AG$15,MATCH('Simulator with Z Scores'!BD$1, 'Team Needs Database'!$A$2:$A$15, 0),MATCH('Simulator with Z Scores'!$B8, 'Team Needs Database'!$B$1:$AG$1, 0)) * 'Simulator with Z Scores'!$F8))</f>
        <v>1.0464205284001731</v>
      </c>
      <c r="BE13">
        <f ca="1">IF( OR($C8 = BE$3, BE12 = 0), 0, ($E8*_xlfn.IFNA(((BE$4+(BE$5/2))/2),BE$4))+(INDEX('Team Needs Database'!$B$2:$AG$15,MATCH('Simulator with Z Scores'!BE$1, 'Team Needs Database'!$A$2:$A$15, 0),MATCH('Simulator with Z Scores'!$B8, 'Team Needs Database'!$B$1:$AG$1, 0)) * 'Simulator with Z Scores'!$F8))</f>
        <v>1.0344983384953921</v>
      </c>
      <c r="BF13">
        <f ca="1">IF( OR($C8 = BF$3, BF12 = 0), 0, ($E8*_xlfn.IFNA(((BF$4+(BF$5/2))/2),BF$4))+(INDEX('Team Needs Database'!$B$2:$AG$15,MATCH('Simulator with Z Scores'!BF$1, 'Team Needs Database'!$A$2:$A$15, 0),MATCH('Simulator with Z Scores'!$B8, 'Team Needs Database'!$B$1:$AG$1, 0)) * 'Simulator with Z Scores'!$F8))</f>
        <v>0.93223864250938704</v>
      </c>
      <c r="BG13">
        <f ca="1">IF( OR($C8 = BG$3, BG12 = 0), 0, ($E8*_xlfn.IFNA(((BG$4+(BG$5/2))/2),BG$4))+(INDEX('Team Needs Database'!$B$2:$AG$15,MATCH('Simulator with Z Scores'!BG$1, 'Team Needs Database'!$A$2:$A$15, 0),MATCH('Simulator with Z Scores'!$B8, 'Team Needs Database'!$B$1:$AG$1, 0)) * 'Simulator with Z Scores'!$F8))</f>
        <v>1.2582745138981595</v>
      </c>
      <c r="BH13">
        <f ca="1">IF( OR($C8 = BH$3, BH12 = 0), 0, ($E8*_xlfn.IFNA(((BH$4+(BH$5/2))/2),BH$4))+(INDEX('Team Needs Database'!$B$2:$AG$15,MATCH('Simulator with Z Scores'!BH$1, 'Team Needs Database'!$A$2:$A$15, 0),MATCH('Simulator with Z Scores'!$B8, 'Team Needs Database'!$B$1:$AG$1, 0)) * 'Simulator with Z Scores'!$F8))</f>
        <v>1.0962428651426186</v>
      </c>
      <c r="BI13">
        <f ca="1">IF( OR($C8 = BI$3, BI12 = 0), 0, ($E8*_xlfn.IFNA(((BI$4+(BI$5/2))/2),BI$4))+(INDEX('Team Needs Database'!$B$2:$AG$15,MATCH('Simulator with Z Scores'!BI$1, 'Team Needs Database'!$A$2:$A$15, 0),MATCH('Simulator with Z Scores'!$B8, 'Team Needs Database'!$B$1:$AG$1, 0)) * 'Simulator with Z Scores'!$F8))</f>
        <v>0.86697630053846875</v>
      </c>
      <c r="BJ13">
        <f ca="1">IF( OR($C8 = BJ$3, BJ12 = 0), 0, ($E8*_xlfn.IFNA(((BJ$4+(BJ$5/2))/2),BJ$4))+(INDEX('Team Needs Database'!$B$2:$AG$15,MATCH('Simulator with Z Scores'!BJ$1, 'Team Needs Database'!$A$2:$A$15, 0),MATCH('Simulator with Z Scores'!$B8, 'Team Needs Database'!$B$1:$AG$1, 0)) * 'Simulator with Z Scores'!$F8))</f>
        <v>1.0874366915146512</v>
      </c>
      <c r="BK13">
        <f ca="1">IF( OR($C8 = BK$3, BK12 = 0), 0, ($E8*_xlfn.IFNA(((BK$4+(BK$5/2))/2),BK$4))+(INDEX('Team Needs Database'!$B$2:$AG$15,MATCH('Simulator with Z Scores'!BK$1, 'Team Needs Database'!$A$2:$A$15, 0),MATCH('Simulator with Z Scores'!$B8, 'Team Needs Database'!$B$1:$AG$1, 0)) * 'Simulator with Z Scores'!$F8))</f>
        <v>0.7050186040710511</v>
      </c>
      <c r="BL13">
        <f ca="1">IF( OR($C8 = BL$3, BL12 = 0), 0, ($E8*_xlfn.IFNA(((BL$4+(BL$5/2))/2),BL$4))+(INDEX('Team Needs Database'!$B$2:$AG$15,MATCH('Simulator with Z Scores'!BL$1, 'Team Needs Database'!$A$2:$A$15, 0),MATCH('Simulator with Z Scores'!$B8, 'Team Needs Database'!$B$1:$AG$1, 0)) * 'Simulator with Z Scores'!$F8))</f>
        <v>0.95562786007969203</v>
      </c>
      <c r="BM13">
        <f ca="1">IF( OR($C8 = BM$3, BM12 = 0), 0, ($E8*_xlfn.IFNA(((BM$4+(BM$5/2))/2),BM$4))+(INDEX('Team Needs Database'!$B$2:$AG$15,MATCH('Simulator with Z Scores'!BM$1, 'Team Needs Database'!$A$2:$A$15, 0),MATCH('Simulator with Z Scores'!$B8, 'Team Needs Database'!$B$1:$AG$1, 0)) * 'Simulator with Z Scores'!$F8))</f>
        <v>0.90329290986415978</v>
      </c>
      <c r="BN13">
        <f ca="1">IF( OR($C8 = BN$3, BN12 = 0), 0, ($E8*_xlfn.IFNA(((BN$4+(BN$5/2))/2),BN$4))+(INDEX('Team Needs Database'!$B$2:$AG$15,MATCH('Simulator with Z Scores'!BN$1, 'Team Needs Database'!$A$2:$A$15, 0),MATCH('Simulator with Z Scores'!$B8, 'Team Needs Database'!$B$1:$AG$1, 0)) * 'Simulator with Z Scores'!$F8))</f>
        <v>1.0414299754746064</v>
      </c>
      <c r="BO13">
        <f ca="1">IF( OR($C8 = BO$3, BO12 = 0), 0, ($E8*_xlfn.IFNA(((BO$4+(BO$5/2))/2),BO$4))+(INDEX('Team Needs Database'!$B$2:$AG$15,MATCH('Simulator with Z Scores'!BO$1, 'Team Needs Database'!$A$2:$A$15, 0),MATCH('Simulator with Z Scores'!$B8, 'Team Needs Database'!$B$1:$AG$1, 0)) * 'Simulator with Z Scores'!$F8))</f>
        <v>0.88308450616802869</v>
      </c>
      <c r="BP13">
        <f ca="1">IF( OR($C8 = BP$3, BP12 = 0), 0, ($E8*_xlfn.IFNA(((BP$4+(BP$5/2))/2),BP$4))+(INDEX('Team Needs Database'!$B$2:$AG$15,MATCH('Simulator with Z Scores'!BP$1, 'Team Needs Database'!$A$2:$A$15, 0),MATCH('Simulator with Z Scores'!$B8, 'Team Needs Database'!$B$1:$AG$1, 0)) * 'Simulator with Z Scores'!$F8))</f>
        <v>0.72819498267513605</v>
      </c>
      <c r="BQ13">
        <f ca="1">IF( OR($C8 = BQ$3, BQ12 = 0), 0, ($E8*_xlfn.IFNA(((BQ$4+(BQ$5/2))/2),BQ$4))+(INDEX('Team Needs Database'!$B$2:$AG$15,MATCH('Simulator with Z Scores'!BQ$1, 'Team Needs Database'!$A$2:$A$15, 0),MATCH('Simulator with Z Scores'!$B8, 'Team Needs Database'!$B$1:$AG$1, 0)) * 'Simulator with Z Scores'!$F8))</f>
        <v>0.70569412369064355</v>
      </c>
      <c r="BR13">
        <f ca="1">IF( OR($C8 = BR$3, BR12 = 0), 0, ($E8*_xlfn.IFNA(((BR$4+(BR$5/2))/2),BR$4))+(INDEX('Team Needs Database'!$B$2:$AG$15,MATCH('Simulator with Z Scores'!BR$1, 'Team Needs Database'!$A$2:$A$15, 0),MATCH('Simulator with Z Scores'!$B8, 'Team Needs Database'!$B$1:$AG$1, 0)) * 'Simulator with Z Scores'!$F8))</f>
        <v>0.65730947063629608</v>
      </c>
      <c r="BS13">
        <f ca="1">IF( OR($C8 = BS$3, BS12 = 0), 0, ($E8*_xlfn.IFNA(((BS$4+(BS$5/2))/2),BS$4))+(INDEX('Team Needs Database'!$B$2:$AG$15,MATCH('Simulator with Z Scores'!BS$1, 'Team Needs Database'!$A$2:$A$15, 0),MATCH('Simulator with Z Scores'!$B8, 'Team Needs Database'!$B$1:$AG$1, 0)) * 'Simulator with Z Scores'!$F8))</f>
        <v>0.14515395916304258</v>
      </c>
      <c r="BT13">
        <f ca="1">IF( OR($C8 = BT$3, BT12 = 0), 0, ($E8*_xlfn.IFNA(((BT$4+(BT$5/2))/2),BT$4))+(INDEX('Team Needs Database'!$B$2:$AG$15,MATCH('Simulator with Z Scores'!BT$1, 'Team Needs Database'!$A$2:$A$15, 0),MATCH('Simulator with Z Scores'!$B8, 'Team Needs Database'!$B$1:$AG$1, 0)) * 'Simulator with Z Scores'!$F8))</f>
        <v>0.80121959885385308</v>
      </c>
      <c r="BU13">
        <f ca="1">IF( OR($C8 = BU$3, BU12 = 0), 0, ($E8*_xlfn.IFNA(((BU$4+(BU$5/2))/2),BU$4))+(INDEX('Team Needs Database'!$B$2:$AG$15,MATCH('Simulator with Z Scores'!BU$1, 'Team Needs Database'!$A$2:$A$15, 0),MATCH('Simulator with Z Scores'!$B8, 'Team Needs Database'!$B$1:$AG$1, 0)) * 'Simulator with Z Scores'!$F8))</f>
        <v>0.80298201156254001</v>
      </c>
      <c r="BV13">
        <f ca="1">IF( OR($C8 = BV$3, BV12 = 0), 0, ($E8*_xlfn.IFNA(((BV$4+(BV$5/2))/2),BV$4))+(INDEX('Team Needs Database'!$B$2:$AG$15,MATCH('Simulator with Z Scores'!BV$1, 'Team Needs Database'!$A$2:$A$15, 0),MATCH('Simulator with Z Scores'!$B8, 'Team Needs Database'!$B$1:$AG$1, 0)) * 'Simulator with Z Scores'!$F8))</f>
        <v>0.84390868996048662</v>
      </c>
      <c r="BW13">
        <f ca="1">IF( OR($C8 = BW$3, BW12 = 0), 0, ($E8*_xlfn.IFNA(((BW$4+(BW$5/2))/2),BW$4))+(INDEX('Team Needs Database'!$B$2:$AG$15,MATCH('Simulator with Z Scores'!BW$1, 'Team Needs Database'!$A$2:$A$15, 0),MATCH('Simulator with Z Scores'!$B8, 'Team Needs Database'!$B$1:$AG$1, 0)) * 'Simulator with Z Scores'!$F8))</f>
        <v>1.0391100919571667</v>
      </c>
      <c r="BX13">
        <f ca="1">IF( OR($C8 = BX$3, BX12 = 0), 0, ($E8*_xlfn.IFNA(((BX$4+(BX$5/2))/2),BX$4))+(INDEX('Team Needs Database'!$B$2:$AG$15,MATCH('Simulator with Z Scores'!BX$1, 'Team Needs Database'!$A$2:$A$15, 0),MATCH('Simulator with Z Scores'!$B8, 'Team Needs Database'!$B$1:$AG$1, 0)) * 'Simulator with Z Scores'!$F8))</f>
        <v>0.83881608088089599</v>
      </c>
      <c r="BY13">
        <f ca="1">IF( OR($C8 = BY$3, BY12 = 0), 0, ($E8*_xlfn.IFNA(((BY$4+(BY$5/2))/2),BY$4))+(INDEX('Team Needs Database'!$B$2:$AG$15,MATCH('Simulator with Z Scores'!BY$1, 'Team Needs Database'!$A$2:$A$15, 0),MATCH('Simulator with Z Scores'!$B8, 'Team Needs Database'!$B$1:$AG$1, 0)) * 'Simulator with Z Scores'!$F8))</f>
        <v>0.52645972032465838</v>
      </c>
    </row>
    <row r="14" spans="1:77" x14ac:dyDescent="0.3">
      <c r="A14">
        <v>12</v>
      </c>
      <c r="B14" t="s">
        <v>136</v>
      </c>
      <c r="C14" s="2" t="str">
        <f t="shared" ca="1" si="0"/>
        <v>Morgan Moses</v>
      </c>
      <c r="D14" s="2">
        <f t="shared" ca="1" si="1"/>
        <v>26</v>
      </c>
      <c r="E14">
        <f t="shared" ca="1" si="3"/>
        <v>0.14892156006823465</v>
      </c>
      <c r="F14">
        <f t="shared" ca="1" si="3"/>
        <v>0.3048750425385891</v>
      </c>
      <c r="H14">
        <v>9</v>
      </c>
      <c r="I14" t="s">
        <v>140</v>
      </c>
      <c r="J14">
        <f ca="1">IF( OR($C9 = J$3, J13 = 0), 0, ($E9*_xlfn.IFNA(((J$4+(J$5/2))/2),J$4))+(INDEX('Team Needs Database'!$B$2:$AG$15,MATCH('Simulator with Z Scores'!J$1, 'Team Needs Database'!$A$2:$A$15, 0),MATCH('Simulator with Z Scores'!$B9, 'Team Needs Database'!$B$1:$AG$1, 0)) * 'Simulator with Z Scores'!$F9))</f>
        <v>3.3169038365064107</v>
      </c>
      <c r="K14">
        <f ca="1">IF( OR($C9 = K$3, K13 = 0), 0, ($E9*_xlfn.IFNA(((K$4+(K$5/2))/2),K$4))+(INDEX('Team Needs Database'!$B$2:$AG$15,MATCH('Simulator with Z Scores'!K$1, 'Team Needs Database'!$A$2:$A$15, 0),MATCH('Simulator with Z Scores'!$B9, 'Team Needs Database'!$B$1:$AG$1, 0)) * 'Simulator with Z Scores'!$F9))</f>
        <v>0</v>
      </c>
      <c r="L14">
        <f ca="1">IF( OR($C9 = L$3, L13 = 0), 0, ($E9*_xlfn.IFNA(((L$4+(L$5/2))/2),L$4))+(INDEX('Team Needs Database'!$B$2:$AG$15,MATCH('Simulator with Z Scores'!L$1, 'Team Needs Database'!$A$2:$A$15, 0),MATCH('Simulator with Z Scores'!$B9, 'Team Needs Database'!$B$1:$AG$1, 0)) * 'Simulator with Z Scores'!$F9))</f>
        <v>2.8678538247974328</v>
      </c>
      <c r="M14">
        <f ca="1">IF( OR($C9 = M$3, M13 = 0), 0, ($E9*_xlfn.IFNA(((M$4+(M$5/2))/2),M$4))+(INDEX('Team Needs Database'!$B$2:$AG$15,MATCH('Simulator with Z Scores'!M$1, 'Team Needs Database'!$A$2:$A$15, 0),MATCH('Simulator with Z Scores'!$B9, 'Team Needs Database'!$B$1:$AG$1, 0)) * 'Simulator with Z Scores'!$F9))</f>
        <v>0</v>
      </c>
      <c r="N14">
        <f ca="1">IF( OR($C9 = N$3, N13 = 0), 0, ($E9*_xlfn.IFNA(((N$4+(N$5/2))/2),N$4))+(INDEX('Team Needs Database'!$B$2:$AG$15,MATCH('Simulator with Z Scores'!N$1, 'Team Needs Database'!$A$2:$A$15, 0),MATCH('Simulator with Z Scores'!$B9, 'Team Needs Database'!$B$1:$AG$1, 0)) * 'Simulator with Z Scores'!$F9))</f>
        <v>0</v>
      </c>
      <c r="O14">
        <f ca="1">IF( OR($C9 = O$3, O13 = 0), 0, ($E9*_xlfn.IFNA(((O$4+(O$5/2))/2),O$4))+(INDEX('Team Needs Database'!$B$2:$AG$15,MATCH('Simulator with Z Scores'!O$1, 'Team Needs Database'!$A$2:$A$15, 0),MATCH('Simulator with Z Scores'!$B9, 'Team Needs Database'!$B$1:$AG$1, 0)) * 'Simulator with Z Scores'!$F9))</f>
        <v>4.6956161512065258</v>
      </c>
      <c r="P14">
        <f ca="1">IF( OR($C9 = P$3, P13 = 0), 0, ($E9*_xlfn.IFNA(((P$4+(P$5/2))/2),P$4))+(INDEX('Team Needs Database'!$B$2:$AG$15,MATCH('Simulator with Z Scores'!P$1, 'Team Needs Database'!$A$2:$A$15, 0),MATCH('Simulator with Z Scores'!$B9, 'Team Needs Database'!$B$1:$AG$1, 0)) * 'Simulator with Z Scores'!$F9))</f>
        <v>0</v>
      </c>
      <c r="Q14">
        <f ca="1">IF( OR($C9 = Q$3, Q13 = 0), 0, ($E9*_xlfn.IFNA(((Q$4+(Q$5/2))/2),Q$4))+(INDEX('Team Needs Database'!$B$2:$AG$15,MATCH('Simulator with Z Scores'!Q$1, 'Team Needs Database'!$A$2:$A$15, 0),MATCH('Simulator with Z Scores'!$B9, 'Team Needs Database'!$B$1:$AG$1, 0)) * 'Simulator with Z Scores'!$F9))</f>
        <v>0</v>
      </c>
      <c r="R14">
        <f ca="1">IF( OR($C9 = R$3, R13 = 0), 0, ($E9*_xlfn.IFNA(((R$4+(R$5/2))/2),R$4))+(INDEX('Team Needs Database'!$B$2:$AG$15,MATCH('Simulator with Z Scores'!R$1, 'Team Needs Database'!$A$2:$A$15, 0),MATCH('Simulator with Z Scores'!$B9, 'Team Needs Database'!$B$1:$AG$1, 0)) * 'Simulator with Z Scores'!$F9))</f>
        <v>0</v>
      </c>
      <c r="S14">
        <f ca="1">IF( OR($C9 = S$3, S13 = 0), 0, ($E9*_xlfn.IFNA(((S$4+(S$5/2))/2),S$4))+(INDEX('Team Needs Database'!$B$2:$AG$15,MATCH('Simulator with Z Scores'!S$1, 'Team Needs Database'!$A$2:$A$15, 0),MATCH('Simulator with Z Scores'!$B9, 'Team Needs Database'!$B$1:$AG$1, 0)) * 'Simulator with Z Scores'!$F9))</f>
        <v>2.4539169526848941</v>
      </c>
      <c r="T14">
        <f ca="1">IF( OR($C9 = T$3, T13 = 0), 0, ($E9*_xlfn.IFNA(((T$4+(T$5/2))/2),T$4))+(INDEX('Team Needs Database'!$B$2:$AG$15,MATCH('Simulator with Z Scores'!T$1, 'Team Needs Database'!$A$2:$A$15, 0),MATCH('Simulator with Z Scores'!$B9, 'Team Needs Database'!$B$1:$AG$1, 0)) * 'Simulator with Z Scores'!$F9))</f>
        <v>2.559464449823122</v>
      </c>
      <c r="U14">
        <f ca="1">IF( OR($C9 = U$3, U13 = 0), 0, ($E9*_xlfn.IFNA(((U$4+(U$5/2))/2),U$4))+(INDEX('Team Needs Database'!$B$2:$AG$15,MATCH('Simulator with Z Scores'!U$1, 'Team Needs Database'!$A$2:$A$15, 0),MATCH('Simulator with Z Scores'!$B9, 'Team Needs Database'!$B$1:$AG$1, 0)) * 'Simulator with Z Scores'!$F9))</f>
        <v>0</v>
      </c>
      <c r="V14">
        <f ca="1">IF( OR($C9 = V$3, V13 = 0), 0, ($E9*_xlfn.IFNA(((V$4+(V$5/2))/2),V$4))+(INDEX('Team Needs Database'!$B$2:$AG$15,MATCH('Simulator with Z Scores'!V$1, 'Team Needs Database'!$A$2:$A$15, 0),MATCH('Simulator with Z Scores'!$B9, 'Team Needs Database'!$B$1:$AG$1, 0)) * 'Simulator with Z Scores'!$F9))</f>
        <v>2.9954416651153082</v>
      </c>
      <c r="W14">
        <f ca="1">IF( OR($C9 = W$3, W13 = 0), 0, ($E9*_xlfn.IFNA(((W$4+(W$5/2))/2),W$4))+(INDEX('Team Needs Database'!$B$2:$AG$15,MATCH('Simulator with Z Scores'!W$1, 'Team Needs Database'!$A$2:$A$15, 0),MATCH('Simulator with Z Scores'!$B9, 'Team Needs Database'!$B$1:$AG$1, 0)) * 'Simulator with Z Scores'!$F9))</f>
        <v>2.9563882544806845</v>
      </c>
      <c r="X14">
        <f ca="1">IF( OR($C9 = X$3, X13 = 0), 0, ($E9*_xlfn.IFNA(((X$4+(X$5/2))/2),X$4))+(INDEX('Team Needs Database'!$B$2:$AG$15,MATCH('Simulator with Z Scores'!X$1, 'Team Needs Database'!$A$2:$A$15, 0),MATCH('Simulator with Z Scores'!$B9, 'Team Needs Database'!$B$1:$AG$1, 0)) * 'Simulator with Z Scores'!$F9))</f>
        <v>6.0133090686579695</v>
      </c>
      <c r="Y14">
        <f ca="1">IF( OR($C9 = Y$3, Y13 = 0), 0, ($E9*_xlfn.IFNA(((Y$4+(Y$5/2))/2),Y$4))+(INDEX('Team Needs Database'!$B$2:$AG$15,MATCH('Simulator with Z Scores'!Y$1, 'Team Needs Database'!$A$2:$A$15, 0),MATCH('Simulator with Z Scores'!$B9, 'Team Needs Database'!$B$1:$AG$1, 0)) * 'Simulator with Z Scores'!$F9))</f>
        <v>2.2565539133104888</v>
      </c>
      <c r="Z14">
        <f ca="1">IF( OR($C9 = Z$3, Z13 = 0), 0, ($E9*_xlfn.IFNA(((Z$4+(Z$5/2))/2),Z$4))+(INDEX('Team Needs Database'!$B$2:$AG$15,MATCH('Simulator with Z Scores'!Z$1, 'Team Needs Database'!$A$2:$A$15, 0),MATCH('Simulator with Z Scores'!$B9, 'Team Needs Database'!$B$1:$AG$1, 0)) * 'Simulator with Z Scores'!$F9))</f>
        <v>0</v>
      </c>
      <c r="AA14">
        <f ca="1">IF( OR($C9 = AA$3, AA13 = 0), 0, ($E9*_xlfn.IFNA(((AA$4+(AA$5/2))/2),AA$4))+(INDEX('Team Needs Database'!$B$2:$AG$15,MATCH('Simulator with Z Scores'!AA$1, 'Team Needs Database'!$A$2:$A$15, 0),MATCH('Simulator with Z Scores'!$B9, 'Team Needs Database'!$B$1:$AG$1, 0)) * 'Simulator with Z Scores'!$F9))</f>
        <v>3.8825594216488239</v>
      </c>
      <c r="AB14">
        <f ca="1">IF( OR($C9 = AB$3, AB13 = 0), 0, ($E9*_xlfn.IFNA(((AB$4+(AB$5/2))/2),AB$4))+(INDEX('Team Needs Database'!$B$2:$AG$15,MATCH('Simulator with Z Scores'!AB$1, 'Team Needs Database'!$A$2:$A$15, 0),MATCH('Simulator with Z Scores'!$B9, 'Team Needs Database'!$B$1:$AG$1, 0)) * 'Simulator with Z Scores'!$F9))</f>
        <v>4.2145412122551935</v>
      </c>
      <c r="AC14">
        <f ca="1">IF( OR($C9 = AC$3, AC13 = 0), 0, ($E9*_xlfn.IFNA(((AC$4+(AC$5/2))/2),AC$4))+(INDEX('Team Needs Database'!$B$2:$AG$15,MATCH('Simulator with Z Scores'!AC$1, 'Team Needs Database'!$A$2:$A$15, 0),MATCH('Simulator with Z Scores'!$B9, 'Team Needs Database'!$B$1:$AG$1, 0)) * 'Simulator with Z Scores'!$F9))</f>
        <v>2.0658285555406111</v>
      </c>
      <c r="AD14">
        <f ca="1">IF( OR($C9 = AD$3, AD13 = 0), 0, ($E9*_xlfn.IFNA(((AD$4+(AD$5/2))/2),AD$4))+(INDEX('Team Needs Database'!$B$2:$AG$15,MATCH('Simulator with Z Scores'!AD$1, 'Team Needs Database'!$A$2:$A$15, 0),MATCH('Simulator with Z Scores'!$B9, 'Team Needs Database'!$B$1:$AG$1, 0)) * 'Simulator with Z Scores'!$F9))</f>
        <v>2.1145257619305657</v>
      </c>
      <c r="AE14">
        <f ca="1">IF( OR($C9 = AE$3, AE13 = 0), 0, ($E9*_xlfn.IFNA(((AE$4+(AE$5/2))/2),AE$4))+(INDEX('Team Needs Database'!$B$2:$AG$15,MATCH('Simulator with Z Scores'!AE$1, 'Team Needs Database'!$A$2:$A$15, 0),MATCH('Simulator with Z Scores'!$B9, 'Team Needs Database'!$B$1:$AG$1, 0)) * 'Simulator with Z Scores'!$F9))</f>
        <v>2.2159716829677039</v>
      </c>
      <c r="AF14">
        <f ca="1">IF( OR($C9 = AF$3, AF13 = 0), 0, ($E9*_xlfn.IFNA(((AF$4+(AF$5/2))/2),AF$4))+(INDEX('Team Needs Database'!$B$2:$AG$15,MATCH('Simulator with Z Scores'!AF$1, 'Team Needs Database'!$A$2:$A$15, 0),MATCH('Simulator with Z Scores'!$B9, 'Team Needs Database'!$B$1:$AG$1, 0)) * 'Simulator with Z Scores'!$F9))</f>
        <v>4.1649077378083801</v>
      </c>
      <c r="AG14">
        <f ca="1">IF( OR($C9 = AG$3, AG13 = 0), 0, ($E9*_xlfn.IFNA(((AG$4+(AG$5/2))/2),AG$4))+(INDEX('Team Needs Database'!$B$2:$AG$15,MATCH('Simulator with Z Scores'!AG$1, 'Team Needs Database'!$A$2:$A$15, 0),MATCH('Simulator with Z Scores'!$B9, 'Team Needs Database'!$B$1:$AG$1, 0)) * 'Simulator with Z Scores'!$F9))</f>
        <v>2.4343666444036969</v>
      </c>
      <c r="AH14">
        <f ca="1">IF( OR($C9 = AH$3, AH13 = 0), 0, ($E9*_xlfn.IFNA(((AH$4+(AH$5/2))/2),AH$4))+(INDEX('Team Needs Database'!$B$2:$AG$15,MATCH('Simulator with Z Scores'!AH$1, 'Team Needs Database'!$A$2:$A$15, 0),MATCH('Simulator with Z Scores'!$B9, 'Team Needs Database'!$B$1:$AG$1, 0)) * 'Simulator with Z Scores'!$F9))</f>
        <v>2.4343666444036969</v>
      </c>
      <c r="AI14">
        <f ca="1">IF( OR($C9 = AI$3, AI13 = 0), 0, ($E9*_xlfn.IFNA(((AI$4+(AI$5/2))/2),AI$4))+(INDEX('Team Needs Database'!$B$2:$AG$15,MATCH('Simulator with Z Scores'!AI$1, 'Team Needs Database'!$A$2:$A$15, 0),MATCH('Simulator with Z Scores'!$B9, 'Team Needs Database'!$B$1:$AG$1, 0)) * 'Simulator with Z Scores'!$F9))</f>
        <v>4.267128183355771</v>
      </c>
      <c r="AJ14">
        <f ca="1">IF( OR($C9 = AJ$3, AJ13 = 0), 0, ($E9*_xlfn.IFNA(((AJ$4+(AJ$5/2))/2),AJ$4))+(INDEX('Team Needs Database'!$B$2:$AG$15,MATCH('Simulator with Z Scores'!AJ$1, 'Team Needs Database'!$A$2:$A$15, 0),MATCH('Simulator with Z Scores'!$B9, 'Team Needs Database'!$B$1:$AG$1, 0)) * 'Simulator with Z Scores'!$F9))</f>
        <v>2.0372446787711289</v>
      </c>
      <c r="AK14">
        <f ca="1">IF( OR($C9 = AK$3, AK13 = 0), 0, ($E9*_xlfn.IFNA(((AK$4+(AK$5/2))/2),AK$4))+(INDEX('Team Needs Database'!$B$2:$AG$15,MATCH('Simulator with Z Scores'!AK$1, 'Team Needs Database'!$A$2:$A$15, 0),MATCH('Simulator with Z Scores'!$B9, 'Team Needs Database'!$B$1:$AG$1, 0)) * 'Simulator with Z Scores'!$F9))</f>
        <v>2.0018816991950041</v>
      </c>
      <c r="AL14">
        <f ca="1">IF( OR($C9 = AL$3, AL13 = 0), 0, ($E9*_xlfn.IFNA(((AL$4+(AL$5/2))/2),AL$4))+(INDEX('Team Needs Database'!$B$2:$AG$15,MATCH('Simulator with Z Scores'!AL$1, 'Team Needs Database'!$A$2:$A$15, 0),MATCH('Simulator with Z Scores'!$B9, 'Team Needs Database'!$B$1:$AG$1, 0)) * 'Simulator with Z Scores'!$F9))</f>
        <v>2.6566439492902707</v>
      </c>
      <c r="AM14">
        <f ca="1">IF( OR($C9 = AM$3, AM13 = 0), 0, ($E9*_xlfn.IFNA(((AM$4+(AM$5/2))/2),AM$4))+(INDEX('Team Needs Database'!$B$2:$AG$15,MATCH('Simulator with Z Scores'!AM$1, 'Team Needs Database'!$A$2:$A$15, 0),MATCH('Simulator with Z Scores'!$B9, 'Team Needs Database'!$B$1:$AG$1, 0)) * 'Simulator with Z Scores'!$F9))</f>
        <v>2.1647998315690029</v>
      </c>
      <c r="AN14">
        <f ca="1">IF( OR($C9 = AN$3, AN13 = 0), 0, ($E9*_xlfn.IFNA(((AN$4+(AN$5/2))/2),AN$4))+(INDEX('Team Needs Database'!$B$2:$AG$15,MATCH('Simulator with Z Scores'!AN$1, 'Team Needs Database'!$A$2:$A$15, 0),MATCH('Simulator with Z Scores'!$B9, 'Team Needs Database'!$B$1:$AG$1, 0)) * 'Simulator with Z Scores'!$F9))</f>
        <v>1.9291689883811547</v>
      </c>
      <c r="AO14">
        <f ca="1">IF( OR($C9 = AO$3, AO13 = 0), 0, ($E9*_xlfn.IFNA(((AO$4+(AO$5/2))/2),AO$4))+(INDEX('Team Needs Database'!$B$2:$AG$15,MATCH('Simulator with Z Scores'!AO$1, 'Team Needs Database'!$A$2:$A$15, 0),MATCH('Simulator with Z Scores'!$B9, 'Team Needs Database'!$B$1:$AG$1, 0)) * 'Simulator with Z Scores'!$F9))</f>
        <v>1.9291689883811547</v>
      </c>
      <c r="AP14">
        <f ca="1">IF( OR($C9 = AP$3, AP13 = 0), 0, ($E9*_xlfn.IFNA(((AP$4+(AP$5/2))/2),AP$4))+(INDEX('Team Needs Database'!$B$2:$AG$15,MATCH('Simulator with Z Scores'!AP$1, 'Team Needs Database'!$A$2:$A$15, 0),MATCH('Simulator with Z Scores'!$B9, 'Team Needs Database'!$B$1:$AG$1, 0)) * 'Simulator with Z Scores'!$F9))</f>
        <v>1.9048696519834059</v>
      </c>
      <c r="AQ14">
        <f ca="1">IF( OR($C9 = AQ$3, AQ13 = 0), 0, ($E9*_xlfn.IFNA(((AQ$4+(AQ$5/2))/2),AQ$4))+(INDEX('Team Needs Database'!$B$2:$AG$15,MATCH('Simulator with Z Scores'!AQ$1, 'Team Needs Database'!$A$2:$A$15, 0),MATCH('Simulator with Z Scores'!$B9, 'Team Needs Database'!$B$1:$AG$1, 0)) * 'Simulator with Z Scores'!$F9))</f>
        <v>3.2978042812378634</v>
      </c>
      <c r="AR14">
        <f ca="1">IF( OR($C9 = AR$3, AR13 = 0), 0, ($E9*_xlfn.IFNA(((AR$4+(AR$5/2))/2),AR$4))+(INDEX('Team Needs Database'!$B$2:$AG$15,MATCH('Simulator with Z Scores'!AR$1, 'Team Needs Database'!$A$2:$A$15, 0),MATCH('Simulator with Z Scores'!$B9, 'Team Needs Database'!$B$1:$AG$1, 0)) * 'Simulator with Z Scores'!$F9))</f>
        <v>1.6081716188883131</v>
      </c>
      <c r="AS14">
        <f ca="1">IF( OR($C9 = AS$3, AS13 = 0), 0, ($E9*_xlfn.IFNA(((AS$4+(AS$5/2))/2),AS$4))+(INDEX('Team Needs Database'!$B$2:$AG$15,MATCH('Simulator with Z Scores'!AS$1, 'Team Needs Database'!$A$2:$A$15, 0),MATCH('Simulator with Z Scores'!$B9, 'Team Needs Database'!$B$1:$AG$1, 0)) * 'Simulator with Z Scores'!$F9))</f>
        <v>2.0683550177167214</v>
      </c>
      <c r="AT14">
        <f ca="1">IF( OR($C9 = AT$3, AT13 = 0), 0, ($E9*_xlfn.IFNA(((AT$4+(AT$5/2))/2),AT$4))+(INDEX('Team Needs Database'!$B$2:$AG$15,MATCH('Simulator with Z Scores'!AT$1, 'Team Needs Database'!$A$2:$A$15, 0),MATCH('Simulator with Z Scores'!$B9, 'Team Needs Database'!$B$1:$AG$1, 0)) * 'Simulator with Z Scores'!$F9))</f>
        <v>1.7058775147189875</v>
      </c>
      <c r="AU14">
        <f ca="1">IF( OR($C9 = AU$3, AU13 = 0), 0, ($E9*_xlfn.IFNA(((AU$4+(AU$5/2))/2),AU$4))+(INDEX('Team Needs Database'!$B$2:$AG$15,MATCH('Simulator with Z Scores'!AU$1, 'Team Needs Database'!$A$2:$A$15, 0),MATCH('Simulator with Z Scores'!$B9, 'Team Needs Database'!$B$1:$AG$1, 0)) * 'Simulator with Z Scores'!$F9))</f>
        <v>2.0617403983077205</v>
      </c>
      <c r="AV14">
        <f ca="1">IF( OR($C9 = AV$3, AV13 = 0), 0, ($E9*_xlfn.IFNA(((AV$4+(AV$5/2))/2),AV$4))+(INDEX('Team Needs Database'!$B$2:$AG$15,MATCH('Simulator with Z Scores'!AV$1, 'Team Needs Database'!$A$2:$A$15, 0),MATCH('Simulator with Z Scores'!$B9, 'Team Needs Database'!$B$1:$AG$1, 0)) * 'Simulator with Z Scores'!$F9))</f>
        <v>2.0617403983077205</v>
      </c>
      <c r="AW14">
        <f ca="1">IF( OR($C9 = AW$3, AW13 = 0), 0, ($E9*_xlfn.IFNA(((AW$4+(AW$5/2))/2),AW$4))+(INDEX('Team Needs Database'!$B$2:$AG$15,MATCH('Simulator with Z Scores'!AW$1, 'Team Needs Database'!$A$2:$A$15, 0),MATCH('Simulator with Z Scores'!$B9, 'Team Needs Database'!$B$1:$AG$1, 0)) * 'Simulator with Z Scores'!$F9))</f>
        <v>2.3213906537598534</v>
      </c>
      <c r="AX14">
        <f ca="1">IF( OR($C9 = AX$3, AX13 = 0), 0, ($E9*_xlfn.IFNA(((AX$4+(AX$5/2))/2),AX$4))+(INDEX('Team Needs Database'!$B$2:$AG$15,MATCH('Simulator with Z Scores'!AX$1, 'Team Needs Database'!$A$2:$A$15, 0),MATCH('Simulator with Z Scores'!$B9, 'Team Needs Database'!$B$1:$AG$1, 0)) * 'Simulator with Z Scores'!$F9))</f>
        <v>1.8855040399736578</v>
      </c>
      <c r="AY14">
        <f ca="1">IF( OR($C9 = AY$3, AY13 = 0), 0, ($E9*_xlfn.IFNA(((AY$4+(AY$5/2))/2),AY$4))+(INDEX('Team Needs Database'!$B$2:$AG$15,MATCH('Simulator with Z Scores'!AY$1, 'Team Needs Database'!$A$2:$A$15, 0),MATCH('Simulator with Z Scores'!$B9, 'Team Needs Database'!$B$1:$AG$1, 0)) * 'Simulator with Z Scores'!$F9))</f>
        <v>3.5858271074595507</v>
      </c>
      <c r="AZ14">
        <f ca="1">IF( OR($C9 = AZ$3, AZ13 = 0), 0, ($E9*_xlfn.IFNA(((AZ$4+(AZ$5/2))/2),AZ$4))+(INDEX('Team Needs Database'!$B$2:$AG$15,MATCH('Simulator with Z Scores'!AZ$1, 'Team Needs Database'!$A$2:$A$15, 0),MATCH('Simulator with Z Scores'!$B9, 'Team Needs Database'!$B$1:$AG$1, 0)) * 'Simulator with Z Scores'!$F9))</f>
        <v>3.0962516032112903</v>
      </c>
      <c r="BA14">
        <f ca="1">IF( OR($C9 = BA$3, BA13 = 0), 0, ($E9*_xlfn.IFNA(((BA$4+(BA$5/2))/2),BA$4))+(INDEX('Team Needs Database'!$B$2:$AG$15,MATCH('Simulator with Z Scores'!BA$1, 'Team Needs Database'!$A$2:$A$15, 0),MATCH('Simulator with Z Scores'!$B9, 'Team Needs Database'!$B$1:$AG$1, 0)) * 'Simulator with Z Scores'!$F9))</f>
        <v>3.206718528105609</v>
      </c>
      <c r="BB14">
        <f ca="1">IF( OR($C9 = BB$3, BB13 = 0), 0, ($E9*_xlfn.IFNA(((BB$4+(BB$5/2))/2),BB$4))+(INDEX('Team Needs Database'!$B$2:$AG$15,MATCH('Simulator with Z Scores'!BB$1, 'Team Needs Database'!$A$2:$A$15, 0),MATCH('Simulator with Z Scores'!$B9, 'Team Needs Database'!$B$1:$AG$1, 0)) * 'Simulator with Z Scores'!$F9))</f>
        <v>3.2836774895219216</v>
      </c>
      <c r="BC14">
        <f ca="1">IF( OR($C9 = BC$3, BC13 = 0), 0, ($E9*_xlfn.IFNA(((BC$4+(BC$5/2))/2),BC$4))+(INDEX('Team Needs Database'!$B$2:$AG$15,MATCH('Simulator with Z Scores'!BC$1, 'Team Needs Database'!$A$2:$A$15, 0),MATCH('Simulator with Z Scores'!$B9, 'Team Needs Database'!$B$1:$AG$1, 0)) * 'Simulator with Z Scores'!$F9))</f>
        <v>3.3208766890554648</v>
      </c>
      <c r="BD14">
        <f ca="1">IF( OR($C9 = BD$3, BD13 = 0), 0, ($E9*_xlfn.IFNA(((BD$4+(BD$5/2))/2),BD$4))+(INDEX('Team Needs Database'!$B$2:$AG$15,MATCH('Simulator with Z Scores'!BD$1, 'Team Needs Database'!$A$2:$A$15, 0),MATCH('Simulator with Z Scores'!$B9, 'Team Needs Database'!$B$1:$AG$1, 0)) * 'Simulator with Z Scores'!$F9))</f>
        <v>1.637175304413941</v>
      </c>
      <c r="BE14">
        <f ca="1">IF( OR($C9 = BE$3, BE13 = 0), 0, ($E9*_xlfn.IFNA(((BE$4+(BE$5/2))/2),BE$4))+(INDEX('Team Needs Database'!$B$2:$AG$15,MATCH('Simulator with Z Scores'!BE$1, 'Team Needs Database'!$A$2:$A$15, 0),MATCH('Simulator with Z Scores'!$B9, 'Team Needs Database'!$B$1:$AG$1, 0)) * 'Simulator with Z Scores'!$F9))</f>
        <v>1.6185224642250335</v>
      </c>
      <c r="BF14">
        <f ca="1">IF( OR($C9 = BF$3, BF13 = 0), 0, ($E9*_xlfn.IFNA(((BF$4+(BF$5/2))/2),BF$4))+(INDEX('Team Needs Database'!$B$2:$AG$15,MATCH('Simulator with Z Scores'!BF$1, 'Team Needs Database'!$A$2:$A$15, 0),MATCH('Simulator with Z Scores'!$B9, 'Team Needs Database'!$B$1:$AG$1, 0)) * 'Simulator with Z Scores'!$F9))</f>
        <v>3.0920824553308948</v>
      </c>
      <c r="BG14">
        <f ca="1">IF( OR($C9 = BG$3, BG13 = 0), 0, ($E9*_xlfn.IFNA(((BG$4+(BG$5/2))/2),BG$4))+(INDEX('Team Needs Database'!$B$2:$AG$15,MATCH('Simulator with Z Scores'!BG$1, 'Team Needs Database'!$A$2:$A$15, 0),MATCH('Simulator with Z Scores'!$B9, 'Team Needs Database'!$B$1:$AG$1, 0)) * 'Simulator with Z Scores'!$F9))</f>
        <v>1.9686310660179724</v>
      </c>
      <c r="BH14">
        <f ca="1">IF( OR($C9 = BH$3, BH13 = 0), 0, ($E9*_xlfn.IFNA(((BH$4+(BH$5/2))/2),BH$4))+(INDEX('Team Needs Database'!$B$2:$AG$15,MATCH('Simulator with Z Scores'!BH$1, 'Team Needs Database'!$A$2:$A$15, 0),MATCH('Simulator with Z Scores'!$B9, 'Team Needs Database'!$B$1:$AG$1, 0)) * 'Simulator with Z Scores'!$F9))</f>
        <v>1.5337267893889688</v>
      </c>
      <c r="BI14">
        <f ca="1">IF( OR($C9 = BI$3, BI13 = 0), 0, ($E9*_xlfn.IFNA(((BI$4+(BI$5/2))/2),BI$4))+(INDEX('Team Needs Database'!$B$2:$AG$15,MATCH('Simulator with Z Scores'!BI$1, 'Team Needs Database'!$A$2:$A$15, 0),MATCH('Simulator with Z Scores'!$B9, 'Team Needs Database'!$B$1:$AG$1, 0)) * 'Simulator with Z Scores'!$F9))</f>
        <v>3.0811596438327209</v>
      </c>
      <c r="BJ14">
        <f ca="1">IF( OR($C9 = BJ$3, BJ13 = 0), 0, ($E9*_xlfn.IFNA(((BJ$4+(BJ$5/2))/2),BJ$4))+(INDEX('Team Needs Database'!$B$2:$AG$15,MATCH('Simulator with Z Scores'!BJ$1, 'Team Needs Database'!$A$2:$A$15, 0),MATCH('Simulator with Z Scores'!$B9, 'Team Needs Database'!$B$1:$AG$1, 0)) * 'Simulator with Z Scores'!$F9))</f>
        <v>1.1571531868549225</v>
      </c>
      <c r="BK14">
        <f ca="1">IF( OR($C9 = BK$3, BK13 = 0), 0, ($E9*_xlfn.IFNA(((BK$4+(BK$5/2))/2),BK$4))+(INDEX('Team Needs Database'!$B$2:$AG$15,MATCH('Simulator with Z Scores'!BK$1, 'Team Needs Database'!$A$2:$A$15, 0),MATCH('Simulator with Z Scores'!$B9, 'Team Needs Database'!$B$1:$AG$1, 0)) * 'Simulator with Z Scores'!$F9))</f>
        <v>1.1030355544555122</v>
      </c>
      <c r="BL14">
        <f ca="1">IF( OR($C9 = BL$3, BL13 = 0), 0, ($E9*_xlfn.IFNA(((BL$4+(BL$5/2))/2),BL$4))+(INDEX('Team Needs Database'!$B$2:$AG$15,MATCH('Simulator with Z Scores'!BL$1, 'Team Needs Database'!$A$2:$A$15, 0),MATCH('Simulator with Z Scores'!$B9, 'Team Needs Database'!$B$1:$AG$1, 0)) * 'Simulator with Z Scores'!$F9))</f>
        <v>3.1286760124682065</v>
      </c>
      <c r="BM14">
        <f ca="1">IF( OR($C9 = BM$3, BM13 = 0), 0, ($E9*_xlfn.IFNA(((BM$4+(BM$5/2))/2),BM$4))+(INDEX('Team Needs Database'!$B$2:$AG$15,MATCH('Simulator with Z Scores'!BM$1, 'Team Needs Database'!$A$2:$A$15, 0),MATCH('Simulator with Z Scores'!$B9, 'Team Needs Database'!$B$1:$AG$1, 0)) * 'Simulator with Z Scores'!$F9))</f>
        <v>1.4132452532661588</v>
      </c>
      <c r="BN14">
        <f ca="1">IF( OR($C9 = BN$3, BN13 = 0), 0, ($E9*_xlfn.IFNA(((BN$4+(BN$5/2))/2),BN$4))+(INDEX('Team Needs Database'!$B$2:$AG$15,MATCH('Simulator with Z Scores'!BN$1, 'Team Needs Database'!$A$2:$A$15, 0),MATCH('Simulator with Z Scores'!$B9, 'Team Needs Database'!$B$1:$AG$1, 0)) * 'Simulator with Z Scores'!$F9))</f>
        <v>3.2629175535872372</v>
      </c>
      <c r="BO14">
        <f ca="1">IF( OR($C9 = BO$3, BO13 = 0), 0, ($E9*_xlfn.IFNA(((BO$4+(BO$5/2))/2),BO$4))+(INDEX('Team Needs Database'!$B$2:$AG$15,MATCH('Simulator with Z Scores'!BO$1, 'Team Needs Database'!$A$2:$A$15, 0),MATCH('Simulator with Z Scores'!$B9, 'Team Needs Database'!$B$1:$AG$1, 0)) * 'Simulator with Z Scores'!$F9))</f>
        <v>1.3816282325990328</v>
      </c>
      <c r="BP14">
        <f ca="1">IF( OR($C9 = BP$3, BP13 = 0), 0, ($E9*_xlfn.IFNA(((BP$4+(BP$5/2))/2),BP$4))+(INDEX('Team Needs Database'!$B$2:$AG$15,MATCH('Simulator with Z Scores'!BP$1, 'Team Needs Database'!$A$2:$A$15, 0),MATCH('Simulator with Z Scores'!$B9, 'Team Needs Database'!$B$1:$AG$1, 0)) * 'Simulator with Z Scores'!$F9))</f>
        <v>1.1392961147814513</v>
      </c>
      <c r="BQ14">
        <f ca="1">IF( OR($C9 = BQ$3, BQ13 = 0), 0, ($E9*_xlfn.IFNA(((BQ$4+(BQ$5/2))/2),BQ$4))+(INDEX('Team Needs Database'!$B$2:$AG$15,MATCH('Simulator with Z Scores'!BQ$1, 'Team Needs Database'!$A$2:$A$15, 0),MATCH('Simulator with Z Scores'!$B9, 'Team Needs Database'!$B$1:$AG$1, 0)) * 'Simulator with Z Scores'!$F9))</f>
        <v>2.828825912019306</v>
      </c>
      <c r="BR14">
        <f ca="1">IF( OR($C9 = BR$3, BR13 = 0), 0, ($E9*_xlfn.IFNA(((BR$4+(BR$5/2))/2),BR$4))+(INDEX('Team Needs Database'!$B$2:$AG$15,MATCH('Simulator with Z Scores'!BR$1, 'Team Needs Database'!$A$2:$A$15, 0),MATCH('Simulator with Z Scores'!$B9, 'Team Needs Database'!$B$1:$AG$1, 0)) * 'Simulator with Z Scores'!$F9))</f>
        <v>2.7531257924752817</v>
      </c>
      <c r="BS14">
        <f ca="1">IF( OR($C9 = BS$3, BS13 = 0), 0, ($E9*_xlfn.IFNA(((BS$4+(BS$5/2))/2),BS$4))+(INDEX('Team Needs Database'!$B$2:$AG$15,MATCH('Simulator with Z Scores'!BS$1, 'Team Needs Database'!$A$2:$A$15, 0),MATCH('Simulator with Z Scores'!$B9, 'Team Needs Database'!$B$1:$AG$1, 0)) * 'Simulator with Z Scores'!$F9))</f>
        <v>2.6774256729312573</v>
      </c>
      <c r="BT14">
        <f ca="1">IF( OR($C9 = BT$3, BT13 = 0), 0, ($E9*_xlfn.IFNA(((BT$4+(BT$5/2))/2),BT$4))+(INDEX('Team Needs Database'!$B$2:$AG$15,MATCH('Simulator with Z Scores'!BT$1, 'Team Needs Database'!$A$2:$A$15, 0),MATCH('Simulator with Z Scores'!$B9, 'Team Needs Database'!$B$1:$AG$1, 0)) * 'Simulator with Z Scores'!$F9))</f>
        <v>1.2535466431086077</v>
      </c>
      <c r="BU14">
        <f ca="1">IF( OR($C9 = BU$3, BU13 = 0), 0, ($E9*_xlfn.IFNA(((BU$4+(BU$5/2))/2),BU$4))+(INDEX('Team Needs Database'!$B$2:$AG$15,MATCH('Simulator with Z Scores'!BU$1, 'Team Needs Database'!$A$2:$A$15, 0),MATCH('Simulator with Z Scores'!$B9, 'Team Needs Database'!$B$1:$AG$1, 0)) * 'Simulator with Z Scores'!$F9))</f>
        <v>1.2563040226558715</v>
      </c>
      <c r="BV14">
        <f ca="1">IF( OR($C9 = BV$3, BV13 = 0), 0, ($E9*_xlfn.IFNA(((BV$4+(BV$5/2))/2),BV$4))+(INDEX('Team Needs Database'!$B$2:$AG$15,MATCH('Simulator with Z Scores'!BV$1, 'Team Needs Database'!$A$2:$A$15, 0),MATCH('Simulator with Z Scores'!$B9, 'Team Needs Database'!$B$1:$AG$1, 0)) * 'Simulator with Z Scores'!$F9))</f>
        <v>0.95753986187597484</v>
      </c>
      <c r="BW14">
        <f ca="1">IF( OR($C9 = BW$3, BW13 = 0), 0, ($E9*_xlfn.IFNA(((BW$4+(BW$5/2))/2),BW$4))+(INDEX('Team Needs Database'!$B$2:$AG$15,MATCH('Simulator with Z Scores'!BW$1, 'Team Needs Database'!$A$2:$A$15, 0),MATCH('Simulator with Z Scores'!$B9, 'Team Needs Database'!$B$1:$AG$1, 0)) * 'Simulator with Z Scores'!$F9))</f>
        <v>1.4443398146562496</v>
      </c>
      <c r="BX14">
        <f ca="1">IF( OR($C9 = BX$3, BX13 = 0), 0, ($E9*_xlfn.IFNA(((BX$4+(BX$5/2))/2),BX$4))+(INDEX('Team Needs Database'!$B$2:$AG$15,MATCH('Simulator with Z Scores'!BX$1, 'Team Needs Database'!$A$2:$A$15, 0),MATCH('Simulator with Z Scores'!$B9, 'Team Needs Database'!$B$1:$AG$1, 0)) * 'Simulator with Z Scores'!$F9))</f>
        <v>4.5794685686689238</v>
      </c>
      <c r="BY14">
        <f ca="1">IF( OR($C9 = BY$3, BY13 = 0), 0, ($E9*_xlfn.IFNA(((BY$4+(BY$5/2))/2),BY$4))+(INDEX('Team Needs Database'!$B$2:$AG$15,MATCH('Simulator with Z Scores'!BY$1, 'Team Needs Database'!$A$2:$A$15, 0),MATCH('Simulator with Z Scores'!$B9, 'Team Needs Database'!$B$1:$AG$1, 0)) * 'Simulator with Z Scores'!$F9))</f>
        <v>2.4572217923159871</v>
      </c>
    </row>
    <row r="15" spans="1:77" x14ac:dyDescent="0.3">
      <c r="A15">
        <v>13</v>
      </c>
      <c r="B15" t="s">
        <v>37</v>
      </c>
      <c r="C15" s="2" t="str">
        <f t="shared" ca="1" si="0"/>
        <v>Brandin Cooks</v>
      </c>
      <c r="D15" s="2">
        <f t="shared" ca="1" si="1"/>
        <v>19</v>
      </c>
      <c r="E15">
        <f t="shared" ca="1" si="3"/>
        <v>0.53804237307026026</v>
      </c>
      <c r="F15">
        <f t="shared" ca="1" si="3"/>
        <v>0.38480355960549484</v>
      </c>
      <c r="H15">
        <v>10</v>
      </c>
      <c r="I15" t="s">
        <v>140</v>
      </c>
      <c r="J15">
        <f ca="1">IF( OR($C10 = J$3, J14 = 0), 0, ($E10*_xlfn.IFNA(((J$4+(J$5/2))/2),J$4))+(INDEX('Team Needs Database'!$B$2:$AG$15,MATCH('Simulator with Z Scores'!J$1, 'Team Needs Database'!$A$2:$A$15, 0),MATCH('Simulator with Z Scores'!$B10, 'Team Needs Database'!$B$1:$AG$1, 0)) * 'Simulator with Z Scores'!$F10))</f>
        <v>2.706895577345223</v>
      </c>
      <c r="K15">
        <f ca="1">IF( OR($C10 = K$3, K14 = 0), 0, ($E10*_xlfn.IFNA(((K$4+(K$5/2))/2),K$4))+(INDEX('Team Needs Database'!$B$2:$AG$15,MATCH('Simulator with Z Scores'!K$1, 'Team Needs Database'!$A$2:$A$15, 0),MATCH('Simulator with Z Scores'!$B10, 'Team Needs Database'!$B$1:$AG$1, 0)) * 'Simulator with Z Scores'!$F10))</f>
        <v>0</v>
      </c>
      <c r="L15">
        <f ca="1">IF( OR($C10 = L$3, L14 = 0), 0, ($E10*_xlfn.IFNA(((L$4+(L$5/2))/2),L$4))+(INDEX('Team Needs Database'!$B$2:$AG$15,MATCH('Simulator with Z Scores'!L$1, 'Team Needs Database'!$A$2:$A$15, 0),MATCH('Simulator with Z Scores'!$B10, 'Team Needs Database'!$B$1:$AG$1, 0)) * 'Simulator with Z Scores'!$F10))</f>
        <v>2.3404298760114957</v>
      </c>
      <c r="M15">
        <f ca="1">IF( OR($C10 = M$3, M14 = 0), 0, ($E10*_xlfn.IFNA(((M$4+(M$5/2))/2),M$4))+(INDEX('Team Needs Database'!$B$2:$AG$15,MATCH('Simulator with Z Scores'!M$1, 'Team Needs Database'!$A$2:$A$15, 0),MATCH('Simulator with Z Scores'!$B10, 'Team Needs Database'!$B$1:$AG$1, 0)) * 'Simulator with Z Scores'!$F10))</f>
        <v>0</v>
      </c>
      <c r="N15">
        <f ca="1">IF( OR($C10 = N$3, N14 = 0), 0, ($E10*_xlfn.IFNA(((N$4+(N$5/2))/2),N$4))+(INDEX('Team Needs Database'!$B$2:$AG$15,MATCH('Simulator with Z Scores'!N$1, 'Team Needs Database'!$A$2:$A$15, 0),MATCH('Simulator with Z Scores'!$B10, 'Team Needs Database'!$B$1:$AG$1, 0)) * 'Simulator with Z Scores'!$F10))</f>
        <v>0</v>
      </c>
      <c r="O15">
        <f ca="1">IF( OR($C10 = O$3, O14 = 0), 0, ($E10*_xlfn.IFNA(((O$4+(O$5/2))/2),O$4))+(INDEX('Team Needs Database'!$B$2:$AG$15,MATCH('Simulator with Z Scores'!O$1, 'Team Needs Database'!$A$2:$A$15, 0),MATCH('Simulator with Z Scores'!$B10, 'Team Needs Database'!$B$1:$AG$1, 0)) * 'Simulator with Z Scores'!$F10))</f>
        <v>3.2708435815359582</v>
      </c>
      <c r="P15">
        <f ca="1">IF( OR($C10 = P$3, P14 = 0), 0, ($E10*_xlfn.IFNA(((P$4+(P$5/2))/2),P$4))+(INDEX('Team Needs Database'!$B$2:$AG$15,MATCH('Simulator with Z Scores'!P$1, 'Team Needs Database'!$A$2:$A$15, 0),MATCH('Simulator with Z Scores'!$B10, 'Team Needs Database'!$B$1:$AG$1, 0)) * 'Simulator with Z Scores'!$F10))</f>
        <v>0</v>
      </c>
      <c r="Q15">
        <f ca="1">IF( OR($C10 = Q$3, Q14 = 0), 0, ($E10*_xlfn.IFNA(((Q$4+(Q$5/2))/2),Q$4))+(INDEX('Team Needs Database'!$B$2:$AG$15,MATCH('Simulator with Z Scores'!Q$1, 'Team Needs Database'!$A$2:$A$15, 0),MATCH('Simulator with Z Scores'!$B10, 'Team Needs Database'!$B$1:$AG$1, 0)) * 'Simulator with Z Scores'!$F10))</f>
        <v>0</v>
      </c>
      <c r="R15">
        <f ca="1">IF( OR($C10 = R$3, R14 = 0), 0, ($E10*_xlfn.IFNA(((R$4+(R$5/2))/2),R$4))+(INDEX('Team Needs Database'!$B$2:$AG$15,MATCH('Simulator with Z Scores'!R$1, 'Team Needs Database'!$A$2:$A$15, 0),MATCH('Simulator with Z Scores'!$B10, 'Team Needs Database'!$B$1:$AG$1, 0)) * 'Simulator with Z Scores'!$F10))</f>
        <v>0</v>
      </c>
      <c r="S15">
        <f ca="1">IF( OR($C10 = S$3, S14 = 0), 0, ($E10*_xlfn.IFNA(((S$4+(S$5/2))/2),S$4))+(INDEX('Team Needs Database'!$B$2:$AG$15,MATCH('Simulator with Z Scores'!S$1, 'Team Needs Database'!$A$2:$A$15, 0),MATCH('Simulator with Z Scores'!$B10, 'Team Needs Database'!$B$1:$AG$1, 0)) * 'Simulator with Z Scores'!$F10))</f>
        <v>2.0026196940914445</v>
      </c>
      <c r="T15">
        <f ca="1">IF( OR($C10 = T$3, T14 = 0), 0, ($E10*_xlfn.IFNA(((T$4+(T$5/2))/2),T$4))+(INDEX('Team Needs Database'!$B$2:$AG$15,MATCH('Simulator with Z Scores'!T$1, 'Team Needs Database'!$A$2:$A$15, 0),MATCH('Simulator with Z Scores'!$B10, 'Team Needs Database'!$B$1:$AG$1, 0)) * 'Simulator with Z Scores'!$F10))</f>
        <v>2.0887560632133941</v>
      </c>
      <c r="U15">
        <f ca="1">IF( OR($C10 = U$3, U14 = 0), 0, ($E10*_xlfn.IFNA(((U$4+(U$5/2))/2),U$4))+(INDEX('Team Needs Database'!$B$2:$AG$15,MATCH('Simulator with Z Scores'!U$1, 'Team Needs Database'!$A$2:$A$15, 0),MATCH('Simulator with Z Scores'!$B10, 'Team Needs Database'!$B$1:$AG$1, 0)) * 'Simulator with Z Scores'!$F10))</f>
        <v>0</v>
      </c>
      <c r="V15">
        <f ca="1">IF( OR($C10 = V$3, V14 = 0), 0, ($E10*_xlfn.IFNA(((V$4+(V$5/2))/2),V$4))+(INDEX('Team Needs Database'!$B$2:$AG$15,MATCH('Simulator with Z Scores'!V$1, 'Team Needs Database'!$A$2:$A$15, 0),MATCH('Simulator with Z Scores'!$B10, 'Team Needs Database'!$B$1:$AG$1, 0)) * 'Simulator with Z Scores'!$F10))</f>
        <v>2.1639497751779304</v>
      </c>
      <c r="W15">
        <f ca="1">IF( OR($C10 = W$3, W14 = 0), 0, ($E10*_xlfn.IFNA(((W$4+(W$5/2))/2),W$4))+(INDEX('Team Needs Database'!$B$2:$AG$15,MATCH('Simulator with Z Scores'!W$1, 'Team Needs Database'!$A$2:$A$15, 0),MATCH('Simulator with Z Scores'!$B10, 'Team Needs Database'!$B$1:$AG$1, 0)) * 'Simulator with Z Scores'!$F10))</f>
        <v>2.4126820328315723</v>
      </c>
      <c r="X15">
        <f ca="1">IF( OR($C10 = X$3, X14 = 0), 0, ($E10*_xlfn.IFNA(((X$4+(X$5/2))/2),X$4))+(INDEX('Team Needs Database'!$B$2:$AG$15,MATCH('Simulator with Z Scores'!X$1, 'Team Needs Database'!$A$2:$A$15, 0),MATCH('Simulator with Z Scores'!$B10, 'Team Needs Database'!$B$1:$AG$1, 0)) * 'Simulator with Z Scores'!$F10))</f>
        <v>0</v>
      </c>
      <c r="Y15">
        <f ca="1">IF( OR($C10 = Y$3, Y14 = 0), 0, ($E10*_xlfn.IFNA(((Y$4+(Y$5/2))/2),Y$4))+(INDEX('Team Needs Database'!$B$2:$AG$15,MATCH('Simulator with Z Scores'!Y$1, 'Team Needs Database'!$A$2:$A$15, 0),MATCH('Simulator with Z Scores'!$B10, 'Team Needs Database'!$B$1:$AG$1, 0)) * 'Simulator with Z Scores'!$F10))</f>
        <v>1.8415534815187313</v>
      </c>
      <c r="Z15">
        <f ca="1">IF( OR($C10 = Z$3, Z14 = 0), 0, ($E10*_xlfn.IFNA(((Z$4+(Z$5/2))/2),Z$4))+(INDEX('Team Needs Database'!$B$2:$AG$15,MATCH('Simulator with Z Scores'!Z$1, 'Team Needs Database'!$A$2:$A$15, 0),MATCH('Simulator with Z Scores'!$B10, 'Team Needs Database'!$B$1:$AG$1, 0)) * 'Simulator with Z Scores'!$F10))</f>
        <v>0</v>
      </c>
      <c r="AA15">
        <f ca="1">IF( OR($C10 = AA$3, AA14 = 0), 0, ($E10*_xlfn.IFNA(((AA$4+(AA$5/2))/2),AA$4))+(INDEX('Team Needs Database'!$B$2:$AG$15,MATCH('Simulator with Z Scores'!AA$1, 'Team Needs Database'!$A$2:$A$15, 0),MATCH('Simulator with Z Scores'!$B10, 'Team Needs Database'!$B$1:$AG$1, 0)) * 'Simulator with Z Scores'!$F10))</f>
        <v>2.607315250944195</v>
      </c>
      <c r="AB15">
        <f ca="1">IF( OR($C10 = AB$3, AB14 = 0), 0, ($E10*_xlfn.IFNA(((AB$4+(AB$5/2))/2),AB$4))+(INDEX('Team Needs Database'!$B$2:$AG$15,MATCH('Simulator with Z Scores'!AB$1, 'Team Needs Database'!$A$2:$A$15, 0),MATCH('Simulator with Z Scores'!$B10, 'Team Needs Database'!$B$1:$AG$1, 0)) * 'Simulator with Z Scores'!$F10))</f>
        <v>2.878242623290943</v>
      </c>
      <c r="AC15">
        <f ca="1">IF( OR($C10 = AC$3, AC14 = 0), 0, ($E10*_xlfn.IFNA(((AC$4+(AC$5/2))/2),AC$4))+(INDEX('Team Needs Database'!$B$2:$AG$15,MATCH('Simulator with Z Scores'!AC$1, 'Team Needs Database'!$A$2:$A$15, 0),MATCH('Simulator with Z Scores'!$B10, 'Team Needs Database'!$B$1:$AG$1, 0)) * 'Simulator with Z Scores'!$F10))</f>
        <v>1.6859042215815963</v>
      </c>
      <c r="AD15">
        <f ca="1">IF( OR($C10 = AD$3, AD14 = 0), 0, ($E10*_xlfn.IFNA(((AD$4+(AD$5/2))/2),AD$4))+(INDEX('Team Needs Database'!$B$2:$AG$15,MATCH('Simulator with Z Scores'!AD$1, 'Team Needs Database'!$A$2:$A$15, 0),MATCH('Simulator with Z Scores'!$B10, 'Team Needs Database'!$B$1:$AG$1, 0)) * 'Simulator with Z Scores'!$F10))</f>
        <v>1.7256455765027796</v>
      </c>
      <c r="AE15">
        <f ca="1">IF( OR($C10 = AE$3, AE14 = 0), 0, ($E10*_xlfn.IFNA(((AE$4+(AE$5/2))/2),AE$4))+(INDEX('Team Needs Database'!$B$2:$AG$15,MATCH('Simulator with Z Scores'!AE$1, 'Team Needs Database'!$A$2:$A$15, 0),MATCH('Simulator with Z Scores'!$B10, 'Team Needs Database'!$B$1:$AG$1, 0)) * 'Simulator with Z Scores'!$F10))</f>
        <v>1.8084346860249818</v>
      </c>
      <c r="AF15">
        <f ca="1">IF( OR($C10 = AF$3, AF14 = 0), 0, ($E10*_xlfn.IFNA(((AF$4+(AF$5/2))/2),AF$4))+(INDEX('Team Needs Database'!$B$2:$AG$15,MATCH('Simulator with Z Scores'!AF$1, 'Team Needs Database'!$A$2:$A$15, 0),MATCH('Simulator with Z Scores'!$B10, 'Team Needs Database'!$B$1:$AG$1, 0)) * 'Simulator with Z Scores'!$F10))</f>
        <v>2.837737188376114</v>
      </c>
      <c r="AG15">
        <f ca="1">IF( OR($C10 = AG$3, AG14 = 0), 0, ($E10*_xlfn.IFNA(((AG$4+(AG$5/2))/2),AG$4))+(INDEX('Team Needs Database'!$B$2:$AG$15,MATCH('Simulator with Z Scores'!AG$1, 'Team Needs Database'!$A$2:$A$15, 0),MATCH('Simulator with Z Scores'!$B10, 'Team Needs Database'!$B$1:$AG$1, 0)) * 'Simulator with Z Scores'!$F10))</f>
        <v>1.9866648622269645</v>
      </c>
      <c r="AH15">
        <f ca="1">IF( OR($C10 = AH$3, AH14 = 0), 0, ($E10*_xlfn.IFNA(((AH$4+(AH$5/2))/2),AH$4))+(INDEX('Team Needs Database'!$B$2:$AG$15,MATCH('Simulator with Z Scores'!AH$1, 'Team Needs Database'!$A$2:$A$15, 0),MATCH('Simulator with Z Scores'!$B10, 'Team Needs Database'!$B$1:$AG$1, 0)) * 'Simulator with Z Scores'!$F10))</f>
        <v>1.9866648622269645</v>
      </c>
      <c r="AI15">
        <f ca="1">IF( OR($C10 = AI$3, AI14 = 0), 0, ($E10*_xlfn.IFNA(((AI$4+(AI$5/2))/2),AI$4))+(INDEX('Team Needs Database'!$B$2:$AG$15,MATCH('Simulator with Z Scores'!AI$1, 'Team Needs Database'!$A$2:$A$15, 0),MATCH('Simulator with Z Scores'!$B10, 'Team Needs Database'!$B$1:$AG$1, 0)) * 'Simulator with Z Scores'!$F10))</f>
        <v>2.6405549833822661</v>
      </c>
      <c r="AJ15">
        <f ca="1">IF( OR($C10 = AJ$3, AJ14 = 0), 0, ($E10*_xlfn.IFNA(((AJ$4+(AJ$5/2))/2),AJ$4))+(INDEX('Team Needs Database'!$B$2:$AG$15,MATCH('Simulator with Z Scores'!AJ$1, 'Team Needs Database'!$A$2:$A$15, 0),MATCH('Simulator with Z Scores'!$B10, 'Team Needs Database'!$B$1:$AG$1, 0)) * 'Simulator with Z Scores'!$F10))</f>
        <v>1.6625771752080762</v>
      </c>
      <c r="AK15">
        <f ca="1">IF( OR($C10 = AK$3, AK14 = 0), 0, ($E10*_xlfn.IFNA(((AK$4+(AK$5/2))/2),AK$4))+(INDEX('Team Needs Database'!$B$2:$AG$15,MATCH('Simulator with Z Scores'!AK$1, 'Team Needs Database'!$A$2:$A$15, 0),MATCH('Simulator with Z Scores'!$B10, 'Team Needs Database'!$B$1:$AG$1, 0)) * 'Simulator with Z Scores'!$F10))</f>
        <v>1.6337177636198328</v>
      </c>
      <c r="AL15">
        <f ca="1">IF( OR($C10 = AL$3, AL14 = 0), 0, ($E10*_xlfn.IFNA(((AL$4+(AL$5/2))/2),AL$4))+(INDEX('Team Needs Database'!$B$2:$AG$15,MATCH('Simulator with Z Scores'!AL$1, 'Team Needs Database'!$A$2:$A$15, 0),MATCH('Simulator with Z Scores'!$B10, 'Team Needs Database'!$B$1:$AG$1, 0)) * 'Simulator with Z Scores'!$F10))</f>
        <v>1.8874599871750921</v>
      </c>
      <c r="AM15">
        <f ca="1">IF( OR($C10 = AM$3, AM14 = 0), 0, ($E10*_xlfn.IFNA(((AM$4+(AM$5/2))/2),AM$4))+(INDEX('Team Needs Database'!$B$2:$AG$15,MATCH('Simulator with Z Scores'!AM$1, 'Team Needs Database'!$A$2:$A$15, 0),MATCH('Simulator with Z Scores'!$B10, 'Team Needs Database'!$B$1:$AG$1, 0)) * 'Simulator with Z Scores'!$F10))</f>
        <v>1.7666737954284051</v>
      </c>
      <c r="AN15">
        <f ca="1">IF( OR($C10 = AN$3, AN14 = 0), 0, ($E10*_xlfn.IFNA(((AN$4+(AN$5/2))/2),AN$4))+(INDEX('Team Needs Database'!$B$2:$AG$15,MATCH('Simulator with Z Scores'!AN$1, 'Team Needs Database'!$A$2:$A$15, 0),MATCH('Simulator with Z Scores'!$B10, 'Team Needs Database'!$B$1:$AG$1, 0)) * 'Simulator with Z Scores'!$F10))</f>
        <v>1.5743775701681886</v>
      </c>
      <c r="AO15">
        <f ca="1">IF( OR($C10 = AO$3, AO14 = 0), 0, ($E10*_xlfn.IFNA(((AO$4+(AO$5/2))/2),AO$4))+(INDEX('Team Needs Database'!$B$2:$AG$15,MATCH('Simulator with Z Scores'!AO$1, 'Team Needs Database'!$A$2:$A$15, 0),MATCH('Simulator with Z Scores'!$B10, 'Team Needs Database'!$B$1:$AG$1, 0)) * 'Simulator with Z Scores'!$F10))</f>
        <v>1.5743775701681886</v>
      </c>
      <c r="AP15">
        <f ca="1">IF( OR($C10 = AP$3, AP14 = 0), 0, ($E10*_xlfn.IFNA(((AP$4+(AP$5/2))/2),AP$4))+(INDEX('Team Needs Database'!$B$2:$AG$15,MATCH('Simulator with Z Scores'!AP$1, 'Team Needs Database'!$A$2:$A$15, 0),MATCH('Simulator with Z Scores'!$B10, 'Team Needs Database'!$B$1:$AG$1, 0)) * 'Simulator with Z Scores'!$F10))</f>
        <v>1.554547098900511</v>
      </c>
      <c r="AQ15">
        <f ca="1">IF( OR($C10 = AQ$3, AQ14 = 0), 0, ($E10*_xlfn.IFNA(((AQ$4+(AQ$5/2))/2),AQ$4))+(INDEX('Team Needs Database'!$B$2:$AG$15,MATCH('Simulator with Z Scores'!AQ$1, 'Team Needs Database'!$A$2:$A$15, 0),MATCH('Simulator with Z Scores'!$B10, 'Team Needs Database'!$B$1:$AG$1, 0)) * 'Simulator with Z Scores'!$F10))</f>
        <v>2.1301018068922559</v>
      </c>
      <c r="AR15">
        <f ca="1">IF( OR($C10 = AR$3, AR14 = 0), 0, ($E10*_xlfn.IFNA(((AR$4+(AR$5/2))/2),AR$4))+(INDEX('Team Needs Database'!$B$2:$AG$15,MATCH('Simulator with Z Scores'!AR$1, 'Team Needs Database'!$A$2:$A$15, 0),MATCH('Simulator with Z Scores'!$B10, 'Team Needs Database'!$B$1:$AG$1, 0)) * 'Simulator with Z Scores'!$F10))</f>
        <v>1.3124144857229021</v>
      </c>
      <c r="AS15">
        <f ca="1">IF( OR($C10 = AS$3, AS14 = 0), 0, ($E10*_xlfn.IFNA(((AS$4+(AS$5/2))/2),AS$4))+(INDEX('Team Needs Database'!$B$2:$AG$15,MATCH('Simulator with Z Scores'!AS$1, 'Team Needs Database'!$A$2:$A$15, 0),MATCH('Simulator with Z Scores'!$B10, 'Team Needs Database'!$B$1:$AG$1, 0)) * 'Simulator with Z Scores'!$F10))</f>
        <v>1.6879660447841787</v>
      </c>
      <c r="AT15">
        <f ca="1">IF( OR($C10 = AT$3, AT14 = 0), 0, ($E10*_xlfn.IFNA(((AT$4+(AT$5/2))/2),AT$4))+(INDEX('Team Needs Database'!$B$2:$AG$15,MATCH('Simulator with Z Scores'!AT$1, 'Team Needs Database'!$A$2:$A$15, 0),MATCH('Simulator with Z Scores'!$B10, 'Team Needs Database'!$B$1:$AG$1, 0)) * 'Simulator with Z Scores'!$F10))</f>
        <v>1.3921513940992312</v>
      </c>
      <c r="AU15">
        <f ca="1">IF( OR($C10 = AU$3, AU14 = 0), 0, ($E10*_xlfn.IFNA(((AU$4+(AU$5/2))/2),AU$4))+(INDEX('Team Needs Database'!$B$2:$AG$15,MATCH('Simulator with Z Scores'!AU$1, 'Team Needs Database'!$A$2:$A$15, 0),MATCH('Simulator with Z Scores'!$B10, 'Team Needs Database'!$B$1:$AG$1, 0)) * 'Simulator with Z Scores'!$F10))</f>
        <v>1.68256791300026</v>
      </c>
      <c r="AV15">
        <f ca="1">IF( OR($C10 = AV$3, AV14 = 0), 0, ($E10*_xlfn.IFNA(((AV$4+(AV$5/2))/2),AV$4))+(INDEX('Team Needs Database'!$B$2:$AG$15,MATCH('Simulator with Z Scores'!AV$1, 'Team Needs Database'!$A$2:$A$15, 0),MATCH('Simulator with Z Scores'!$B10, 'Team Needs Database'!$B$1:$AG$1, 0)) * 'Simulator with Z Scores'!$F10))</f>
        <v>1.68256791300026</v>
      </c>
      <c r="AW15">
        <f ca="1">IF( OR($C10 = AW$3, AW14 = 0), 0, ($E10*_xlfn.IFNA(((AW$4+(AW$5/2))/2),AW$4))+(INDEX('Team Needs Database'!$B$2:$AG$15,MATCH('Simulator with Z Scores'!AW$1, 'Team Needs Database'!$A$2:$A$15, 0),MATCH('Simulator with Z Scores'!$B10, 'Team Needs Database'!$B$1:$AG$1, 0)) * 'Simulator with Z Scores'!$F10))</f>
        <v>1.6138627688977198</v>
      </c>
      <c r="AX15">
        <f ca="1">IF( OR($C10 = AX$3, AX14 = 0), 0, ($E10*_xlfn.IFNA(((AX$4+(AX$5/2))/2),AX$4))+(INDEX('Team Needs Database'!$B$2:$AG$15,MATCH('Simulator with Z Scores'!AX$1, 'Team Needs Database'!$A$2:$A$15, 0),MATCH('Simulator with Z Scores'!$B10, 'Team Needs Database'!$B$1:$AG$1, 0)) * 'Simulator with Z Scores'!$F10))</f>
        <v>1.2581395989656698</v>
      </c>
      <c r="AY15">
        <f ca="1">IF( OR($C10 = AY$3, AY14 = 0), 0, ($E10*_xlfn.IFNA(((AY$4+(AY$5/2))/2),AY$4))+(INDEX('Team Needs Database'!$B$2:$AG$15,MATCH('Simulator with Z Scores'!AY$1, 'Team Needs Database'!$A$2:$A$15, 0),MATCH('Simulator with Z Scores'!$B10, 'Team Needs Database'!$B$1:$AG$1, 0)) * 'Simulator with Z Scores'!$F10))</f>
        <v>2.0845512642251656</v>
      </c>
      <c r="AZ15">
        <f ca="1">IF( OR($C10 = AZ$3, AZ14 = 0), 0, ($E10*_xlfn.IFNA(((AZ$4+(AZ$5/2))/2),AZ$4))+(INDEX('Team Needs Database'!$B$2:$AG$15,MATCH('Simulator with Z Scores'!AZ$1, 'Team Needs Database'!$A$2:$A$15, 0),MATCH('Simulator with Z Scores'!$B10, 'Team Needs Database'!$B$1:$AG$1, 0)) * 'Simulator with Z Scores'!$F10))</f>
        <v>1.9656164676588879</v>
      </c>
      <c r="BA15">
        <f ca="1">IF( OR($C10 = BA$3, BA14 = 0), 0, ($E10*_xlfn.IFNA(((BA$4+(BA$5/2))/2),BA$4))+(INDEX('Team Needs Database'!$B$2:$AG$15,MATCH('Simulator with Z Scores'!BA$1, 'Team Needs Database'!$A$2:$A$15, 0),MATCH('Simulator with Z Scores'!$B10, 'Team Needs Database'!$B$1:$AG$1, 0)) * 'Simulator with Z Scores'!$F10))</f>
        <v>2.055767537806978</v>
      </c>
      <c r="BB15">
        <f ca="1">IF( OR($C10 = BB$3, BB14 = 0), 0, ($E10*_xlfn.IFNA(((BB$4+(BB$5/2))/2),BB$4))+(INDEX('Team Needs Database'!$B$2:$AG$15,MATCH('Simulator with Z Scores'!BB$1, 'Team Needs Database'!$A$2:$A$15, 0),MATCH('Simulator with Z Scores'!$B10, 'Team Needs Database'!$B$1:$AG$1, 0)) * 'Simulator with Z Scores'!$F10))</f>
        <v>2.1185730584259641</v>
      </c>
      <c r="BC15">
        <f ca="1">IF( OR($C10 = BC$3, BC14 = 0), 0, ($E10*_xlfn.IFNA(((BC$4+(BC$5/2))/2),BC$4))+(INDEX('Team Needs Database'!$B$2:$AG$15,MATCH('Simulator with Z Scores'!BC$1, 'Team Needs Database'!$A$2:$A$15, 0),MATCH('Simulator with Z Scores'!$B10, 'Team Needs Database'!$B$1:$AG$1, 0)) * 'Simulator with Z Scores'!$F10))</f>
        <v>1.8683275956640708</v>
      </c>
      <c r="BD15">
        <f ca="1">IF( OR($C10 = BD$3, BD14 = 0), 0, ($E10*_xlfn.IFNA(((BD$4+(BD$5/2))/2),BD$4))+(INDEX('Team Needs Database'!$B$2:$AG$15,MATCH('Simulator with Z Scores'!BD$1, 'Team Needs Database'!$A$2:$A$15, 0),MATCH('Simulator with Z Scores'!$B10, 'Team Needs Database'!$B$1:$AG$1, 0)) * 'Simulator with Z Scores'!$F10))</f>
        <v>1.3360841342704242</v>
      </c>
      <c r="BE15">
        <f ca="1">IF( OR($C10 = BE$3, BE14 = 0), 0, ($E10*_xlfn.IFNA(((BE$4+(BE$5/2))/2),BE$4))+(INDEX('Team Needs Database'!$B$2:$AG$15,MATCH('Simulator with Z Scores'!BE$1, 'Team Needs Database'!$A$2:$A$15, 0),MATCH('Simulator with Z Scores'!$B10, 'Team Needs Database'!$B$1:$AG$1, 0)) * 'Simulator with Z Scores'!$F10))</f>
        <v>1.3208617180952655</v>
      </c>
      <c r="BF15">
        <f ca="1">IF( OR($C10 = BF$3, BF14 = 0), 0, ($E10*_xlfn.IFNA(((BF$4+(BF$5/2))/2),BF$4))+(INDEX('Team Needs Database'!$B$2:$AG$15,MATCH('Simulator with Z Scores'!BF$1, 'Team Needs Database'!$A$2:$A$15, 0),MATCH('Simulator with Z Scores'!$B10, 'Team Needs Database'!$B$1:$AG$1, 0)) * 'Simulator with Z Scores'!$F10))</f>
        <v>1.9622140633339473</v>
      </c>
      <c r="BG15">
        <f ca="1">IF( OR($C10 = BG$3, BG14 = 0), 0, ($E10*_xlfn.IFNA(((BG$4+(BG$5/2))/2),BG$4))+(INDEX('Team Needs Database'!$B$2:$AG$15,MATCH('Simulator with Z Scores'!BG$1, 'Team Needs Database'!$A$2:$A$15, 0),MATCH('Simulator with Z Scores'!$B10, 'Team Needs Database'!$B$1:$AG$1, 0)) * 'Simulator with Z Scores'!$F10))</f>
        <v>1.606582219049558</v>
      </c>
      <c r="BH15">
        <f ca="1">IF( OR($C10 = BH$3, BH14 = 0), 0, ($E10*_xlfn.IFNA(((BH$4+(BH$5/2))/2),BH$4))+(INDEX('Team Needs Database'!$B$2:$AG$15,MATCH('Simulator with Z Scores'!BH$1, 'Team Needs Database'!$A$2:$A$15, 0),MATCH('Simulator with Z Scores'!$B10, 'Team Needs Database'!$B$1:$AG$1, 0)) * 'Simulator with Z Scores'!$F10))</f>
        <v>1.2516607256922097</v>
      </c>
      <c r="BI15">
        <f ca="1">IF( OR($C10 = BI$3, BI14 = 0), 0, ($E10*_xlfn.IFNA(((BI$4+(BI$5/2))/2),BI$4))+(INDEX('Team Needs Database'!$B$2:$AG$15,MATCH('Simulator with Z Scores'!BI$1, 'Team Needs Database'!$A$2:$A$15, 0),MATCH('Simulator with Z Scores'!$B10, 'Team Needs Database'!$B$1:$AG$1, 0)) * 'Simulator with Z Scores'!$F10))</f>
        <v>1.672696657442128</v>
      </c>
      <c r="BJ15">
        <f ca="1">IF( OR($C10 = BJ$3, BJ14 = 0), 0, ($E10*_xlfn.IFNA(((BJ$4+(BJ$5/2))/2),BJ$4))+(INDEX('Team Needs Database'!$B$2:$AG$15,MATCH('Simulator with Z Scores'!BJ$1, 'Team Needs Database'!$A$2:$A$15, 0),MATCH('Simulator with Z Scores'!$B10, 'Team Needs Database'!$B$1:$AG$1, 0)) * 'Simulator with Z Scores'!$F10))</f>
        <v>0.94434237415446598</v>
      </c>
      <c r="BK15">
        <f ca="1">IF( OR($C10 = BK$3, BK14 = 0), 0, ($E10*_xlfn.IFNA(((BK$4+(BK$5/2))/2),BK$4))+(INDEX('Team Needs Database'!$B$2:$AG$15,MATCH('Simulator with Z Scores'!BK$1, 'Team Needs Database'!$A$2:$A$15, 0),MATCH('Simulator with Z Scores'!$B10, 'Team Needs Database'!$B$1:$AG$1, 0)) * 'Simulator with Z Scores'!$F10))</f>
        <v>0.90017745801006155</v>
      </c>
      <c r="BL15">
        <f ca="1">IF( OR($C10 = BL$3, BL14 = 0), 0, ($E10*_xlfn.IFNA(((BL$4+(BL$5/2))/2),BL$4))+(INDEX('Team Needs Database'!$B$2:$AG$15,MATCH('Simulator with Z Scores'!BL$1, 'Team Needs Database'!$A$2:$A$15, 0),MATCH('Simulator with Z Scores'!$B10, 'Team Needs Database'!$B$1:$AG$1, 0)) * 'Simulator with Z Scores'!$F10))</f>
        <v>1.9920777382720338</v>
      </c>
      <c r="BM15">
        <f ca="1">IF( OR($C10 = BM$3, BM14 = 0), 0, ($E10*_xlfn.IFNA(((BM$4+(BM$5/2))/2),BM$4))+(INDEX('Team Needs Database'!$B$2:$AG$15,MATCH('Simulator with Z Scores'!BM$1, 'Team Needs Database'!$A$2:$A$15, 0),MATCH('Simulator with Z Scores'!$B10, 'Team Needs Database'!$B$1:$AG$1, 0)) * 'Simulator with Z Scores'!$F10))</f>
        <v>1.1533368208225114</v>
      </c>
      <c r="BN15">
        <f ca="1">IF( OR($C10 = BN$3, BN14 = 0), 0, ($E10*_xlfn.IFNA(((BN$4+(BN$5/2))/2),BN$4))+(INDEX('Team Needs Database'!$B$2:$AG$15,MATCH('Simulator with Z Scores'!BN$1, 'Team Needs Database'!$A$2:$A$15, 0),MATCH('Simulator with Z Scores'!$B10, 'Team Needs Database'!$B$1:$AG$1, 0)) * 'Simulator with Z Scores'!$F10))</f>
        <v>2.1016310602440824</v>
      </c>
      <c r="BO15">
        <f ca="1">IF( OR($C10 = BO$3, BO14 = 0), 0, ($E10*_xlfn.IFNA(((BO$4+(BO$5/2))/2),BO$4))+(INDEX('Team Needs Database'!$B$2:$AG$15,MATCH('Simulator with Z Scores'!BO$1, 'Team Needs Database'!$A$2:$A$15, 0),MATCH('Simulator with Z Scores'!$B10, 'Team Needs Database'!$B$1:$AG$1, 0)) * 'Simulator with Z Scores'!$F10))</f>
        <v>1.1275344528217499</v>
      </c>
      <c r="BP15">
        <f ca="1">IF( OR($C10 = BP$3, BP14 = 0), 0, ($E10*_xlfn.IFNA(((BP$4+(BP$5/2))/2),BP$4))+(INDEX('Team Needs Database'!$B$2:$AG$15,MATCH('Simulator with Z Scores'!BP$1, 'Team Needs Database'!$A$2:$A$15, 0),MATCH('Simulator with Z Scores'!$B10, 'Team Needs Database'!$B$1:$AG$1, 0)) * 'Simulator with Z Scores'!$F10))</f>
        <v>0.92976937722642516</v>
      </c>
      <c r="BQ15">
        <f ca="1">IF( OR($C10 = BQ$3, BQ14 = 0), 0, ($E10*_xlfn.IFNA(((BQ$4+(BQ$5/2))/2),BQ$4))+(INDEX('Team Needs Database'!$B$2:$AG$15,MATCH('Simulator with Z Scores'!BQ$1, 'Team Needs Database'!$A$2:$A$15, 0),MATCH('Simulator with Z Scores'!$B10, 'Team Needs Database'!$B$1:$AG$1, 0)) * 'Simulator with Z Scores'!$F10))</f>
        <v>1.466769354050609</v>
      </c>
      <c r="BR15">
        <f ca="1">IF( OR($C10 = BR$3, BR14 = 0), 0, ($E10*_xlfn.IFNA(((BR$4+(BR$5/2))/2),BR$4))+(INDEX('Team Needs Database'!$B$2:$AG$15,MATCH('Simulator with Z Scores'!BR$1, 'Team Needs Database'!$A$2:$A$15, 0),MATCH('Simulator with Z Scores'!$B10, 'Team Needs Database'!$B$1:$AG$1, 0)) * 'Simulator with Z Scores'!$F10))</f>
        <v>1.4049911630331535</v>
      </c>
      <c r="BS15">
        <f ca="1">IF( OR($C10 = BS$3, BS14 = 0), 0, ($E10*_xlfn.IFNA(((BS$4+(BS$5/2))/2),BS$4))+(INDEX('Team Needs Database'!$B$2:$AG$15,MATCH('Simulator with Z Scores'!BS$1, 'Team Needs Database'!$A$2:$A$15, 0),MATCH('Simulator with Z Scores'!$B10, 'Team Needs Database'!$B$1:$AG$1, 0)) * 'Simulator with Z Scores'!$F10))</f>
        <v>1.343212972015698</v>
      </c>
      <c r="BT15">
        <f ca="1">IF( OR($C10 = BT$3, BT14 = 0), 0, ($E10*_xlfn.IFNA(((BT$4+(BT$5/2))/2),BT$4))+(INDEX('Team Needs Database'!$B$2:$AG$15,MATCH('Simulator with Z Scores'!BT$1, 'Team Needs Database'!$A$2:$A$15, 0),MATCH('Simulator with Z Scores'!$B10, 'Team Needs Database'!$B$1:$AG$1, 0)) * 'Simulator with Z Scores'!$F10))</f>
        <v>1.0230082123214679</v>
      </c>
      <c r="BU15">
        <f ca="1">IF( OR($C10 = BU$3, BU14 = 0), 0, ($E10*_xlfn.IFNA(((BU$4+(BU$5/2))/2),BU$4))+(INDEX('Team Needs Database'!$B$2:$AG$15,MATCH('Simulator with Z Scores'!BU$1, 'Team Needs Database'!$A$2:$A$15, 0),MATCH('Simulator with Z Scores'!$B10, 'Team Needs Database'!$B$1:$AG$1, 0)) * 'Simulator with Z Scores'!$F10))</f>
        <v>1.025258485126908</v>
      </c>
      <c r="BV15">
        <f ca="1">IF( OR($C10 = BV$3, BV14 = 0), 0, ($E10*_xlfn.IFNA(((BV$4+(BV$5/2))/2),BV$4))+(INDEX('Team Needs Database'!$B$2:$AG$15,MATCH('Simulator with Z Scores'!BV$1, 'Team Needs Database'!$A$2:$A$15, 0),MATCH('Simulator with Z Scores'!$B10, 'Team Needs Database'!$B$1:$AG$1, 0)) * 'Simulator with Z Scores'!$F10))</f>
        <v>0.78143972361099912</v>
      </c>
      <c r="BW15">
        <f ca="1">IF( OR($C10 = BW$3, BW14 = 0), 0, ($E10*_xlfn.IFNA(((BW$4+(BW$5/2))/2),BW$4))+(INDEX('Team Needs Database'!$B$2:$AG$15,MATCH('Simulator with Z Scores'!BW$1, 'Team Needs Database'!$A$2:$A$15, 0),MATCH('Simulator with Z Scores'!$B10, 'Team Needs Database'!$B$1:$AG$1, 0)) * 'Simulator with Z Scores'!$F10))</f>
        <v>1.1787128144765753</v>
      </c>
      <c r="BX15">
        <f ca="1">IF( OR($C10 = BX$3, BX14 = 0), 0, ($E10*_xlfn.IFNA(((BX$4+(BX$5/2))/2),BX$4))+(INDEX('Team Needs Database'!$B$2:$AG$15,MATCH('Simulator with Z Scores'!BX$1, 'Team Needs Database'!$A$2:$A$15, 0),MATCH('Simulator with Z Scores'!$B10, 'Team Needs Database'!$B$1:$AG$1, 0)) * 'Simulator with Z Scores'!$F10))</f>
        <v>2.614849783360337</v>
      </c>
      <c r="BY15">
        <f ca="1">IF( OR($C10 = BY$3, BY14 = 0), 0, ($E10*_xlfn.IFNA(((BY$4+(BY$5/2))/2),BY$4))+(INDEX('Team Needs Database'!$B$2:$AG$15,MATCH('Simulator with Z Scores'!BY$1, 'Team Needs Database'!$A$2:$A$15, 0),MATCH('Simulator with Z Scores'!$B10, 'Team Needs Database'!$B$1:$AG$1, 0)) * 'Simulator with Z Scores'!$F10))</f>
        <v>1.4441099500849022</v>
      </c>
    </row>
    <row r="16" spans="1:77" x14ac:dyDescent="0.3">
      <c r="A16">
        <v>14</v>
      </c>
      <c r="B16" t="s">
        <v>38</v>
      </c>
      <c r="C16" s="2" t="str">
        <f t="shared" ca="1" si="0"/>
        <v>Khalil Mack</v>
      </c>
      <c r="D16" s="2">
        <f t="shared" ca="1" si="1"/>
        <v>3</v>
      </c>
      <c r="E16">
        <f t="shared" ca="1" si="3"/>
        <v>0.59935729946078342</v>
      </c>
      <c r="F16">
        <f t="shared" ca="1" si="3"/>
        <v>0.23961300418105902</v>
      </c>
      <c r="H16">
        <v>11</v>
      </c>
      <c r="I16" t="s">
        <v>140</v>
      </c>
      <c r="J16">
        <f ca="1">IF( OR($C11 = J$3, J15 = 0), 0, ($E11*_xlfn.IFNA(((J$4+(J$5/2))/2),J$4))+(INDEX('Team Needs Database'!$B$2:$AG$15,MATCH('Simulator with Z Scores'!J$1, 'Team Needs Database'!$A$2:$A$15, 0),MATCH('Simulator with Z Scores'!$B11, 'Team Needs Database'!$B$1:$AG$1, 0)) * 'Simulator with Z Scores'!$F11))</f>
        <v>4.5402430951343682</v>
      </c>
      <c r="K16">
        <f ca="1">IF( OR($C11 = K$3, K15 = 0), 0, ($E11*_xlfn.IFNA(((K$4+(K$5/2))/2),K$4))+(INDEX('Team Needs Database'!$B$2:$AG$15,MATCH('Simulator with Z Scores'!K$1, 'Team Needs Database'!$A$2:$A$15, 0),MATCH('Simulator with Z Scores'!$B11, 'Team Needs Database'!$B$1:$AG$1, 0)) * 'Simulator with Z Scores'!$F11))</f>
        <v>0</v>
      </c>
      <c r="L16">
        <f ca="1">IF( OR($C11 = L$3, L15 = 0), 0, ($E11*_xlfn.IFNA(((L$4+(L$5/2))/2),L$4))+(INDEX('Team Needs Database'!$B$2:$AG$15,MATCH('Simulator with Z Scores'!L$1, 'Team Needs Database'!$A$2:$A$15, 0),MATCH('Simulator with Z Scores'!$B11, 'Team Needs Database'!$B$1:$AG$1, 0)) * 'Simulator with Z Scores'!$F11))</f>
        <v>3.3398240957555267</v>
      </c>
      <c r="M16">
        <f ca="1">IF( OR($C11 = M$3, M15 = 0), 0, ($E11*_xlfn.IFNA(((M$4+(M$5/2))/2),M$4))+(INDEX('Team Needs Database'!$B$2:$AG$15,MATCH('Simulator with Z Scores'!M$1, 'Team Needs Database'!$A$2:$A$15, 0),MATCH('Simulator with Z Scores'!$B11, 'Team Needs Database'!$B$1:$AG$1, 0)) * 'Simulator with Z Scores'!$F11))</f>
        <v>0</v>
      </c>
      <c r="N16">
        <f ca="1">IF( OR($C11 = N$3, N15 = 0), 0, ($E11*_xlfn.IFNA(((N$4+(N$5/2))/2),N$4))+(INDEX('Team Needs Database'!$B$2:$AG$15,MATCH('Simulator with Z Scores'!N$1, 'Team Needs Database'!$A$2:$A$15, 0),MATCH('Simulator with Z Scores'!$B11, 'Team Needs Database'!$B$1:$AG$1, 0)) * 'Simulator with Z Scores'!$F11))</f>
        <v>0</v>
      </c>
      <c r="O16">
        <f ca="1">IF( OR($C11 = O$3, O15 = 0), 0, ($E11*_xlfn.IFNA(((O$4+(O$5/2))/2),O$4))+(INDEX('Team Needs Database'!$B$2:$AG$15,MATCH('Simulator with Z Scores'!O$1, 'Team Needs Database'!$A$2:$A$15, 0),MATCH('Simulator with Z Scores'!$B11, 'Team Needs Database'!$B$1:$AG$1, 0)) * 'Simulator with Z Scores'!$F11))</f>
        <v>0</v>
      </c>
      <c r="P16">
        <f ca="1">IF( OR($C11 = P$3, P15 = 0), 0, ($E11*_xlfn.IFNA(((P$4+(P$5/2))/2),P$4))+(INDEX('Team Needs Database'!$B$2:$AG$15,MATCH('Simulator with Z Scores'!P$1, 'Team Needs Database'!$A$2:$A$15, 0),MATCH('Simulator with Z Scores'!$B11, 'Team Needs Database'!$B$1:$AG$1, 0)) * 'Simulator with Z Scores'!$F11))</f>
        <v>0</v>
      </c>
      <c r="Q16">
        <f ca="1">IF( OR($C11 = Q$3, Q15 = 0), 0, ($E11*_xlfn.IFNA(((Q$4+(Q$5/2))/2),Q$4))+(INDEX('Team Needs Database'!$B$2:$AG$15,MATCH('Simulator with Z Scores'!Q$1, 'Team Needs Database'!$A$2:$A$15, 0),MATCH('Simulator with Z Scores'!$B11, 'Team Needs Database'!$B$1:$AG$1, 0)) * 'Simulator with Z Scores'!$F11))</f>
        <v>0</v>
      </c>
      <c r="R16">
        <f ca="1">IF( OR($C11 = R$3, R15 = 0), 0, ($E11*_xlfn.IFNA(((R$4+(R$5/2))/2),R$4))+(INDEX('Team Needs Database'!$B$2:$AG$15,MATCH('Simulator with Z Scores'!R$1, 'Team Needs Database'!$A$2:$A$15, 0),MATCH('Simulator with Z Scores'!$B11, 'Team Needs Database'!$B$1:$AG$1, 0)) * 'Simulator with Z Scores'!$F11))</f>
        <v>0</v>
      </c>
      <c r="S16">
        <f ca="1">IF( OR($C11 = S$3, S15 = 0), 0, ($E11*_xlfn.IFNA(((S$4+(S$5/2))/2),S$4))+(INDEX('Team Needs Database'!$B$2:$AG$15,MATCH('Simulator with Z Scores'!S$1, 'Team Needs Database'!$A$2:$A$15, 0),MATCH('Simulator with Z Scores'!$B11, 'Team Needs Database'!$B$1:$AG$1, 0)) * 'Simulator with Z Scores'!$F11))</f>
        <v>2.8577645404011736</v>
      </c>
      <c r="T16">
        <f ca="1">IF( OR($C11 = T$3, T15 = 0), 0, ($E11*_xlfn.IFNA(((T$4+(T$5/2))/2),T$4))+(INDEX('Team Needs Database'!$B$2:$AG$15,MATCH('Simulator with Z Scores'!T$1, 'Team Needs Database'!$A$2:$A$15, 0),MATCH('Simulator with Z Scores'!$B11, 'Team Needs Database'!$B$1:$AG$1, 0)) * 'Simulator with Z Scores'!$F11))</f>
        <v>2.9806822676370941</v>
      </c>
      <c r="U16">
        <f ca="1">IF( OR($C11 = U$3, U15 = 0), 0, ($E11*_xlfn.IFNA(((U$4+(U$5/2))/2),U$4))+(INDEX('Team Needs Database'!$B$2:$AG$15,MATCH('Simulator with Z Scores'!U$1, 'Team Needs Database'!$A$2:$A$15, 0),MATCH('Simulator with Z Scores'!$B11, 'Team Needs Database'!$B$1:$AG$1, 0)) * 'Simulator with Z Scores'!$F11))</f>
        <v>0</v>
      </c>
      <c r="V16">
        <f ca="1">IF( OR($C11 = V$3, V15 = 0), 0, ($E11*_xlfn.IFNA(((V$4+(V$5/2))/2),V$4))+(INDEX('Team Needs Database'!$B$2:$AG$15,MATCH('Simulator with Z Scores'!V$1, 'Team Needs Database'!$A$2:$A$15, 0),MATCH('Simulator with Z Scores'!$B11, 'Team Needs Database'!$B$1:$AG$1, 0)) * 'Simulator with Z Scores'!$F11))</f>
        <v>2.537215464733134</v>
      </c>
      <c r="W16">
        <f ca="1">IF( OR($C11 = W$3, W15 = 0), 0, ($E11*_xlfn.IFNA(((W$4+(W$5/2))/2),W$4))+(INDEX('Team Needs Database'!$B$2:$AG$15,MATCH('Simulator with Z Scores'!W$1, 'Team Needs Database'!$A$2:$A$15, 0),MATCH('Simulator with Z Scores'!$B11, 'Team Needs Database'!$B$1:$AG$1, 0)) * 'Simulator with Z Scores'!$F11))</f>
        <v>3.4429288701353653</v>
      </c>
      <c r="X16">
        <f ca="1">IF( OR($C11 = X$3, X15 = 0), 0, ($E11*_xlfn.IFNA(((X$4+(X$5/2))/2),X$4))+(INDEX('Team Needs Database'!$B$2:$AG$15,MATCH('Simulator with Z Scores'!X$1, 'Team Needs Database'!$A$2:$A$15, 0),MATCH('Simulator with Z Scores'!$B11, 'Team Needs Database'!$B$1:$AG$1, 0)) * 'Simulator with Z Scores'!$F11))</f>
        <v>0</v>
      </c>
      <c r="Y16">
        <f ca="1">IF( OR($C11 = Y$3, Y15 = 0), 0, ($E11*_xlfn.IFNA(((Y$4+(Y$5/2))/2),Y$4))+(INDEX('Team Needs Database'!$B$2:$AG$15,MATCH('Simulator with Z Scores'!Y$1, 'Team Needs Database'!$A$2:$A$15, 0),MATCH('Simulator with Z Scores'!$B11, 'Team Needs Database'!$B$1:$AG$1, 0)) * 'Simulator with Z Scores'!$F11))</f>
        <v>2.9666547660804614</v>
      </c>
      <c r="Z16">
        <f ca="1">IF( OR($C11 = Z$3, Z15 = 0), 0, ($E11*_xlfn.IFNA(((Z$4+(Z$5/2))/2),Z$4))+(INDEX('Team Needs Database'!$B$2:$AG$15,MATCH('Simulator with Z Scores'!Z$1, 'Team Needs Database'!$A$2:$A$15, 0),MATCH('Simulator with Z Scores'!$B11, 'Team Needs Database'!$B$1:$AG$1, 0)) * 'Simulator with Z Scores'!$F11))</f>
        <v>0</v>
      </c>
      <c r="AA16">
        <f ca="1">IF( OR($C11 = AA$3, AA15 = 0), 0, ($E11*_xlfn.IFNA(((AA$4+(AA$5/2))/2),AA$4))+(INDEX('Team Needs Database'!$B$2:$AG$15,MATCH('Simulator with Z Scores'!AA$1, 'Team Needs Database'!$A$2:$A$15, 0),MATCH('Simulator with Z Scores'!$B11, 'Team Needs Database'!$B$1:$AG$1, 0)) * 'Simulator with Z Scores'!$F11))</f>
        <v>2.6191345923050444</v>
      </c>
      <c r="AB16">
        <f ca="1">IF( OR($C11 = AB$3, AB15 = 0), 0, ($E11*_xlfn.IFNA(((AB$4+(AB$5/2))/2),AB$4))+(INDEX('Team Needs Database'!$B$2:$AG$15,MATCH('Simulator with Z Scores'!AB$1, 'Team Needs Database'!$A$2:$A$15, 0),MATCH('Simulator with Z Scores'!$B11, 'Team Needs Database'!$B$1:$AG$1, 0)) * 'Simulator with Z Scores'!$F11))</f>
        <v>3.0057515021461634</v>
      </c>
      <c r="AC16">
        <f ca="1">IF( OR($C11 = AC$3, AC15 = 0), 0, ($E11*_xlfn.IFNA(((AC$4+(AC$5/2))/2),AC$4))+(INDEX('Team Needs Database'!$B$2:$AG$15,MATCH('Simulator with Z Scores'!AC$1, 'Team Needs Database'!$A$2:$A$15, 0),MATCH('Simulator with Z Scores'!$B11, 'Team Needs Database'!$B$1:$AG$1, 0)) * 'Simulator with Z Scores'!$F11))</f>
        <v>2.7445412329416428</v>
      </c>
      <c r="AD16">
        <f ca="1">IF( OR($C11 = AD$3, AD15 = 0), 0, ($E11*_xlfn.IFNA(((AD$4+(AD$5/2))/2),AD$4))+(INDEX('Team Needs Database'!$B$2:$AG$15,MATCH('Simulator with Z Scores'!AD$1, 'Team Needs Database'!$A$2:$A$15, 0),MATCH('Simulator with Z Scores'!$B11, 'Team Needs Database'!$B$1:$AG$1, 0)) * 'Simulator with Z Scores'!$F11))</f>
        <v>2.4625188458795817</v>
      </c>
      <c r="AE16">
        <f ca="1">IF( OR($C11 = AE$3, AE15 = 0), 0, ($E11*_xlfn.IFNA(((AE$4+(AE$5/2))/2),AE$4))+(INDEX('Team Needs Database'!$B$2:$AG$15,MATCH('Simulator with Z Scores'!AE$1, 'Team Needs Database'!$A$2:$A$15, 0),MATCH('Simulator with Z Scores'!$B11, 'Team Needs Database'!$B$1:$AG$1, 0)) * 'Simulator with Z Scores'!$F11))</f>
        <v>2.5806599898131908</v>
      </c>
      <c r="AF16">
        <f ca="1">IF( OR($C11 = AF$3, AF15 = 0), 0, ($E11*_xlfn.IFNA(((AF$4+(AF$5/2))/2),AF$4))+(INDEX('Team Needs Database'!$B$2:$AG$15,MATCH('Simulator with Z Scores'!AF$1, 'Team Needs Database'!$A$2:$A$15, 0),MATCH('Simulator with Z Scores'!$B11, 'Team Needs Database'!$B$1:$AG$1, 0)) * 'Simulator with Z Scores'!$F11))</f>
        <v>2.9479497158486203</v>
      </c>
      <c r="AG16">
        <f ca="1">IF( OR($C11 = AG$3, AG15 = 0), 0, ($E11*_xlfn.IFNA(((AG$4+(AG$5/2))/2),AG$4))+(INDEX('Team Needs Database'!$B$2:$AG$15,MATCH('Simulator with Z Scores'!AG$1, 'Team Needs Database'!$A$2:$A$15, 0),MATCH('Simulator with Z Scores'!$B11, 'Team Needs Database'!$B$1:$AG$1, 0)) * 'Simulator with Z Scores'!$F11))</f>
        <v>2.8349967863014323</v>
      </c>
      <c r="AH16">
        <f ca="1">IF( OR($C11 = AH$3, AH15 = 0), 0, ($E11*_xlfn.IFNA(((AH$4+(AH$5/2))/2),AH$4))+(INDEX('Team Needs Database'!$B$2:$AG$15,MATCH('Simulator with Z Scores'!AH$1, 'Team Needs Database'!$A$2:$A$15, 0),MATCH('Simulator with Z Scores'!$B11, 'Team Needs Database'!$B$1:$AG$1, 0)) * 'Simulator with Z Scores'!$F11))</f>
        <v>2.8349967863014323</v>
      </c>
      <c r="AI16">
        <f ca="1">IF( OR($C11 = AI$3, AI15 = 0), 0, ($E11*_xlfn.IFNA(((AI$4+(AI$5/2))/2),AI$4))+(INDEX('Team Needs Database'!$B$2:$AG$15,MATCH('Simulator with Z Scores'!AI$1, 'Team Needs Database'!$A$2:$A$15, 0),MATCH('Simulator with Z Scores'!$B11, 'Team Needs Database'!$B$1:$AG$1, 0)) * 'Simulator with Z Scores'!$F11))</f>
        <v>3.4707341957578195</v>
      </c>
      <c r="AJ16">
        <f ca="1">IF( OR($C11 = AJ$3, AJ15 = 0), 0, ($E11*_xlfn.IFNA(((AJ$4+(AJ$5/2))/2),AJ$4))+(INDEX('Team Needs Database'!$B$2:$AG$15,MATCH('Simulator with Z Scores'!AJ$1, 'Team Needs Database'!$A$2:$A$15, 0),MATCH('Simulator with Z Scores'!$B11, 'Team Needs Database'!$B$1:$AG$1, 0)) * 'Simulator with Z Scores'!$F11))</f>
        <v>2.3725194109536383</v>
      </c>
      <c r="AK16">
        <f ca="1">IF( OR($C11 = AK$3, AK15 = 0), 0, ($E11*_xlfn.IFNA(((AK$4+(AK$5/2))/2),AK$4))+(INDEX('Team Needs Database'!$B$2:$AG$15,MATCH('Simulator with Z Scores'!AK$1, 'Team Needs Database'!$A$2:$A$15, 0),MATCH('Simulator with Z Scores'!$B11, 'Team Needs Database'!$B$1:$AG$1, 0)) * 'Simulator with Z Scores'!$F11))</f>
        <v>2.3313366525212431</v>
      </c>
      <c r="AL16">
        <f ca="1">IF( OR($C11 = AL$3, AL15 = 0), 0, ($E11*_xlfn.IFNA(((AL$4+(AL$5/2))/2),AL$4))+(INDEX('Team Needs Database'!$B$2:$AG$15,MATCH('Simulator with Z Scores'!AL$1, 'Team Needs Database'!$A$2:$A$15, 0),MATCH('Simulator with Z Scores'!$B11, 'Team Needs Database'!$B$1:$AG$1, 0)) * 'Simulator with Z Scores'!$F11))</f>
        <v>2.1426609148758664</v>
      </c>
      <c r="AM16">
        <f ca="1">IF( OR($C11 = AM$3, AM15 = 0), 0, ($E11*_xlfn.IFNA(((AM$4+(AM$5/2))/2),AM$4))+(INDEX('Team Needs Database'!$B$2:$AG$15,MATCH('Simulator with Z Scores'!AM$1, 'Team Needs Database'!$A$2:$A$15, 0),MATCH('Simulator with Z Scores'!$B11, 'Team Needs Database'!$B$1:$AG$1, 0)) * 'Simulator with Z Scores'!$F11))</f>
        <v>2.5210666518096847</v>
      </c>
      <c r="AN16">
        <f ca="1">IF( OR($C11 = AN$3, AN15 = 0), 0, ($E11*_xlfn.IFNA(((AN$4+(AN$5/2))/2),AN$4))+(INDEX('Team Needs Database'!$B$2:$AG$15,MATCH('Simulator with Z Scores'!AN$1, 'Team Needs Database'!$A$2:$A$15, 0),MATCH('Simulator with Z Scores'!$B11, 'Team Needs Database'!$B$1:$AG$1, 0)) * 'Simulator with Z Scores'!$F11))</f>
        <v>2.9241250614281911</v>
      </c>
      <c r="AO16">
        <f ca="1">IF( OR($C11 = AO$3, AO15 = 0), 0, ($E11*_xlfn.IFNA(((AO$4+(AO$5/2))/2),AO$4))+(INDEX('Team Needs Database'!$B$2:$AG$15,MATCH('Simulator with Z Scores'!AO$1, 'Team Needs Database'!$A$2:$A$15, 0),MATCH('Simulator with Z Scores'!$B11, 'Team Needs Database'!$B$1:$AG$1, 0)) * 'Simulator with Z Scores'!$F11))</f>
        <v>2.9241250614281911</v>
      </c>
      <c r="AP16">
        <f ca="1">IF( OR($C11 = AP$3, AP15 = 0), 0, ($E11*_xlfn.IFNA(((AP$4+(AP$5/2))/2),AP$4))+(INDEX('Team Needs Database'!$B$2:$AG$15,MATCH('Simulator with Z Scores'!AP$1, 'Team Needs Database'!$A$2:$A$15, 0),MATCH('Simulator with Z Scores'!$B11, 'Team Needs Database'!$B$1:$AG$1, 0)) * 'Simulator with Z Scores'!$F11))</f>
        <v>2.89582671912415</v>
      </c>
      <c r="AQ16">
        <f ca="1">IF( OR($C11 = AQ$3, AQ15 = 0), 0, ($E11*_xlfn.IFNA(((AQ$4+(AQ$5/2))/2),AQ$4))+(INDEX('Team Needs Database'!$B$2:$AG$15,MATCH('Simulator with Z Scores'!AQ$1, 'Team Needs Database'!$A$2:$A$15, 0),MATCH('Simulator with Z Scores'!$B11, 'Team Needs Database'!$B$1:$AG$1, 0)) * 'Simulator with Z Scores'!$F11))</f>
        <v>1.9381447555237437</v>
      </c>
      <c r="AR16">
        <f ca="1">IF( OR($C11 = AR$3, AR15 = 0), 0, ($E11*_xlfn.IFNA(((AR$4+(AR$5/2))/2),AR$4))+(INDEX('Team Needs Database'!$B$2:$AG$15,MATCH('Simulator with Z Scores'!AR$1, 'Team Needs Database'!$A$2:$A$15, 0),MATCH('Simulator with Z Scores'!$B11, 'Team Needs Database'!$B$1:$AG$1, 0)) * 'Simulator with Z Scores'!$F11))</f>
        <v>1.8728326654698784</v>
      </c>
      <c r="AS16">
        <f ca="1">IF( OR($C11 = AS$3, AS15 = 0), 0, ($E11*_xlfn.IFNA(((AS$4+(AS$5/2))/2),AS$4))+(INDEX('Team Needs Database'!$B$2:$AG$15,MATCH('Simulator with Z Scores'!AS$1, 'Team Needs Database'!$A$2:$A$15, 0),MATCH('Simulator with Z Scores'!$B11, 'Team Needs Database'!$B$1:$AG$1, 0)) * 'Simulator with Z Scores'!$F11))</f>
        <v>2.4087496604660763</v>
      </c>
      <c r="AT16">
        <f ca="1">IF( OR($C11 = AT$3, AT15 = 0), 0, ($E11*_xlfn.IFNA(((AT$4+(AT$5/2))/2),AT$4))+(INDEX('Team Needs Database'!$B$2:$AG$15,MATCH('Simulator with Z Scores'!AT$1, 'Team Needs Database'!$A$2:$A$15, 0),MATCH('Simulator with Z Scores'!$B11, 'Team Needs Database'!$B$1:$AG$1, 0)) * 'Simulator with Z Scores'!$F11))</f>
        <v>1.9866182783805069</v>
      </c>
      <c r="AU16">
        <f ca="1">IF( OR($C11 = AU$3, AU15 = 0), 0, ($E11*_xlfn.IFNA(((AU$4+(AU$5/2))/2),AU$4))+(INDEX('Team Needs Database'!$B$2:$AG$15,MATCH('Simulator with Z Scores'!AU$1, 'Team Needs Database'!$A$2:$A$15, 0),MATCH('Simulator with Z Scores'!$B11, 'Team Needs Database'!$B$1:$AG$1, 0)) * 'Simulator with Z Scores'!$F11))</f>
        <v>2.4010464556878506</v>
      </c>
      <c r="AV16">
        <f ca="1">IF( OR($C11 = AV$3, AV15 = 0), 0, ($E11*_xlfn.IFNA(((AV$4+(AV$5/2))/2),AV$4))+(INDEX('Team Needs Database'!$B$2:$AG$15,MATCH('Simulator with Z Scores'!AV$1, 'Team Needs Database'!$A$2:$A$15, 0),MATCH('Simulator with Z Scores'!$B11, 'Team Needs Database'!$B$1:$AG$1, 0)) * 'Simulator with Z Scores'!$F11))</f>
        <v>2.4010464556878506</v>
      </c>
      <c r="AW16">
        <f ca="1">IF( OR($C11 = AW$3, AW15 = 0), 0, ($E11*_xlfn.IFNA(((AW$4+(AW$5/2))/2),AW$4))+(INDEX('Team Needs Database'!$B$2:$AG$15,MATCH('Simulator with Z Scores'!AW$1, 'Team Needs Database'!$A$2:$A$15, 0),MATCH('Simulator with Z Scores'!$B11, 'Team Needs Database'!$B$1:$AG$1, 0)) * 'Simulator with Z Scores'!$F11))</f>
        <v>1.7522340999132786</v>
      </c>
      <c r="AX16">
        <f ca="1">IF( OR($C11 = AX$3, AX15 = 0), 0, ($E11*_xlfn.IFNA(((AX$4+(AX$5/2))/2),AX$4))+(INDEX('Team Needs Database'!$B$2:$AG$15,MATCH('Simulator with Z Scores'!AX$1, 'Team Needs Database'!$A$2:$A$15, 0),MATCH('Simulator with Z Scores'!$B11, 'Team Needs Database'!$B$1:$AG$1, 0)) * 'Simulator with Z Scores'!$F11))</f>
        <v>1.244612475982273</v>
      </c>
      <c r="AY16">
        <f ca="1">IF( OR($C11 = AY$3, AY15 = 0), 0, ($E11*_xlfn.IFNA(((AY$4+(AY$5/2))/2),AY$4))+(INDEX('Team Needs Database'!$B$2:$AG$15,MATCH('Simulator with Z Scores'!AY$1, 'Team Needs Database'!$A$2:$A$15, 0),MATCH('Simulator with Z Scores'!$B11, 'Team Needs Database'!$B$1:$AG$1, 0)) * 'Simulator with Z Scores'!$F11))</f>
        <v>2.3385757829477507</v>
      </c>
      <c r="AZ16">
        <f ca="1">IF( OR($C11 = AZ$3, AZ15 = 0), 0, ($E11*_xlfn.IFNA(((AZ$4+(AZ$5/2))/2),AZ$4))+(INDEX('Team Needs Database'!$B$2:$AG$15,MATCH('Simulator with Z Scores'!AZ$1, 'Team Needs Database'!$A$2:$A$15, 0),MATCH('Simulator with Z Scores'!$B11, 'Team Needs Database'!$B$1:$AG$1, 0)) * 'Simulator with Z Scores'!$F11))</f>
        <v>1.703422021465026</v>
      </c>
      <c r="BA16">
        <f ca="1">IF( OR($C11 = BA$3, BA15 = 0), 0, ($E11*_xlfn.IFNA(((BA$4+(BA$5/2))/2),BA$4))+(INDEX('Team Needs Database'!$B$2:$AG$15,MATCH('Simulator with Z Scores'!BA$1, 'Team Needs Database'!$A$2:$A$15, 0),MATCH('Simulator with Z Scores'!$B11, 'Team Needs Database'!$B$1:$AG$1, 0)) * 'Simulator with Z Scores'!$F11))</f>
        <v>1.8320687796630732</v>
      </c>
      <c r="BB16">
        <f ca="1">IF( OR($C11 = BB$3, BB15 = 0), 0, ($E11*_xlfn.IFNA(((BB$4+(BB$5/2))/2),BB$4))+(INDEX('Team Needs Database'!$B$2:$AG$15,MATCH('Simulator with Z Scores'!BB$1, 'Team Needs Database'!$A$2:$A$15, 0),MATCH('Simulator with Z Scores'!$B11, 'Team Needs Database'!$B$1:$AG$1, 0)) * 'Simulator with Z Scores'!$F11))</f>
        <v>1.9216930804206882</v>
      </c>
      <c r="BC16">
        <f ca="1">IF( OR($C11 = BC$3, BC15 = 0), 0, ($E11*_xlfn.IFNA(((BC$4+(BC$5/2))/2),BC$4))+(INDEX('Team Needs Database'!$B$2:$AG$15,MATCH('Simulator with Z Scores'!BC$1, 'Team Needs Database'!$A$2:$A$15, 0),MATCH('Simulator with Z Scores'!$B11, 'Team Needs Database'!$B$1:$AG$1, 0)) * 'Simulator with Z Scores'!$F11))</f>
        <v>2.0300217750987013</v>
      </c>
      <c r="BD16">
        <f ca="1">IF( OR($C11 = BD$3, BD15 = 0), 0, ($E11*_xlfn.IFNA(((BD$4+(BD$5/2))/2),BD$4))+(INDEX('Team Needs Database'!$B$2:$AG$15,MATCH('Simulator with Z Scores'!BD$1, 'Team Needs Database'!$A$2:$A$15, 0),MATCH('Simulator with Z Scores'!$B11, 'Team Needs Database'!$B$1:$AG$1, 0)) * 'Simulator with Z Scores'!$F11))</f>
        <v>1.9066095640504919</v>
      </c>
      <c r="BE16">
        <f ca="1">IF( OR($C11 = BE$3, BE15 = 0), 0, ($E11*_xlfn.IFNA(((BE$4+(BE$5/2))/2),BE$4))+(INDEX('Team Needs Database'!$B$2:$AG$15,MATCH('Simulator with Z Scores'!BE$1, 'Team Needs Database'!$A$2:$A$15, 0),MATCH('Simulator with Z Scores'!$B11, 'Team Needs Database'!$B$1:$AG$1, 0)) * 'Simulator with Z Scores'!$F11))</f>
        <v>1.8848869767350138</v>
      </c>
      <c r="BF16">
        <f ca="1">IF( OR($C11 = BF$3, BF15 = 0), 0, ($E11*_xlfn.IFNA(((BF$4+(BF$5/2))/2),BF$4))+(INDEX('Team Needs Database'!$B$2:$AG$15,MATCH('Simulator with Z Scores'!BF$1, 'Team Needs Database'!$A$2:$A$15, 0),MATCH('Simulator with Z Scores'!$B11, 'Team Needs Database'!$B$1:$AG$1, 0)) * 'Simulator with Z Scores'!$F11))</f>
        <v>1.6985667459173968</v>
      </c>
      <c r="BG16">
        <f ca="1">IF( OR($C11 = BG$3, BG15 = 0), 0, ($E11*_xlfn.IFNA(((BG$4+(BG$5/2))/2),BG$4))+(INDEX('Team Needs Database'!$B$2:$AG$15,MATCH('Simulator with Z Scores'!BG$1, 'Team Needs Database'!$A$2:$A$15, 0),MATCH('Simulator with Z Scores'!$B11, 'Team Needs Database'!$B$1:$AG$1, 0)) * 'Simulator with Z Scores'!$F11))</f>
        <v>2.292613874908398</v>
      </c>
      <c r="BH16">
        <f ca="1">IF( OR($C11 = BH$3, BH15 = 0), 0, ($E11*_xlfn.IFNA(((BH$4+(BH$5/2))/2),BH$4))+(INDEX('Team Needs Database'!$B$2:$AG$15,MATCH('Simulator with Z Scores'!BH$1, 'Team Needs Database'!$A$2:$A$15, 0),MATCH('Simulator with Z Scores'!$B11, 'Team Needs Database'!$B$1:$AG$1, 0)) * 'Simulator with Z Scores'!$F11))</f>
        <v>2.4636038963489559</v>
      </c>
      <c r="BI16">
        <f ca="1">IF( OR($C11 = BI$3, BI15 = 0), 0, ($E11*_xlfn.IFNA(((BI$4+(BI$5/2))/2),BI$4))+(INDEX('Team Needs Database'!$B$2:$AG$15,MATCH('Simulator with Z Scores'!BI$1, 'Team Needs Database'!$A$2:$A$15, 0),MATCH('Simulator with Z Scores'!$B11, 'Team Needs Database'!$B$1:$AG$1, 0)) * 'Simulator with Z Scores'!$F11))</f>
        <v>2.0895876844335035</v>
      </c>
      <c r="BJ16">
        <f ca="1">IF( OR($C11 = BJ$3, BJ15 = 0), 0, ($E11*_xlfn.IFNA(((BJ$4+(BJ$5/2))/2),BJ$4))+(INDEX('Team Needs Database'!$B$2:$AG$15,MATCH('Simulator with Z Scores'!BJ$1, 'Team Needs Database'!$A$2:$A$15, 0),MATCH('Simulator with Z Scores'!$B11, 'Team Needs Database'!$B$1:$AG$1, 0)) * 'Simulator with Z Scores'!$F11))</f>
        <v>1.6863227612347178</v>
      </c>
      <c r="BK16">
        <f ca="1">IF( OR($C11 = BK$3, BK15 = 0), 0, ($E11*_xlfn.IFNA(((BK$4+(BK$5/2))/2),BK$4))+(INDEX('Team Needs Database'!$B$2:$AG$15,MATCH('Simulator with Z Scores'!BK$1, 'Team Needs Database'!$A$2:$A$15, 0),MATCH('Simulator with Z Scores'!$B11, 'Team Needs Database'!$B$1:$AG$1, 0)) * 'Simulator with Z Scores'!$F11))</f>
        <v>1.2845650260803607</v>
      </c>
      <c r="BL16">
        <f ca="1">IF( OR($C11 = BL$3, BL15 = 0), 0, ($E11*_xlfn.IFNA(((BL$4+(BL$5/2))/2),BL$4))+(INDEX('Team Needs Database'!$B$2:$AG$15,MATCH('Simulator with Z Scores'!BL$1, 'Team Needs Database'!$A$2:$A$15, 0),MATCH('Simulator with Z Scores'!$B11, 'Team Needs Database'!$B$1:$AG$1, 0)) * 'Simulator with Z Scores'!$F11))</f>
        <v>1.7411826013071789</v>
      </c>
      <c r="BM16">
        <f ca="1">IF( OR($C11 = BM$3, BM15 = 0), 0, ($E11*_xlfn.IFNA(((BM$4+(BM$5/2))/2),BM$4))+(INDEX('Team Needs Database'!$B$2:$AG$15,MATCH('Simulator with Z Scores'!BM$1, 'Team Needs Database'!$A$2:$A$15, 0),MATCH('Simulator with Z Scores'!$B11, 'Team Needs Database'!$B$1:$AG$1, 0)) * 'Simulator with Z Scores'!$F11))</f>
        <v>1.6458267535319131</v>
      </c>
      <c r="BN16">
        <f ca="1">IF( OR($C11 = BN$3, BN15 = 0), 0, ($E11*_xlfn.IFNA(((BN$4+(BN$5/2))/2),BN$4))+(INDEX('Team Needs Database'!$B$2:$AG$15,MATCH('Simulator with Z Scores'!BN$1, 'Team Needs Database'!$A$2:$A$15, 0),MATCH('Simulator with Z Scores'!$B11, 'Team Needs Database'!$B$1:$AG$1, 0)) * 'Simulator with Z Scores'!$F11))</f>
        <v>1.8975166270528467</v>
      </c>
      <c r="BO16">
        <f ca="1">IF( OR($C11 = BO$3, BO15 = 0), 0, ($E11*_xlfn.IFNA(((BO$4+(BO$5/2))/2),BO$4))+(INDEX('Team Needs Database'!$B$2:$AG$15,MATCH('Simulator with Z Scores'!BO$1, 'Team Needs Database'!$A$2:$A$15, 0),MATCH('Simulator with Z Scores'!$B11, 'Team Needs Database'!$B$1:$AG$1, 0)) * 'Simulator with Z Scores'!$F11))</f>
        <v>1.6090064363501173</v>
      </c>
      <c r="BP16">
        <f ca="1">IF( OR($C11 = BP$3, BP15 = 0), 0, ($E11*_xlfn.IFNA(((BP$4+(BP$5/2))/2),BP$4))+(INDEX('Team Needs Database'!$B$2:$AG$15,MATCH('Simulator with Z Scores'!BP$1, 'Team Needs Database'!$A$2:$A$15, 0),MATCH('Simulator with Z Scores'!$B11, 'Team Needs Database'!$B$1:$AG$1, 0)) * 'Simulator with Z Scores'!$F11))</f>
        <v>1.3267930824948895</v>
      </c>
      <c r="BQ16">
        <f ca="1">IF( OR($C11 = BQ$3, BQ15 = 0), 0, ($E11*_xlfn.IFNA(((BQ$4+(BQ$5/2))/2),BQ$4))+(INDEX('Team Needs Database'!$B$2:$AG$15,MATCH('Simulator with Z Scores'!BQ$1, 'Team Needs Database'!$A$2:$A$15, 0),MATCH('Simulator with Z Scores'!$B11, 'Team Needs Database'!$B$1:$AG$1, 0)) * 'Simulator with Z Scores'!$F11))</f>
        <v>1.7957267245772659</v>
      </c>
      <c r="BR16">
        <f ca="1">IF( OR($C11 = BR$3, BR15 = 0), 0, ($E11*_xlfn.IFNA(((BR$4+(BR$5/2))/2),BR$4))+(INDEX('Team Needs Database'!$B$2:$AG$15,MATCH('Simulator with Z Scores'!BR$1, 'Team Needs Database'!$A$2:$A$15, 0),MATCH('Simulator with Z Scores'!$B11, 'Team Needs Database'!$B$1:$AG$1, 0)) * 'Simulator with Z Scores'!$F11))</f>
        <v>1.7075684366203945</v>
      </c>
      <c r="BS16">
        <f ca="1">IF( OR($C11 = BS$3, BS15 = 0), 0, ($E11*_xlfn.IFNA(((BS$4+(BS$5/2))/2),BS$4))+(INDEX('Team Needs Database'!$B$2:$AG$15,MATCH('Simulator with Z Scores'!BS$1, 'Team Needs Database'!$A$2:$A$15, 0),MATCH('Simulator with Z Scores'!$B11, 'Team Needs Database'!$B$1:$AG$1, 0)) * 'Simulator with Z Scores'!$F11))</f>
        <v>1.2806763274652959</v>
      </c>
      <c r="BT16">
        <f ca="1">IF( OR($C11 = BT$3, BT15 = 0), 0, ($E11*_xlfn.IFNA(((BT$4+(BT$5/2))/2),BT$4))+(INDEX('Team Needs Database'!$B$2:$AG$15,MATCH('Simulator with Z Scores'!BT$1, 'Team Needs Database'!$A$2:$A$15, 0),MATCH('Simulator with Z Scores'!$B11, 'Team Needs Database'!$B$1:$AG$1, 0)) * 'Simulator with Z Scores'!$F11))</f>
        <v>1.4598461217259908</v>
      </c>
      <c r="BU16">
        <f ca="1">IF( OR($C11 = BU$3, BU15 = 0), 0, ($E11*_xlfn.IFNA(((BU$4+(BU$5/2))/2),BU$4))+(INDEX('Team Needs Database'!$B$2:$AG$15,MATCH('Simulator with Z Scores'!BU$1, 'Team Needs Database'!$A$2:$A$15, 0),MATCH('Simulator with Z Scores'!$B11, 'Team Needs Database'!$B$1:$AG$1, 0)) * 'Simulator with Z Scores'!$F11))</f>
        <v>1.4630572905008656</v>
      </c>
      <c r="BV16">
        <f ca="1">IF( OR($C11 = BV$3, BV15 = 0), 0, ($E11*_xlfn.IFNA(((BV$4+(BV$5/2))/2),BV$4))+(INDEX('Team Needs Database'!$B$2:$AG$15,MATCH('Simulator with Z Scores'!BV$1, 'Team Needs Database'!$A$2:$A$15, 0),MATCH('Simulator with Z Scores'!$B11, 'Team Needs Database'!$B$1:$AG$1, 0)) * 'Simulator with Z Scores'!$F11))</f>
        <v>1.1151247234735497</v>
      </c>
      <c r="BW16">
        <f ca="1">IF( OR($C11 = BW$3, BW15 = 0), 0, ($E11*_xlfn.IFNA(((BW$4+(BW$5/2))/2),BW$4))+(INDEX('Team Needs Database'!$B$2:$AG$15,MATCH('Simulator with Z Scores'!BW$1, 'Team Needs Database'!$A$2:$A$15, 0),MATCH('Simulator with Z Scores'!$B11, 'Team Needs Database'!$B$1:$AG$1, 0)) * 'Simulator with Z Scores'!$F11))</f>
        <v>2.3595062713313655</v>
      </c>
      <c r="BX16">
        <f ca="1">IF( OR($C11 = BX$3, BX15 = 0), 0, ($E11*_xlfn.IFNA(((BX$4+(BX$5/2))/2),BX$4))+(INDEX('Team Needs Database'!$B$2:$AG$15,MATCH('Simulator with Z Scores'!BX$1, 'Team Needs Database'!$A$2:$A$15, 0),MATCH('Simulator with Z Scores'!$B11, 'Team Needs Database'!$B$1:$AG$1, 0)) * 'Simulator with Z Scores'!$F11))</f>
        <v>1.5283480387487807</v>
      </c>
      <c r="BY16">
        <f ca="1">IF( OR($C11 = BY$3, BY15 = 0), 0, ($E11*_xlfn.IFNA(((BY$4+(BY$5/2))/2),BY$4))+(INDEX('Team Needs Database'!$B$2:$AG$15,MATCH('Simulator with Z Scores'!BY$1, 'Team Needs Database'!$A$2:$A$15, 0),MATCH('Simulator with Z Scores'!$B11, 'Team Needs Database'!$B$1:$AG$1, 0)) * 'Simulator with Z Scores'!$F11))</f>
        <v>0.95922538847067096</v>
      </c>
    </row>
    <row r="17" spans="1:77" x14ac:dyDescent="0.3">
      <c r="A17">
        <v>15</v>
      </c>
      <c r="B17" t="s">
        <v>39</v>
      </c>
      <c r="C17" s="2" t="str">
        <f t="shared" ca="1" si="0"/>
        <v>Marqise Lee</v>
      </c>
      <c r="D17" s="2">
        <f t="shared" ca="1" si="1"/>
        <v>23</v>
      </c>
      <c r="E17">
        <f t="shared" ca="1" si="3"/>
        <v>0.99815130323273127</v>
      </c>
      <c r="F17">
        <f t="shared" ca="1" si="3"/>
        <v>0.98555431742409105</v>
      </c>
      <c r="H17">
        <v>12</v>
      </c>
      <c r="I17" t="s">
        <v>140</v>
      </c>
      <c r="J17">
        <f ca="1">IF( OR($C12 = J$3, J16 = 0), 0, ($E12*_xlfn.IFNA(((J$4+(J$5/2))/2),J$4))+(INDEX('Team Needs Database'!$B$2:$AG$15,MATCH('Simulator with Z Scores'!J$1, 'Team Needs Database'!$A$2:$A$15, 0),MATCH('Simulator with Z Scores'!$B12, 'Team Needs Database'!$B$1:$AG$1, 0)) * 'Simulator with Z Scores'!$F12))</f>
        <v>0</v>
      </c>
      <c r="K17">
        <f ca="1">IF( OR($C12 = K$3, K16 = 0), 0, ($E12*_xlfn.IFNA(((K$4+(K$5/2))/2),K$4))+(INDEX('Team Needs Database'!$B$2:$AG$15,MATCH('Simulator with Z Scores'!K$1, 'Team Needs Database'!$A$2:$A$15, 0),MATCH('Simulator with Z Scores'!$B12, 'Team Needs Database'!$B$1:$AG$1, 0)) * 'Simulator with Z Scores'!$F12))</f>
        <v>0</v>
      </c>
      <c r="L17">
        <f ca="1">IF( OR($C12 = L$3, L16 = 0), 0, ($E12*_xlfn.IFNA(((L$4+(L$5/2))/2),L$4))+(INDEX('Team Needs Database'!$B$2:$AG$15,MATCH('Simulator with Z Scores'!L$1, 'Team Needs Database'!$A$2:$A$15, 0),MATCH('Simulator with Z Scores'!$B12, 'Team Needs Database'!$B$1:$AG$1, 0)) * 'Simulator with Z Scores'!$F12))</f>
        <v>5.0493865626986416</v>
      </c>
      <c r="M17">
        <f ca="1">IF( OR($C12 = M$3, M16 = 0), 0, ($E12*_xlfn.IFNA(((M$4+(M$5/2))/2),M$4))+(INDEX('Team Needs Database'!$B$2:$AG$15,MATCH('Simulator with Z Scores'!M$1, 'Team Needs Database'!$A$2:$A$15, 0),MATCH('Simulator with Z Scores'!$B12, 'Team Needs Database'!$B$1:$AG$1, 0)) * 'Simulator with Z Scores'!$F12))</f>
        <v>0</v>
      </c>
      <c r="N17">
        <f ca="1">IF( OR($C12 = N$3, N16 = 0), 0, ($E12*_xlfn.IFNA(((N$4+(N$5/2))/2),N$4))+(INDEX('Team Needs Database'!$B$2:$AG$15,MATCH('Simulator with Z Scores'!N$1, 'Team Needs Database'!$A$2:$A$15, 0),MATCH('Simulator with Z Scores'!$B12, 'Team Needs Database'!$B$1:$AG$1, 0)) * 'Simulator with Z Scores'!$F12))</f>
        <v>0</v>
      </c>
      <c r="O17">
        <f ca="1">IF( OR($C12 = O$3, O16 = 0), 0, ($E12*_xlfn.IFNA(((O$4+(O$5/2))/2),O$4))+(INDEX('Team Needs Database'!$B$2:$AG$15,MATCH('Simulator with Z Scores'!O$1, 'Team Needs Database'!$A$2:$A$15, 0),MATCH('Simulator with Z Scores'!$B12, 'Team Needs Database'!$B$1:$AG$1, 0)) * 'Simulator with Z Scores'!$F12))</f>
        <v>0</v>
      </c>
      <c r="P17">
        <f ca="1">IF( OR($C12 = P$3, P16 = 0), 0, ($E12*_xlfn.IFNA(((P$4+(P$5/2))/2),P$4))+(INDEX('Team Needs Database'!$B$2:$AG$15,MATCH('Simulator with Z Scores'!P$1, 'Team Needs Database'!$A$2:$A$15, 0),MATCH('Simulator with Z Scores'!$B12, 'Team Needs Database'!$B$1:$AG$1, 0)) * 'Simulator with Z Scores'!$F12))</f>
        <v>0</v>
      </c>
      <c r="Q17">
        <f ca="1">IF( OR($C12 = Q$3, Q16 = 0), 0, ($E12*_xlfn.IFNA(((Q$4+(Q$5/2))/2),Q$4))+(INDEX('Team Needs Database'!$B$2:$AG$15,MATCH('Simulator with Z Scores'!Q$1, 'Team Needs Database'!$A$2:$A$15, 0),MATCH('Simulator with Z Scores'!$B12, 'Team Needs Database'!$B$1:$AG$1, 0)) * 'Simulator with Z Scores'!$F12))</f>
        <v>0</v>
      </c>
      <c r="R17">
        <f ca="1">IF( OR($C12 = R$3, R16 = 0), 0, ($E12*_xlfn.IFNA(((R$4+(R$5/2))/2),R$4))+(INDEX('Team Needs Database'!$B$2:$AG$15,MATCH('Simulator with Z Scores'!R$1, 'Team Needs Database'!$A$2:$A$15, 0),MATCH('Simulator with Z Scores'!$B12, 'Team Needs Database'!$B$1:$AG$1, 0)) * 'Simulator with Z Scores'!$F12))</f>
        <v>0</v>
      </c>
      <c r="S17">
        <f ca="1">IF( OR($C12 = S$3, S16 = 0), 0, ($E12*_xlfn.IFNA(((S$4+(S$5/2))/2),S$4))+(INDEX('Team Needs Database'!$B$2:$AG$15,MATCH('Simulator with Z Scores'!S$1, 'Team Needs Database'!$A$2:$A$15, 0),MATCH('Simulator with Z Scores'!$B12, 'Team Needs Database'!$B$1:$AG$1, 0)) * 'Simulator with Z Scores'!$F12))</f>
        <v>2.9589526933572747</v>
      </c>
      <c r="T17">
        <f ca="1">IF( OR($C12 = T$3, T16 = 0), 0, ($E12*_xlfn.IFNA(((T$4+(T$5/2))/2),T$4))+(INDEX('Team Needs Database'!$B$2:$AG$15,MATCH('Simulator with Z Scores'!T$1, 'Team Needs Database'!$A$2:$A$15, 0),MATCH('Simulator with Z Scores'!$B12, 'Team Needs Database'!$B$1:$AG$1, 0)) * 'Simulator with Z Scores'!$F12))</f>
        <v>3.4840490791501986</v>
      </c>
      <c r="U17">
        <f ca="1">IF( OR($C12 = U$3, U16 = 0), 0, ($E12*_xlfn.IFNA(((U$4+(U$5/2))/2),U$4))+(INDEX('Team Needs Database'!$B$2:$AG$15,MATCH('Simulator with Z Scores'!U$1, 'Team Needs Database'!$A$2:$A$15, 0),MATCH('Simulator with Z Scores'!$B12, 'Team Needs Database'!$B$1:$AG$1, 0)) * 'Simulator with Z Scores'!$F12))</f>
        <v>0</v>
      </c>
      <c r="V17">
        <f ca="1">IF( OR($C12 = V$3, V16 = 0), 0, ($E12*_xlfn.IFNA(((V$4+(V$5/2))/2),V$4))+(INDEX('Team Needs Database'!$B$2:$AG$15,MATCH('Simulator with Z Scores'!V$1, 'Team Needs Database'!$A$2:$A$15, 0),MATCH('Simulator with Z Scores'!$B12, 'Team Needs Database'!$B$1:$AG$1, 0)) * 'Simulator with Z Scores'!$F12))</f>
        <v>2.6270535682222205</v>
      </c>
      <c r="W17">
        <f ca="1">IF( OR($C12 = W$3, W16 = 0), 0, ($E12*_xlfn.IFNA(((W$4+(W$5/2))/2),W$4))+(INDEX('Team Needs Database'!$B$2:$AG$15,MATCH('Simulator with Z Scores'!W$1, 'Team Needs Database'!$A$2:$A$15, 0),MATCH('Simulator with Z Scores'!$B12, 'Team Needs Database'!$B$1:$AG$1, 0)) * 'Simulator with Z Scores'!$F12))</f>
        <v>5.1561420863032517</v>
      </c>
      <c r="X17">
        <f ca="1">IF( OR($C12 = X$3, X16 = 0), 0, ($E12*_xlfn.IFNA(((X$4+(X$5/2))/2),X$4))+(INDEX('Team Needs Database'!$B$2:$AG$15,MATCH('Simulator with Z Scores'!X$1, 'Team Needs Database'!$A$2:$A$15, 0),MATCH('Simulator with Z Scores'!$B12, 'Team Needs Database'!$B$1:$AG$1, 0)) * 'Simulator with Z Scores'!$F12))</f>
        <v>0</v>
      </c>
      <c r="Y17">
        <f ca="1">IF( OR($C12 = Y$3, Y16 = 0), 0, ($E12*_xlfn.IFNA(((Y$4+(Y$5/2))/2),Y$4))+(INDEX('Team Needs Database'!$B$2:$AG$15,MATCH('Simulator with Z Scores'!Y$1, 'Team Needs Database'!$A$2:$A$15, 0),MATCH('Simulator with Z Scores'!$B12, 'Team Needs Database'!$B$1:$AG$1, 0)) * 'Simulator with Z Scores'!$F12))</f>
        <v>2.7209707615371626</v>
      </c>
      <c r="Z17">
        <f ca="1">IF( OR($C12 = Z$3, Z16 = 0), 0, ($E12*_xlfn.IFNA(((Z$4+(Z$5/2))/2),Z$4))+(INDEX('Team Needs Database'!$B$2:$AG$15,MATCH('Simulator with Z Scores'!Z$1, 'Team Needs Database'!$A$2:$A$15, 0),MATCH('Simulator with Z Scores'!$B12, 'Team Needs Database'!$B$1:$AG$1, 0)) * 'Simulator with Z Scores'!$F12))</f>
        <v>0</v>
      </c>
      <c r="AA17">
        <f ca="1">IF( OR($C12 = AA$3, AA16 = 0), 0, ($E12*_xlfn.IFNA(((AA$4+(AA$5/2))/2),AA$4))+(INDEX('Team Needs Database'!$B$2:$AG$15,MATCH('Simulator with Z Scores'!AA$1, 'Team Needs Database'!$A$2:$A$15, 0),MATCH('Simulator with Z Scores'!$B12, 'Team Needs Database'!$B$1:$AG$1, 0)) * 'Simulator with Z Scores'!$F12))</f>
        <v>3.5075260391643717</v>
      </c>
      <c r="AB17">
        <f ca="1">IF( OR($C12 = AB$3, AB16 = 0), 0, ($E12*_xlfn.IFNA(((AB$4+(AB$5/2))/2),AB$4))+(INDEX('Team Needs Database'!$B$2:$AG$15,MATCH('Simulator with Z Scores'!AB$1, 'Team Needs Database'!$A$2:$A$15, 0),MATCH('Simulator with Z Scores'!$B12, 'Team Needs Database'!$B$1:$AG$1, 0)) * 'Simulator with Z Scores'!$F12))</f>
        <v>3.9078323381960107</v>
      </c>
      <c r="AC17">
        <f ca="1">IF( OR($C12 = AC$3, AC16 = 0), 0, ($E12*_xlfn.IFNA(((AC$4+(AC$5/2))/2),AC$4))+(INDEX('Team Needs Database'!$B$2:$AG$15,MATCH('Simulator with Z Scores'!AC$1, 'Team Needs Database'!$A$2:$A$15, 0),MATCH('Simulator with Z Scores'!$B12, 'Team Needs Database'!$B$1:$AG$1, 0)) * 'Simulator with Z Scores'!$F12))</f>
        <v>2.4909925992985249</v>
      </c>
      <c r="AD17">
        <f ca="1">IF( OR($C12 = AD$3, AD16 = 0), 0, ($E12*_xlfn.IFNA(((AD$4+(AD$5/2))/2),AD$4))+(INDEX('Team Needs Database'!$B$2:$AG$15,MATCH('Simulator with Z Scores'!AD$1, 'Team Needs Database'!$A$2:$A$15, 0),MATCH('Simulator with Z Scores'!$B12, 'Team Needs Database'!$B$1:$AG$1, 0)) * 'Simulator with Z Scores'!$F12))</f>
        <v>2.9475384496938686</v>
      </c>
      <c r="AE17">
        <f ca="1">IF( OR($C12 = AE$3, AE16 = 0), 0, ($E12*_xlfn.IFNA(((AE$4+(AE$5/2))/2),AE$4))+(INDEX('Team Needs Database'!$B$2:$AG$15,MATCH('Simulator with Z Scores'!AE$1, 'Team Needs Database'!$A$2:$A$15, 0),MATCH('Simulator with Z Scores'!$B12, 'Team Needs Database'!$B$1:$AG$1, 0)) * 'Simulator with Z Scores'!$F12))</f>
        <v>2.6720363835241474</v>
      </c>
      <c r="AF17">
        <f ca="1">IF( OR($C12 = AF$3, AF16 = 0), 0, ($E12*_xlfn.IFNA(((AF$4+(AF$5/2))/2),AF$4))+(INDEX('Team Needs Database'!$B$2:$AG$15,MATCH('Simulator with Z Scores'!AF$1, 'Team Needs Database'!$A$2:$A$15, 0),MATCH('Simulator with Z Scores'!$B12, 'Team Needs Database'!$B$1:$AG$1, 0)) * 'Simulator with Z Scores'!$F12))</f>
        <v>3.8479838976306562</v>
      </c>
      <c r="AG17">
        <f ca="1">IF( OR($C12 = AG$3, AG16 = 0), 0, ($E12*_xlfn.IFNA(((AG$4+(AG$5/2))/2),AG$4))+(INDEX('Team Needs Database'!$B$2:$AG$15,MATCH('Simulator with Z Scores'!AG$1, 'Team Needs Database'!$A$2:$A$15, 0),MATCH('Simulator with Z Scores'!$B12, 'Team Needs Database'!$B$1:$AG$1, 0)) * 'Simulator with Z Scores'!$F12))</f>
        <v>4.5266842525986615</v>
      </c>
      <c r="AH17">
        <f ca="1">IF( OR($C12 = AH$3, AH16 = 0), 0, ($E12*_xlfn.IFNA(((AH$4+(AH$5/2))/2),AH$4))+(INDEX('Team Needs Database'!$B$2:$AG$15,MATCH('Simulator with Z Scores'!AH$1, 'Team Needs Database'!$A$2:$A$15, 0),MATCH('Simulator with Z Scores'!$B12, 'Team Needs Database'!$B$1:$AG$1, 0)) * 'Simulator with Z Scores'!$F12))</f>
        <v>4.5266842525986615</v>
      </c>
      <c r="AI17">
        <f ca="1">IF( OR($C12 = AI$3, AI16 = 0), 0, ($E12*_xlfn.IFNA(((AI$4+(AI$5/2))/2),AI$4))+(INDEX('Team Needs Database'!$B$2:$AG$15,MATCH('Simulator with Z Scores'!AI$1, 'Team Needs Database'!$A$2:$A$15, 0),MATCH('Simulator with Z Scores'!$B12, 'Team Needs Database'!$B$1:$AG$1, 0)) * 'Simulator with Z Scores'!$F12))</f>
        <v>2.1907154342824735</v>
      </c>
      <c r="AJ17">
        <f ca="1">IF( OR($C12 = AJ$3, AJ16 = 0), 0, ($E12*_xlfn.IFNA(((AJ$4+(AJ$5/2))/2),AJ$4))+(INDEX('Team Needs Database'!$B$2:$AG$15,MATCH('Simulator with Z Scores'!AJ$1, 'Team Needs Database'!$A$2:$A$15, 0),MATCH('Simulator with Z Scores'!$B12, 'Team Needs Database'!$B$1:$AG$1, 0)) * 'Simulator with Z Scores'!$F12))</f>
        <v>2.4565259320133461</v>
      </c>
      <c r="AK17">
        <f ca="1">IF( OR($C12 = AK$3, AK16 = 0), 0, ($E12*_xlfn.IFNA(((AK$4+(AK$5/2))/2),AK$4))+(INDEX('Team Needs Database'!$B$2:$AG$15,MATCH('Simulator with Z Scores'!AK$1, 'Team Needs Database'!$A$2:$A$15, 0),MATCH('Simulator with Z Scores'!$B12, 'Team Needs Database'!$B$1:$AG$1, 0)) * 'Simulator with Z Scores'!$F12))</f>
        <v>2.8117113376730583</v>
      </c>
      <c r="AL17">
        <f ca="1">IF( OR($C12 = AL$3, AL16 = 0), 0, ($E12*_xlfn.IFNA(((AL$4+(AL$5/2))/2),AL$4))+(INDEX('Team Needs Database'!$B$2:$AG$15,MATCH('Simulator with Z Scores'!AL$1, 'Team Needs Database'!$A$2:$A$15, 0),MATCH('Simulator with Z Scores'!$B12, 'Team Needs Database'!$B$1:$AG$1, 0)) * 'Simulator with Z Scores'!$F12))</f>
        <v>2.2185285720331924</v>
      </c>
      <c r="AM17">
        <f ca="1">IF( OR($C12 = AM$3, AM16 = 0), 0, ($E12*_xlfn.IFNA(((AM$4+(AM$5/2))/2),AM$4))+(INDEX('Team Needs Database'!$B$2:$AG$15,MATCH('Simulator with Z Scores'!AM$1, 'Team Needs Database'!$A$2:$A$15, 0),MATCH('Simulator with Z Scores'!$B12, 'Team Needs Database'!$B$1:$AG$1, 0)) * 'Simulator with Z Scores'!$F12))</f>
        <v>3.0081593250661687</v>
      </c>
      <c r="AN17">
        <f ca="1">IF( OR($C12 = AN$3, AN16 = 0), 0, ($E12*_xlfn.IFNA(((AN$4+(AN$5/2))/2),AN$4))+(INDEX('Team Needs Database'!$B$2:$AG$15,MATCH('Simulator with Z Scores'!AN$1, 'Team Needs Database'!$A$2:$A$15, 0),MATCH('Simulator with Z Scores'!$B12, 'Team Needs Database'!$B$1:$AG$1, 0)) * 'Simulator with Z Scores'!$F12))</f>
        <v>2.3262073999147064</v>
      </c>
      <c r="AO17">
        <f ca="1">IF( OR($C12 = AO$3, AO16 = 0), 0, ($E12*_xlfn.IFNA(((AO$4+(AO$5/2))/2),AO$4))+(INDEX('Team Needs Database'!$B$2:$AG$15,MATCH('Simulator with Z Scores'!AO$1, 'Team Needs Database'!$A$2:$A$15, 0),MATCH('Simulator with Z Scores'!$B12, 'Team Needs Database'!$B$1:$AG$1, 0)) * 'Simulator with Z Scores'!$F12))</f>
        <v>2.3262073999147064</v>
      </c>
      <c r="AP17">
        <f ca="1">IF( OR($C12 = AP$3, AP16 = 0), 0, ($E12*_xlfn.IFNA(((AP$4+(AP$5/2))/2),AP$4))+(INDEX('Team Needs Database'!$B$2:$AG$15,MATCH('Simulator with Z Scores'!AP$1, 'Team Needs Database'!$A$2:$A$15, 0),MATCH('Simulator with Z Scores'!$B12, 'Team Needs Database'!$B$1:$AG$1, 0)) * 'Simulator with Z Scores'!$F12))</f>
        <v>2.2969070656869142</v>
      </c>
      <c r="AQ17">
        <f ca="1">IF( OR($C12 = AQ$3, AQ16 = 0), 0, ($E12*_xlfn.IFNA(((AQ$4+(AQ$5/2))/2),AQ$4))+(INDEX('Team Needs Database'!$B$2:$AG$15,MATCH('Simulator with Z Scores'!AQ$1, 'Team Needs Database'!$A$2:$A$15, 0),MATCH('Simulator with Z Scores'!$B12, 'Team Needs Database'!$B$1:$AG$1, 0)) * 'Simulator with Z Scores'!$F12))</f>
        <v>2.8024236127027109</v>
      </c>
      <c r="AR17">
        <f ca="1">IF( OR($C12 = AR$3, AR16 = 0), 0, ($E12*_xlfn.IFNA(((AR$4+(AR$5/2))/2),AR$4))+(INDEX('Team Needs Database'!$B$2:$AG$15,MATCH('Simulator with Z Scores'!AR$1, 'Team Needs Database'!$A$2:$A$15, 0),MATCH('Simulator with Z Scores'!$B12, 'Team Needs Database'!$B$1:$AG$1, 0)) * 'Simulator with Z Scores'!$F12))</f>
        <v>1.9391462037392508</v>
      </c>
      <c r="AS17">
        <f ca="1">IF( OR($C12 = AS$3, AS16 = 0), 0, ($E12*_xlfn.IFNA(((AS$4+(AS$5/2))/2),AS$4))+(INDEX('Team Needs Database'!$B$2:$AG$15,MATCH('Simulator with Z Scores'!AS$1, 'Team Needs Database'!$A$2:$A$15, 0),MATCH('Simulator with Z Scores'!$B12, 'Team Needs Database'!$B$1:$AG$1, 0)) * 'Simulator with Z Scores'!$F12))</f>
        <v>2.8918653969459389</v>
      </c>
      <c r="AT17">
        <f ca="1">IF( OR($C12 = AT$3, AT16 = 0), 0, ($E12*_xlfn.IFNA(((AT$4+(AT$5/2))/2),AT$4))+(INDEX('Team Needs Database'!$B$2:$AG$15,MATCH('Simulator with Z Scores'!AT$1, 'Team Needs Database'!$A$2:$A$15, 0),MATCH('Simulator with Z Scores'!$B12, 'Team Needs Database'!$B$1:$AG$1, 0)) * 'Simulator with Z Scores'!$F12))</f>
        <v>2.056960754597926</v>
      </c>
      <c r="AU17">
        <f ca="1">IF( OR($C12 = AU$3, AU16 = 0), 0, ($E12*_xlfn.IFNA(((AU$4+(AU$5/2))/2),AU$4))+(INDEX('Team Needs Database'!$B$2:$AG$15,MATCH('Simulator with Z Scores'!AU$1, 'Team Needs Database'!$A$2:$A$15, 0),MATCH('Simulator with Z Scores'!$B12, 'Team Needs Database'!$B$1:$AG$1, 0)) * 'Simulator with Z Scores'!$F12))</f>
        <v>2.4860630666010577</v>
      </c>
      <c r="AV17">
        <f ca="1">IF( OR($C12 = AV$3, AV16 = 0), 0, ($E12*_xlfn.IFNA(((AV$4+(AV$5/2))/2),AV$4))+(INDEX('Team Needs Database'!$B$2:$AG$15,MATCH('Simulator with Z Scores'!AV$1, 'Team Needs Database'!$A$2:$A$15, 0),MATCH('Simulator with Z Scores'!$B12, 'Team Needs Database'!$B$1:$AG$1, 0)) * 'Simulator with Z Scores'!$F12))</f>
        <v>2.4860630666010577</v>
      </c>
      <c r="AW17">
        <f ca="1">IF( OR($C12 = AW$3, AW16 = 0), 0, ($E12*_xlfn.IFNA(((AW$4+(AW$5/2))/2),AW$4))+(INDEX('Team Needs Database'!$B$2:$AG$15,MATCH('Simulator with Z Scores'!AW$1, 'Team Needs Database'!$A$2:$A$15, 0),MATCH('Simulator with Z Scores'!$B12, 'Team Needs Database'!$B$1:$AG$1, 0)) * 'Simulator with Z Scores'!$F12))</f>
        <v>1.8142774661914647</v>
      </c>
      <c r="AX17">
        <f ca="1">IF( OR($C12 = AX$3, AX16 = 0), 0, ($E12*_xlfn.IFNA(((AX$4+(AX$5/2))/2),AX$4))+(INDEX('Team Needs Database'!$B$2:$AG$15,MATCH('Simulator with Z Scores'!AX$1, 'Team Needs Database'!$A$2:$A$15, 0),MATCH('Simulator with Z Scores'!$B12, 'Team Needs Database'!$B$1:$AG$1, 0)) * 'Simulator with Z Scores'!$F12))</f>
        <v>1.2886819001109266</v>
      </c>
      <c r="AY17">
        <f ca="1">IF( OR($C12 = AY$3, AY16 = 0), 0, ($E12*_xlfn.IFNA(((AY$4+(AY$5/2))/2),AY$4))+(INDEX('Team Needs Database'!$B$2:$AG$15,MATCH('Simulator with Z Scores'!AY$1, 'Team Needs Database'!$A$2:$A$15, 0),MATCH('Simulator with Z Scores'!$B12, 'Team Needs Database'!$B$1:$AG$1, 0)) * 'Simulator with Z Scores'!$F12))</f>
        <v>2.5626762544563695</v>
      </c>
      <c r="AZ17">
        <f ca="1">IF( OR($C12 = AZ$3, AZ16 = 0), 0, ($E12*_xlfn.IFNA(((AZ$4+(AZ$5/2))/2),AZ$4))+(INDEX('Team Needs Database'!$B$2:$AG$15,MATCH('Simulator with Z Scores'!AZ$1, 'Team Needs Database'!$A$2:$A$15, 0),MATCH('Simulator with Z Scores'!$B12, 'Team Needs Database'!$B$1:$AG$1, 0)) * 'Simulator with Z Scores'!$F12))</f>
        <v>2.5593897810778961</v>
      </c>
      <c r="BA17">
        <f ca="1">IF( OR($C12 = BA$3, BA16 = 0), 0, ($E12*_xlfn.IFNA(((BA$4+(BA$5/2))/2),BA$4))+(INDEX('Team Needs Database'!$B$2:$AG$15,MATCH('Simulator with Z Scores'!BA$1, 'Team Needs Database'!$A$2:$A$15, 0),MATCH('Simulator with Z Scores'!$B12, 'Team Needs Database'!$B$1:$AG$1, 0)) * 'Simulator with Z Scores'!$F12))</f>
        <v>2.6925916828722114</v>
      </c>
      <c r="BB17">
        <f ca="1">IF( OR($C12 = BB$3, BB16 = 0), 0, ($E12*_xlfn.IFNA(((BB$4+(BB$5/2))/2),BB$4))+(INDEX('Team Needs Database'!$B$2:$AG$15,MATCH('Simulator with Z Scores'!BB$1, 'Team Needs Database'!$A$2:$A$15, 0),MATCH('Simulator with Z Scores'!$B12, 'Team Needs Database'!$B$1:$AG$1, 0)) * 'Simulator with Z Scores'!$F12))</f>
        <v>2.7853894142345648</v>
      </c>
      <c r="BC17">
        <f ca="1">IF( OR($C12 = BC$3, BC16 = 0), 0, ($E12*_xlfn.IFNA(((BC$4+(BC$5/2))/2),BC$4))+(INDEX('Team Needs Database'!$B$2:$AG$15,MATCH('Simulator with Z Scores'!BC$1, 'Team Needs Database'!$A$2:$A$15, 0),MATCH('Simulator with Z Scores'!$B12, 'Team Needs Database'!$B$1:$AG$1, 0)) * 'Simulator with Z Scores'!$F12))</f>
        <v>2.2431969202901758</v>
      </c>
      <c r="BD17">
        <f ca="1">IF( OR($C12 = BD$3, BD16 = 0), 0, ($E12*_xlfn.IFNA(((BD$4+(BD$5/2))/2),BD$4))+(INDEX('Team Needs Database'!$B$2:$AG$15,MATCH('Simulator with Z Scores'!BD$1, 'Team Needs Database'!$A$2:$A$15, 0),MATCH('Simulator with Z Scores'!$B12, 'Team Needs Database'!$B$1:$AG$1, 0)) * 'Simulator with Z Scores'!$F12))</f>
        <v>1.9741190797811421</v>
      </c>
      <c r="BE17">
        <f ca="1">IF( OR($C12 = BE$3, BE16 = 0), 0, ($E12*_xlfn.IFNA(((BE$4+(BE$5/2))/2),BE$4))+(INDEX('Team Needs Database'!$B$2:$AG$15,MATCH('Simulator with Z Scores'!BE$1, 'Team Needs Database'!$A$2:$A$15, 0),MATCH('Simulator with Z Scores'!$B12, 'Team Needs Database'!$B$1:$AG$1, 0)) * 'Simulator with Z Scores'!$F12))</f>
        <v>1.9516273358550313</v>
      </c>
      <c r="BF17">
        <f ca="1">IF( OR($C12 = BF$3, BF16 = 0), 0, ($E12*_xlfn.IFNA(((BF$4+(BF$5/2))/2),BF$4))+(INDEX('Team Needs Database'!$B$2:$AG$15,MATCH('Simulator with Z Scores'!BF$1, 'Team Needs Database'!$A$2:$A$15, 0),MATCH('Simulator with Z Scores'!$B12, 'Team Needs Database'!$B$1:$AG$1, 0)) * 'Simulator with Z Scores'!$F12))</f>
        <v>2.5543625892097257</v>
      </c>
      <c r="BG17">
        <f ca="1">IF( OR($C12 = BG$3, BG16 = 0), 0, ($E12*_xlfn.IFNA(((BG$4+(BG$5/2))/2),BG$4))+(INDEX('Team Needs Database'!$B$2:$AG$15,MATCH('Simulator with Z Scores'!BG$1, 'Team Needs Database'!$A$2:$A$15, 0),MATCH('Simulator with Z Scores'!$B12, 'Team Needs Database'!$B$1:$AG$1, 0)) * 'Simulator with Z Scores'!$F12))</f>
        <v>2.3737910888334284</v>
      </c>
      <c r="BH17">
        <f ca="1">IF( OR($C12 = BH$3, BH16 = 0), 0, ($E12*_xlfn.IFNA(((BH$4+(BH$5/2))/2),BH$4))+(INDEX('Team Needs Database'!$B$2:$AG$15,MATCH('Simulator with Z Scores'!BH$1, 'Team Needs Database'!$A$2:$A$15, 0),MATCH('Simulator with Z Scores'!$B12, 'Team Needs Database'!$B$1:$AG$1, 0)) * 'Simulator with Z Scores'!$F12))</f>
        <v>1.8493800327559196</v>
      </c>
      <c r="BI17">
        <f ca="1">IF( OR($C12 = BI$3, BI16 = 0), 0, ($E12*_xlfn.IFNA(((BI$4+(BI$5/2))/2),BI$4))+(INDEX('Team Needs Database'!$B$2:$AG$15,MATCH('Simulator with Z Scores'!BI$1, 'Team Needs Database'!$A$2:$A$15, 0),MATCH('Simulator with Z Scores'!$B12, 'Team Needs Database'!$B$1:$AG$1, 0)) * 'Simulator with Z Scores'!$F12))</f>
        <v>0.76066508134808142</v>
      </c>
      <c r="BJ17">
        <f ca="1">IF( OR($C12 = BJ$3, BJ16 = 0), 0, ($E12*_xlfn.IFNA(((BJ$4+(BJ$5/2))/2),BJ$4))+(INDEX('Team Needs Database'!$B$2:$AG$15,MATCH('Simulator with Z Scores'!BJ$1, 'Team Needs Database'!$A$2:$A$15, 0),MATCH('Simulator with Z Scores'!$B12, 'Team Needs Database'!$B$1:$AG$1, 0)) * 'Simulator with Z Scores'!$F12))</f>
        <v>1.3953045701587752</v>
      </c>
      <c r="BK17">
        <f ca="1">IF( OR($C12 = BK$3, BK16 = 0), 0, ($E12*_xlfn.IFNA(((BK$4+(BK$5/2))/2),BK$4))+(INDEX('Team Needs Database'!$B$2:$AG$15,MATCH('Simulator with Z Scores'!BK$1, 'Team Needs Database'!$A$2:$A$15, 0),MATCH('Simulator with Z Scores'!$B12, 'Team Needs Database'!$B$1:$AG$1, 0)) * 'Simulator with Z Scores'!$F12))</f>
        <v>1.3300490960600488</v>
      </c>
      <c r="BL17">
        <f ca="1">IF( OR($C12 = BL$3, BL16 = 0), 0, ($E12*_xlfn.IFNA(((BL$4+(BL$5/2))/2),BL$4))+(INDEX('Team Needs Database'!$B$2:$AG$15,MATCH('Simulator with Z Scores'!BL$1, 'Team Needs Database'!$A$2:$A$15, 0),MATCH('Simulator with Z Scores'!$B12, 'Team Needs Database'!$B$1:$AG$1, 0)) * 'Simulator with Z Scores'!$F12))</f>
        <v>2.5984873931614256</v>
      </c>
      <c r="BM17">
        <f ca="1">IF( OR($C12 = BM$3, BM16 = 0), 0, ($E12*_xlfn.IFNA(((BM$4+(BM$5/2))/2),BM$4))+(INDEX('Team Needs Database'!$B$2:$AG$15,MATCH('Simulator with Z Scores'!BM$1, 'Team Needs Database'!$A$2:$A$15, 0),MATCH('Simulator with Z Scores'!$B12, 'Team Needs Database'!$B$1:$AG$1, 0)) * 'Simulator with Z Scores'!$F12))</f>
        <v>3.2954079099965616</v>
      </c>
      <c r="BN17">
        <f ca="1">IF( OR($C12 = BN$3, BN16 = 0), 0, ($E12*_xlfn.IFNA(((BN$4+(BN$5/2))/2),BN$4))+(INDEX('Team Needs Database'!$B$2:$AG$15,MATCH('Simulator with Z Scores'!BN$1, 'Team Needs Database'!$A$2:$A$15, 0),MATCH('Simulator with Z Scores'!$B12, 'Team Needs Database'!$B$1:$AG$1, 0)) * 'Simulator with Z Scores'!$F12))</f>
        <v>2.7603569174010225</v>
      </c>
      <c r="BO17">
        <f ca="1">IF( OR($C12 = BO$3, BO16 = 0), 0, ($E12*_xlfn.IFNA(((BO$4+(BO$5/2))/2),BO$4))+(INDEX('Team Needs Database'!$B$2:$AG$15,MATCH('Simulator with Z Scores'!BO$1, 'Team Needs Database'!$A$2:$A$15, 0),MATCH('Simulator with Z Scores'!$B12, 'Team Needs Database'!$B$1:$AG$1, 0)) * 'Simulator with Z Scores'!$F12))</f>
        <v>1.6659783761607678</v>
      </c>
      <c r="BP17">
        <f ca="1">IF( OR($C12 = BP$3, BP16 = 0), 0, ($E12*_xlfn.IFNA(((BP$4+(BP$5/2))/2),BP$4))+(INDEX('Team Needs Database'!$B$2:$AG$15,MATCH('Simulator with Z Scores'!BP$1, 'Team Needs Database'!$A$2:$A$15, 0),MATCH('Simulator with Z Scores'!$B12, 'Team Needs Database'!$B$1:$AG$1, 0)) * 'Simulator with Z Scores'!$F12))</f>
        <v>1.3737723697925559</v>
      </c>
      <c r="BQ17">
        <f ca="1">IF( OR($C12 = BQ$3, BQ16 = 0), 0, ($E12*_xlfn.IFNA(((BQ$4+(BQ$5/2))/2),BQ$4))+(INDEX('Team Needs Database'!$B$2:$AG$15,MATCH('Simulator with Z Scores'!BQ$1, 'Team Needs Database'!$A$2:$A$15, 0),MATCH('Simulator with Z Scores'!$B12, 'Team Needs Database'!$B$1:$AG$1, 0)) * 'Simulator with Z Scores'!$F12))</f>
        <v>0.45639904880884868</v>
      </c>
      <c r="BR17">
        <f ca="1">IF( OR($C12 = BR$3, BR16 = 0), 0, ($E12*_xlfn.IFNA(((BR$4+(BR$5/2))/2),BR$4))+(INDEX('Team Needs Database'!$B$2:$AG$15,MATCH('Simulator with Z Scores'!BR$1, 'Team Needs Database'!$A$2:$A$15, 0),MATCH('Simulator with Z Scores'!$B12, 'Team Needs Database'!$B$1:$AG$1, 0)) * 'Simulator with Z Scores'!$F12))</f>
        <v>0.36511923904707899</v>
      </c>
      <c r="BS17">
        <f ca="1">IF( OR($C12 = BS$3, BS16 = 0), 0, ($E12*_xlfn.IFNA(((BS$4+(BS$5/2))/2),BS$4))+(INDEX('Team Needs Database'!$B$2:$AG$15,MATCH('Simulator with Z Scores'!BS$1, 'Team Needs Database'!$A$2:$A$15, 0),MATCH('Simulator with Z Scores'!$B12, 'Team Needs Database'!$B$1:$AG$1, 0)) * 'Simulator with Z Scores'!$F12))</f>
        <v>1.467318537315133</v>
      </c>
      <c r="BT17">
        <f ca="1">IF( OR($C12 = BT$3, BT16 = 0), 0, ($E12*_xlfn.IFNA(((BT$4+(BT$5/2))/2),BT$4))+(INDEX('Team Needs Database'!$B$2:$AG$15,MATCH('Simulator with Z Scores'!BT$1, 'Team Needs Database'!$A$2:$A$15, 0),MATCH('Simulator with Z Scores'!$B12, 'Team Needs Database'!$B$1:$AG$1, 0)) * 'Simulator with Z Scores'!$F12))</f>
        <v>3.1028420482488448</v>
      </c>
      <c r="BU17">
        <f ca="1">IF( OR($C12 = BU$3, BU16 = 0), 0, ($E12*_xlfn.IFNA(((BU$4+(BU$5/2))/2),BU$4))+(INDEX('Team Needs Database'!$B$2:$AG$15,MATCH('Simulator with Z Scores'!BU$1, 'Team Needs Database'!$A$2:$A$15, 0),MATCH('Simulator with Z Scores'!$B12, 'Team Needs Database'!$B$1:$AG$1, 0)) * 'Simulator with Z Scores'!$F12))</f>
        <v>1.5148614411934063</v>
      </c>
      <c r="BV17">
        <f ca="1">IF( OR($C12 = BV$3, BV16 = 0), 0, ($E12*_xlfn.IFNA(((BV$4+(BV$5/2))/2),BV$4))+(INDEX('Team Needs Database'!$B$2:$AG$15,MATCH('Simulator with Z Scores'!BV$1, 'Team Needs Database'!$A$2:$A$15, 0),MATCH('Simulator with Z Scores'!$B12, 'Team Needs Database'!$B$1:$AG$1, 0)) * 'Simulator with Z Scores'!$F12))</f>
        <v>1.5524355952972604</v>
      </c>
      <c r="BW17">
        <f ca="1">IF( OR($C12 = BW$3, BW16 = 0), 0, ($E12*_xlfn.IFNA(((BW$4+(BW$5/2))/2),BW$4))+(INDEX('Team Needs Database'!$B$2:$AG$15,MATCH('Simulator with Z Scores'!BW$1, 'Team Needs Database'!$A$2:$A$15, 0),MATCH('Simulator with Z Scores'!$B12, 'Team Needs Database'!$B$1:$AG$1, 0)) * 'Simulator with Z Scores'!$F12))</f>
        <v>1.7415965035101353</v>
      </c>
      <c r="BX17">
        <f ca="1">IF( OR($C12 = BX$3, BX16 = 0), 0, ($E12*_xlfn.IFNA(((BX$4+(BX$5/2))/2),BX$4))+(INDEX('Team Needs Database'!$B$2:$AG$15,MATCH('Simulator with Z Scores'!BX$1, 'Team Needs Database'!$A$2:$A$15, 0),MATCH('Simulator with Z Scores'!$B12, 'Team Needs Database'!$B$1:$AG$1, 0)) * 'Simulator with Z Scores'!$F12))</f>
        <v>3.1737694913636174</v>
      </c>
      <c r="BY17">
        <f ca="1">IF( OR($C12 = BY$3, BY16 = 0), 0, ($E12*_xlfn.IFNA(((BY$4+(BY$5/2))/2),BY$4))+(INDEX('Team Needs Database'!$B$2:$AG$15,MATCH('Simulator with Z Scores'!BY$1, 'Team Needs Database'!$A$2:$A$15, 0),MATCH('Simulator with Z Scores'!$B12, 'Team Needs Database'!$B$1:$AG$1, 0)) * 'Simulator with Z Scores'!$F12))</f>
        <v>1.7888425227383622</v>
      </c>
    </row>
    <row r="18" spans="1:77" x14ac:dyDescent="0.3">
      <c r="A18">
        <v>16</v>
      </c>
      <c r="B18" t="s">
        <v>40</v>
      </c>
      <c r="C18" s="2" t="str">
        <f t="shared" ca="1" si="0"/>
        <v>Kony Ealy</v>
      </c>
      <c r="D18" s="2">
        <f t="shared" ca="1" si="1"/>
        <v>31</v>
      </c>
      <c r="E18">
        <f t="shared" ca="1" si="3"/>
        <v>0.52525399847025289</v>
      </c>
      <c r="F18">
        <f t="shared" ca="1" si="3"/>
        <v>0.30360127727738617</v>
      </c>
      <c r="H18">
        <v>13</v>
      </c>
      <c r="I18" t="s">
        <v>140</v>
      </c>
      <c r="J18">
        <f ca="1">IF( OR($C13 = J$3, J17 = 0), 0, ($E13*_xlfn.IFNA(((J$4+(J$5/2))/2),J$4))+(INDEX('Team Needs Database'!$B$2:$AG$15,MATCH('Simulator with Z Scores'!J$1, 'Team Needs Database'!$A$2:$A$15, 0),MATCH('Simulator with Z Scores'!$B13, 'Team Needs Database'!$B$1:$AG$1, 0)) * 'Simulator with Z Scores'!$F13))</f>
        <v>0</v>
      </c>
      <c r="K18">
        <f ca="1">IF( OR($C13 = K$3, K17 = 0), 0, ($E13*_xlfn.IFNA(((K$4+(K$5/2))/2),K$4))+(INDEX('Team Needs Database'!$B$2:$AG$15,MATCH('Simulator with Z Scores'!K$1, 'Team Needs Database'!$A$2:$A$15, 0),MATCH('Simulator with Z Scores'!$B13, 'Team Needs Database'!$B$1:$AG$1, 0)) * 'Simulator with Z Scores'!$F13))</f>
        <v>0</v>
      </c>
      <c r="L18">
        <f ca="1">IF( OR($C13 = L$3, L17 = 0), 0, ($E13*_xlfn.IFNA(((L$4+(L$5/2))/2),L$4))+(INDEX('Team Needs Database'!$B$2:$AG$15,MATCH('Simulator with Z Scores'!L$1, 'Team Needs Database'!$A$2:$A$15, 0),MATCH('Simulator with Z Scores'!$B13, 'Team Needs Database'!$B$1:$AG$1, 0)) * 'Simulator with Z Scores'!$F13))</f>
        <v>1.1828650110853727</v>
      </c>
      <c r="M18">
        <f ca="1">IF( OR($C13 = M$3, M17 = 0), 0, ($E13*_xlfn.IFNA(((M$4+(M$5/2))/2),M$4))+(INDEX('Team Needs Database'!$B$2:$AG$15,MATCH('Simulator with Z Scores'!M$1, 'Team Needs Database'!$A$2:$A$15, 0),MATCH('Simulator with Z Scores'!$B13, 'Team Needs Database'!$B$1:$AG$1, 0)) * 'Simulator with Z Scores'!$F13))</f>
        <v>0</v>
      </c>
      <c r="N18">
        <f ca="1">IF( OR($C13 = N$3, N17 = 0), 0, ($E13*_xlfn.IFNA(((N$4+(N$5/2))/2),N$4))+(INDEX('Team Needs Database'!$B$2:$AG$15,MATCH('Simulator with Z Scores'!N$1, 'Team Needs Database'!$A$2:$A$15, 0),MATCH('Simulator with Z Scores'!$B13, 'Team Needs Database'!$B$1:$AG$1, 0)) * 'Simulator with Z Scores'!$F13))</f>
        <v>0</v>
      </c>
      <c r="O18">
        <f ca="1">IF( OR($C13 = O$3, O17 = 0), 0, ($E13*_xlfn.IFNA(((O$4+(O$5/2))/2),O$4))+(INDEX('Team Needs Database'!$B$2:$AG$15,MATCH('Simulator with Z Scores'!O$1, 'Team Needs Database'!$A$2:$A$15, 0),MATCH('Simulator with Z Scores'!$B13, 'Team Needs Database'!$B$1:$AG$1, 0)) * 'Simulator with Z Scores'!$F13))</f>
        <v>0</v>
      </c>
      <c r="P18">
        <f ca="1">IF( OR($C13 = P$3, P17 = 0), 0, ($E13*_xlfn.IFNA(((P$4+(P$5/2))/2),P$4))+(INDEX('Team Needs Database'!$B$2:$AG$15,MATCH('Simulator with Z Scores'!P$1, 'Team Needs Database'!$A$2:$A$15, 0),MATCH('Simulator with Z Scores'!$B13, 'Team Needs Database'!$B$1:$AG$1, 0)) * 'Simulator with Z Scores'!$F13))</f>
        <v>0</v>
      </c>
      <c r="Q18">
        <f ca="1">IF( OR($C13 = Q$3, Q17 = 0), 0, ($E13*_xlfn.IFNA(((Q$4+(Q$5/2))/2),Q$4))+(INDEX('Team Needs Database'!$B$2:$AG$15,MATCH('Simulator with Z Scores'!Q$1, 'Team Needs Database'!$A$2:$A$15, 0),MATCH('Simulator with Z Scores'!$B13, 'Team Needs Database'!$B$1:$AG$1, 0)) * 'Simulator with Z Scores'!$F13))</f>
        <v>0</v>
      </c>
      <c r="R18">
        <f ca="1">IF( OR($C13 = R$3, R17 = 0), 0, ($E13*_xlfn.IFNA(((R$4+(R$5/2))/2),R$4))+(INDEX('Team Needs Database'!$B$2:$AG$15,MATCH('Simulator with Z Scores'!R$1, 'Team Needs Database'!$A$2:$A$15, 0),MATCH('Simulator with Z Scores'!$B13, 'Team Needs Database'!$B$1:$AG$1, 0)) * 'Simulator with Z Scores'!$F13))</f>
        <v>0</v>
      </c>
      <c r="S18">
        <f ca="1">IF( OR($C13 = S$3, S17 = 0), 0, ($E13*_xlfn.IFNA(((S$4+(S$5/2))/2),S$4))+(INDEX('Team Needs Database'!$B$2:$AG$15,MATCH('Simulator with Z Scores'!S$1, 'Team Needs Database'!$A$2:$A$15, 0),MATCH('Simulator with Z Scores'!$B13, 'Team Needs Database'!$B$1:$AG$1, 0)) * 'Simulator with Z Scores'!$F13))</f>
        <v>1.0121340489329946</v>
      </c>
      <c r="T18">
        <f ca="1">IF( OR($C13 = T$3, T17 = 0), 0, ($E13*_xlfn.IFNA(((T$4+(T$5/2))/2),T$4))+(INDEX('Team Needs Database'!$B$2:$AG$15,MATCH('Simulator with Z Scores'!T$1, 'Team Needs Database'!$A$2:$A$15, 0),MATCH('Simulator with Z Scores'!$B13, 'Team Needs Database'!$B$1:$AG$1, 0)) * 'Simulator with Z Scores'!$F13))</f>
        <v>1.3725856206381641</v>
      </c>
      <c r="U18">
        <f ca="1">IF( OR($C13 = U$3, U17 = 0), 0, ($E13*_xlfn.IFNA(((U$4+(U$5/2))/2),U$4))+(INDEX('Team Needs Database'!$B$2:$AG$15,MATCH('Simulator with Z Scores'!U$1, 'Team Needs Database'!$A$2:$A$15, 0),MATCH('Simulator with Z Scores'!$B13, 'Team Needs Database'!$B$1:$AG$1, 0)) * 'Simulator with Z Scores'!$F13))</f>
        <v>0</v>
      </c>
      <c r="V18">
        <f ca="1">IF( OR($C13 = V$3, V17 = 0), 0, ($E13*_xlfn.IFNA(((V$4+(V$5/2))/2),V$4))+(INDEX('Team Needs Database'!$B$2:$AG$15,MATCH('Simulator with Z Scores'!V$1, 'Team Needs Database'!$A$2:$A$15, 0),MATCH('Simulator with Z Scores'!$B13, 'Team Needs Database'!$B$1:$AG$1, 0)) * 'Simulator with Z Scores'!$F13))</f>
        <v>0.89860522972800971</v>
      </c>
      <c r="W18">
        <f ca="1">IF( OR($C13 = W$3, W17 = 0), 0, ($E13*_xlfn.IFNA(((W$4+(W$5/2))/2),W$4))+(INDEX('Team Needs Database'!$B$2:$AG$15,MATCH('Simulator with Z Scores'!W$1, 'Team Needs Database'!$A$2:$A$15, 0),MATCH('Simulator with Z Scores'!$B13, 'Team Needs Database'!$B$1:$AG$1, 0)) * 'Simulator with Z Scores'!$F13))</f>
        <v>0</v>
      </c>
      <c r="X18">
        <f ca="1">IF( OR($C13 = X$3, X17 = 0), 0, ($E13*_xlfn.IFNA(((X$4+(X$5/2))/2),X$4))+(INDEX('Team Needs Database'!$B$2:$AG$15,MATCH('Simulator with Z Scores'!X$1, 'Team Needs Database'!$A$2:$A$15, 0),MATCH('Simulator with Z Scores'!$B13, 'Team Needs Database'!$B$1:$AG$1, 0)) * 'Simulator with Z Scores'!$F13))</f>
        <v>0</v>
      </c>
      <c r="Y18">
        <f ca="1">IF( OR($C13 = Y$3, Y17 = 0), 0, ($E13*_xlfn.IFNA(((Y$4+(Y$5/2))/2),Y$4))+(INDEX('Team Needs Database'!$B$2:$AG$15,MATCH('Simulator with Z Scores'!Y$1, 'Team Needs Database'!$A$2:$A$15, 0),MATCH('Simulator with Z Scores'!$B13, 'Team Needs Database'!$B$1:$AG$1, 0)) * 'Simulator with Z Scores'!$F13))</f>
        <v>1.8814838310851831</v>
      </c>
      <c r="Z18">
        <f ca="1">IF( OR($C13 = Z$3, Z17 = 0), 0, ($E13*_xlfn.IFNA(((Z$4+(Z$5/2))/2),Z$4))+(INDEX('Team Needs Database'!$B$2:$AG$15,MATCH('Simulator with Z Scores'!Z$1, 'Team Needs Database'!$A$2:$A$15, 0),MATCH('Simulator with Z Scores'!$B13, 'Team Needs Database'!$B$1:$AG$1, 0)) * 'Simulator with Z Scores'!$F13))</f>
        <v>0</v>
      </c>
      <c r="AA18">
        <f ca="1">IF( OR($C13 = AA$3, AA17 = 0), 0, ($E13*_xlfn.IFNA(((AA$4+(AA$5/2))/2),AA$4))+(INDEX('Team Needs Database'!$B$2:$AG$15,MATCH('Simulator with Z Scores'!AA$1, 'Team Needs Database'!$A$2:$A$15, 0),MATCH('Simulator with Z Scores'!$B13, 'Team Needs Database'!$B$1:$AG$1, 0)) * 'Simulator with Z Scores'!$F13))</f>
        <v>1.5614541516354947</v>
      </c>
      <c r="AB18">
        <f ca="1">IF( OR($C13 = AB$3, AB17 = 0), 0, ($E13*_xlfn.IFNA(((AB$4+(AB$5/2))/2),AB$4))+(INDEX('Team Needs Database'!$B$2:$AG$15,MATCH('Simulator with Z Scores'!AB$1, 'Team Needs Database'!$A$2:$A$15, 0),MATCH('Simulator with Z Scores'!$B13, 'Team Needs Database'!$B$1:$AG$1, 0)) * 'Simulator with Z Scores'!$F13))</f>
        <v>1.6983822059980567</v>
      </c>
      <c r="AC18">
        <f ca="1">IF( OR($C13 = AC$3, AC17 = 0), 0, ($E13*_xlfn.IFNA(((AC$4+(AC$5/2))/2),AC$4))+(INDEX('Team Needs Database'!$B$2:$AG$15,MATCH('Simulator with Z Scores'!AC$1, 'Team Needs Database'!$A$2:$A$15, 0),MATCH('Simulator with Z Scores'!$B13, 'Team Needs Database'!$B$1:$AG$1, 0)) * 'Simulator with Z Scores'!$F13))</f>
        <v>1.8028179135680436</v>
      </c>
      <c r="AD18">
        <f ca="1">IF( OR($C13 = AD$3, AD17 = 0), 0, ($E13*_xlfn.IFNA(((AD$4+(AD$5/2))/2),AD$4))+(INDEX('Team Needs Database'!$B$2:$AG$15,MATCH('Simulator with Z Scores'!AD$1, 'Team Needs Database'!$A$2:$A$15, 0),MATCH('Simulator with Z Scores'!$B13, 'Team Needs Database'!$B$1:$AG$1, 0)) * 'Simulator with Z Scores'!$F13))</f>
        <v>1.1890677574069324</v>
      </c>
      <c r="AE18">
        <f ca="1">IF( OR($C13 = AE$3, AE17 = 0), 0, ($E13*_xlfn.IFNA(((AE$4+(AE$5/2))/2),AE$4))+(INDEX('Team Needs Database'!$B$2:$AG$15,MATCH('Simulator with Z Scores'!AE$1, 'Team Needs Database'!$A$2:$A$15, 0),MATCH('Simulator with Z Scores'!$B13, 'Team Needs Database'!$B$1:$AG$1, 0)) * 'Simulator with Z Scores'!$F13))</f>
        <v>0.9139919708158798</v>
      </c>
      <c r="AF18">
        <f ca="1">IF( OR($C13 = AF$3, AF17 = 0), 0, ($E13*_xlfn.IFNA(((AF$4+(AF$5/2))/2),AF$4))+(INDEX('Team Needs Database'!$B$2:$AG$15,MATCH('Simulator with Z Scores'!AF$1, 'Team Needs Database'!$A$2:$A$15, 0),MATCH('Simulator with Z Scores'!$B13, 'Team Needs Database'!$B$1:$AG$1, 0)) * 'Simulator with Z Scores'!$F13))</f>
        <v>1.6779105558065126</v>
      </c>
      <c r="AG18">
        <f ca="1">IF( OR($C13 = AG$3, AG17 = 0), 0, ($E13*_xlfn.IFNA(((AG$4+(AG$5/2))/2),AG$4))+(INDEX('Team Needs Database'!$B$2:$AG$15,MATCH('Simulator with Z Scores'!AG$1, 'Team Needs Database'!$A$2:$A$15, 0),MATCH('Simulator with Z Scores'!$B13, 'Team Needs Database'!$B$1:$AG$1, 0)) * 'Simulator with Z Scores'!$F13))</f>
        <v>1.0040703967964029</v>
      </c>
      <c r="AH18">
        <f ca="1">IF( OR($C13 = AH$3, AH17 = 0), 0, ($E13*_xlfn.IFNA(((AH$4+(AH$5/2))/2),AH$4))+(INDEX('Team Needs Database'!$B$2:$AG$15,MATCH('Simulator with Z Scores'!AH$1, 'Team Needs Database'!$A$2:$A$15, 0),MATCH('Simulator with Z Scores'!$B13, 'Team Needs Database'!$B$1:$AG$1, 0)) * 'Simulator with Z Scores'!$F13))</f>
        <v>1.0040703967964029</v>
      </c>
      <c r="AI18">
        <f ca="1">IF( OR($C13 = AI$3, AI17 = 0), 0, ($E13*_xlfn.IFNA(((AI$4+(AI$5/2))/2),AI$4))+(INDEX('Team Needs Database'!$B$2:$AG$15,MATCH('Simulator with Z Scores'!AI$1, 'Team Needs Database'!$A$2:$A$15, 0),MATCH('Simulator with Z Scores'!$B13, 'Team Needs Database'!$B$1:$AG$1, 0)) * 'Simulator with Z Scores'!$F13))</f>
        <v>2.017023463544565</v>
      </c>
      <c r="AJ18">
        <f ca="1">IF( OR($C13 = AJ$3, AJ17 = 0), 0, ($E13*_xlfn.IFNA(((AJ$4+(AJ$5/2))/2),AJ$4))+(INDEX('Team Needs Database'!$B$2:$AG$15,MATCH('Simulator with Z Scores'!AJ$1, 'Team Needs Database'!$A$2:$A$15, 0),MATCH('Simulator with Z Scores'!$B13, 'Team Needs Database'!$B$1:$AG$1, 0)) * 'Simulator with Z Scores'!$F13))</f>
        <v>0.84027485247036249</v>
      </c>
      <c r="AK18">
        <f ca="1">IF( OR($C13 = AK$3, AK17 = 0), 0, ($E13*_xlfn.IFNA(((AK$4+(AK$5/2))/2),AK$4))+(INDEX('Team Needs Database'!$B$2:$AG$15,MATCH('Simulator with Z Scores'!AK$1, 'Team Needs Database'!$A$2:$A$15, 0),MATCH('Simulator with Z Scores'!$B13, 'Team Needs Database'!$B$1:$AG$1, 0)) * 'Simulator with Z Scores'!$F13))</f>
        <v>1.1426069791886375</v>
      </c>
      <c r="AL18">
        <f ca="1">IF( OR($C13 = AL$3, AL17 = 0), 0, ($E13*_xlfn.IFNA(((AL$4+(AL$5/2))/2),AL$4))+(INDEX('Team Needs Database'!$B$2:$AG$15,MATCH('Simulator with Z Scores'!AL$1, 'Team Needs Database'!$A$2:$A$15, 0),MATCH('Simulator with Z Scores'!$B13, 'Team Needs Database'!$B$1:$AG$1, 0)) * 'Simulator with Z Scores'!$F13))</f>
        <v>0.7588659025628991</v>
      </c>
      <c r="AM18">
        <f ca="1">IF( OR($C13 = AM$3, AM17 = 0), 0, ($E13*_xlfn.IFNA(((AM$4+(AM$5/2))/2),AM$4))+(INDEX('Team Needs Database'!$B$2:$AG$15,MATCH('Simulator with Z Scores'!AM$1, 'Team Needs Database'!$A$2:$A$15, 0),MATCH('Simulator with Z Scores'!$B13, 'Team Needs Database'!$B$1:$AG$1, 0)) * 'Simulator with Z Scores'!$F13))</f>
        <v>1.2098036252625324</v>
      </c>
      <c r="AN18">
        <f ca="1">IF( OR($C13 = AN$3, AN17 = 0), 0, ($E13*_xlfn.IFNA(((AN$4+(AN$5/2))/2),AN$4))+(INDEX('Team Needs Database'!$B$2:$AG$15,MATCH('Simulator with Z Scores'!AN$1, 'Team Needs Database'!$A$2:$A$15, 0),MATCH('Simulator with Z Scores'!$B13, 'Team Needs Database'!$B$1:$AG$1, 0)) * 'Simulator with Z Scores'!$F13))</f>
        <v>0.79569832921599959</v>
      </c>
      <c r="AO18">
        <f ca="1">IF( OR($C13 = AO$3, AO17 = 0), 0, ($E13*_xlfn.IFNA(((AO$4+(AO$5/2))/2),AO$4))+(INDEX('Team Needs Database'!$B$2:$AG$15,MATCH('Simulator with Z Scores'!AO$1, 'Team Needs Database'!$A$2:$A$15, 0),MATCH('Simulator with Z Scores'!$B13, 'Team Needs Database'!$B$1:$AG$1, 0)) * 'Simulator with Z Scores'!$F13))</f>
        <v>0.79569832921599959</v>
      </c>
      <c r="AP18">
        <f ca="1">IF( OR($C13 = AP$3, AP17 = 0), 0, ($E13*_xlfn.IFNA(((AP$4+(AP$5/2))/2),AP$4))+(INDEX('Team Needs Database'!$B$2:$AG$15,MATCH('Simulator with Z Scores'!AP$1, 'Team Needs Database'!$A$2:$A$15, 0),MATCH('Simulator with Z Scores'!$B13, 'Team Needs Database'!$B$1:$AG$1, 0)) * 'Simulator with Z Scores'!$F13))</f>
        <v>0.78567590946469978</v>
      </c>
      <c r="AQ18">
        <f ca="1">IF( OR($C13 = AQ$3, AQ17 = 0), 0, ($E13*_xlfn.IFNA(((AQ$4+(AQ$5/2))/2),AQ$4))+(INDEX('Team Needs Database'!$B$2:$AG$15,MATCH('Simulator with Z Scores'!AQ$1, 'Team Needs Database'!$A$2:$A$15, 0),MATCH('Simulator with Z Scores'!$B13, 'Team Needs Database'!$B$1:$AG$1, 0)) * 'Simulator with Z Scores'!$F13))</f>
        <v>1.320268080831033</v>
      </c>
      <c r="AR18">
        <f ca="1">IF( OR($C13 = AR$3, AR17 = 0), 0, ($E13*_xlfn.IFNA(((AR$4+(AR$5/2))/2),AR$4))+(INDEX('Team Needs Database'!$B$2:$AG$15,MATCH('Simulator with Z Scores'!AR$1, 'Team Needs Database'!$A$2:$A$15, 0),MATCH('Simulator with Z Scores'!$B13, 'Team Needs Database'!$B$1:$AG$1, 0)) * 'Simulator with Z Scores'!$F13))</f>
        <v>0.66330087097025203</v>
      </c>
      <c r="AS18">
        <f ca="1">IF( OR($C13 = AS$3, AS17 = 0), 0, ($E13*_xlfn.IFNA(((AS$4+(AS$5/2))/2),AS$4))+(INDEX('Team Needs Database'!$B$2:$AG$15,MATCH('Simulator with Z Scores'!AS$1, 'Team Needs Database'!$A$2:$A$15, 0),MATCH('Simulator with Z Scores'!$B13, 'Team Needs Database'!$B$1:$AG$1, 0)) * 'Simulator with Z Scores'!$F13))</f>
        <v>1.1700243328801658</v>
      </c>
      <c r="AT18">
        <f ca="1">IF( OR($C13 = AT$3, AT17 = 0), 0, ($E13*_xlfn.IFNA(((AT$4+(AT$5/2))/2),AT$4))+(INDEX('Team Needs Database'!$B$2:$AG$15,MATCH('Simulator with Z Scores'!AT$1, 'Team Needs Database'!$A$2:$A$15, 0),MATCH('Simulator with Z Scores'!$B13, 'Team Needs Database'!$B$1:$AG$1, 0)) * 'Simulator with Z Scores'!$F13))</f>
        <v>0.70360030483802272</v>
      </c>
      <c r="AU18">
        <f ca="1">IF( OR($C13 = AU$3, AU17 = 0), 0, ($E13*_xlfn.IFNA(((AU$4+(AU$5/2))/2),AU$4))+(INDEX('Team Needs Database'!$B$2:$AG$15,MATCH('Simulator with Z Scores'!AU$1, 'Team Needs Database'!$A$2:$A$15, 0),MATCH('Simulator with Z Scores'!$B13, 'Team Needs Database'!$B$1:$AG$1, 0)) * 'Simulator with Z Scores'!$F13))</f>
        <v>0.85037827172787683</v>
      </c>
      <c r="AV18">
        <f ca="1">IF( OR($C13 = AV$3, AV17 = 0), 0, ($E13*_xlfn.IFNA(((AV$4+(AV$5/2))/2),AV$4))+(INDEX('Team Needs Database'!$B$2:$AG$15,MATCH('Simulator with Z Scores'!AV$1, 'Team Needs Database'!$A$2:$A$15, 0),MATCH('Simulator with Z Scores'!$B13, 'Team Needs Database'!$B$1:$AG$1, 0)) * 'Simulator with Z Scores'!$F13))</f>
        <v>0.85037827172787683</v>
      </c>
      <c r="AW18">
        <f ca="1">IF( OR($C13 = AW$3, AW17 = 0), 0, ($E13*_xlfn.IFNA(((AW$4+(AW$5/2))/2),AW$4))+(INDEX('Team Needs Database'!$B$2:$AG$15,MATCH('Simulator with Z Scores'!AW$1, 'Team Needs Database'!$A$2:$A$15, 0),MATCH('Simulator with Z Scores'!$B13, 'Team Needs Database'!$B$1:$AG$1, 0)) * 'Simulator with Z Scores'!$F13))</f>
        <v>0.62058849466118882</v>
      </c>
      <c r="AX18">
        <f ca="1">IF( OR($C13 = AX$3, AX17 = 0), 0, ($E13*_xlfn.IFNA(((AX$4+(AX$5/2))/2),AX$4))+(INDEX('Team Needs Database'!$B$2:$AG$15,MATCH('Simulator with Z Scores'!AX$1, 'Team Needs Database'!$A$2:$A$15, 0),MATCH('Simulator with Z Scores'!$B13, 'Team Needs Database'!$B$1:$AG$1, 0)) * 'Simulator with Z Scores'!$F13))</f>
        <v>0.44080421842298401</v>
      </c>
      <c r="AY18">
        <f ca="1">IF( OR($C13 = AY$3, AY17 = 0), 0, ($E13*_xlfn.IFNA(((AY$4+(AY$5/2))/2),AY$4))+(INDEX('Team Needs Database'!$B$2:$AG$15,MATCH('Simulator with Z Scores'!AY$1, 'Team Needs Database'!$A$2:$A$15, 0),MATCH('Simulator with Z Scores'!$B13, 'Team Needs Database'!$B$1:$AG$1, 0)) * 'Simulator with Z Scores'!$F13))</f>
        <v>1.7360163920808089</v>
      </c>
      <c r="AZ18">
        <f ca="1">IF( OR($C13 = AZ$3, AZ17 = 0), 0, ($E13*_xlfn.IFNA(((AZ$4+(AZ$5/2))/2),AZ$4))+(INDEX('Team Needs Database'!$B$2:$AG$15,MATCH('Simulator with Z Scores'!AZ$1, 'Team Needs Database'!$A$2:$A$15, 0),MATCH('Simulator with Z Scores'!$B13, 'Team Needs Database'!$B$1:$AG$1, 0)) * 'Simulator with Z Scores'!$F13))</f>
        <v>1.2371363644699216</v>
      </c>
      <c r="BA18">
        <f ca="1">IF( OR($C13 = BA$3, BA17 = 0), 0, ($E13*_xlfn.IFNA(((BA$4+(BA$5/2))/2),BA$4))+(INDEX('Team Needs Database'!$B$2:$AG$15,MATCH('Simulator with Z Scores'!BA$1, 'Team Needs Database'!$A$2:$A$15, 0),MATCH('Simulator with Z Scores'!$B13, 'Team Needs Database'!$B$1:$AG$1, 0)) * 'Simulator with Z Scores'!$F13))</f>
        <v>1.2826991679886519</v>
      </c>
      <c r="BB18">
        <f ca="1">IF( OR($C13 = BB$3, BB17 = 0), 0, ($E13*_xlfn.IFNA(((BB$4+(BB$5/2))/2),BB$4))+(INDEX('Team Needs Database'!$B$2:$AG$15,MATCH('Simulator with Z Scores'!BB$1, 'Team Needs Database'!$A$2:$A$15, 0),MATCH('Simulator with Z Scores'!$B13, 'Team Needs Database'!$B$1:$AG$1, 0)) * 'Simulator with Z Scores'!$F13))</f>
        <v>1.314441393468103</v>
      </c>
      <c r="BC18">
        <f ca="1">IF( OR($C13 = BC$3, BC17 = 0), 0, ($E13*_xlfn.IFNA(((BC$4+(BC$5/2))/2),BC$4))+(INDEX('Team Needs Database'!$B$2:$AG$15,MATCH('Simulator with Z Scores'!BC$1, 'Team Needs Database'!$A$2:$A$15, 0),MATCH('Simulator with Z Scores'!$B13, 'Team Needs Database'!$B$1:$AG$1, 0)) * 'Simulator with Z Scores'!$F13))</f>
        <v>1.6267358642893481</v>
      </c>
      <c r="BD18">
        <f ca="1">IF( OR($C13 = BD$3, BD17 = 0), 0, ($E13*_xlfn.IFNA(((BD$4+(BD$5/2))/2),BD$4))+(INDEX('Team Needs Database'!$B$2:$AG$15,MATCH('Simulator with Z Scores'!BD$1, 'Team Needs Database'!$A$2:$A$15, 0),MATCH('Simulator with Z Scores'!$B13, 'Team Needs Database'!$B$1:$AG$1, 0)) * 'Simulator with Z Scores'!$F13))</f>
        <v>0.67526363019603364</v>
      </c>
      <c r="BE18">
        <f ca="1">IF( OR($C13 = BE$3, BE17 = 0), 0, ($E13*_xlfn.IFNA(((BE$4+(BE$5/2))/2),BE$4))+(INDEX('Team Needs Database'!$B$2:$AG$15,MATCH('Simulator with Z Scores'!BE$1, 'Team Needs Database'!$A$2:$A$15, 0),MATCH('Simulator with Z Scores'!$B13, 'Team Needs Database'!$B$1:$AG$1, 0)) * 'Simulator with Z Scores'!$F13))</f>
        <v>0.66757014462642517</v>
      </c>
      <c r="BF18">
        <f ca="1">IF( OR($C13 = BF$3, BF17 = 0), 0, ($E13*_xlfn.IFNA(((BF$4+(BF$5/2))/2),BF$4))+(INDEX('Team Needs Database'!$B$2:$AG$15,MATCH('Simulator with Z Scores'!BF$1, 'Team Needs Database'!$A$2:$A$15, 0),MATCH('Simulator with Z Scores'!$B13, 'Team Needs Database'!$B$1:$AG$1, 0)) * 'Simulator with Z Scores'!$F13))</f>
        <v>1.2354167722399692</v>
      </c>
      <c r="BG18">
        <f ca="1">IF( OR($C13 = BG$3, BG17 = 0), 0, ($E13*_xlfn.IFNA(((BG$4+(BG$5/2))/2),BG$4))+(INDEX('Team Needs Database'!$B$2:$AG$15,MATCH('Simulator with Z Scores'!BG$1, 'Team Needs Database'!$A$2:$A$15, 0),MATCH('Simulator with Z Scores'!$B13, 'Team Needs Database'!$B$1:$AG$1, 0)) * 'Simulator with Z Scores'!$F13))</f>
        <v>0.81197472046638819</v>
      </c>
      <c r="BH18">
        <f ca="1">IF( OR($C13 = BH$3, BH17 = 0), 0, ($E13*_xlfn.IFNA(((BH$4+(BH$5/2))/2),BH$4))+(INDEX('Team Needs Database'!$B$2:$AG$15,MATCH('Simulator with Z Scores'!BH$1, 'Team Needs Database'!$A$2:$A$15, 0),MATCH('Simulator with Z Scores'!$B13, 'Team Needs Database'!$B$1:$AG$1, 0)) * 'Simulator with Z Scores'!$F13))</f>
        <v>0.63259561559441002</v>
      </c>
      <c r="BI18">
        <f ca="1">IF( OR($C13 = BI$3, BI17 = 0), 0, ($E13*_xlfn.IFNA(((BI$4+(BI$5/2))/2),BI$4))+(INDEX('Team Needs Database'!$B$2:$AG$15,MATCH('Simulator with Z Scores'!BI$1, 'Team Needs Database'!$A$2:$A$15, 0),MATCH('Simulator with Z Scores'!$B13, 'Team Needs Database'!$B$1:$AG$1, 0)) * 'Simulator with Z Scores'!$F13))</f>
        <v>1.52786300581136</v>
      </c>
      <c r="BJ18">
        <f ca="1">IF( OR($C13 = BJ$3, BJ17 = 0), 0, ($E13*_xlfn.IFNA(((BJ$4+(BJ$5/2))/2),BJ$4))+(INDEX('Team Needs Database'!$B$2:$AG$15,MATCH('Simulator with Z Scores'!BJ$1, 'Team Needs Database'!$A$2:$A$15, 0),MATCH('Simulator with Z Scores'!$B13, 'Team Needs Database'!$B$1:$AG$1, 0)) * 'Simulator with Z Scores'!$F13))</f>
        <v>1.4280288323535149</v>
      </c>
      <c r="BK18">
        <f ca="1">IF( OR($C13 = BK$3, BK17 = 0), 0, ($E13*_xlfn.IFNA(((BK$4+(BK$5/2))/2),BK$4))+(INDEX('Team Needs Database'!$B$2:$AG$15,MATCH('Simulator with Z Scores'!BK$1, 'Team Needs Database'!$A$2:$A$15, 0),MATCH('Simulator with Z Scores'!$B13, 'Team Needs Database'!$B$1:$AG$1, 0)) * 'Simulator with Z Scores'!$F13))</f>
        <v>0.45495420724267149</v>
      </c>
      <c r="BL18">
        <f ca="1">IF( OR($C13 = BL$3, BL17 = 0), 0, ($E13*_xlfn.IFNA(((BL$4+(BL$5/2))/2),BL$4))+(INDEX('Team Needs Database'!$B$2:$AG$15,MATCH('Simulator with Z Scores'!BL$1, 'Team Needs Database'!$A$2:$A$15, 0),MATCH('Simulator with Z Scores'!$B13, 'Team Needs Database'!$B$1:$AG$1, 0)) * 'Simulator with Z Scores'!$F13))</f>
        <v>1.2505100235049416</v>
      </c>
      <c r="BM18">
        <f ca="1">IF( OR($C13 = BM$3, BM17 = 0), 0, ($E13*_xlfn.IFNA(((BM$4+(BM$5/2))/2),BM$4))+(INDEX('Team Needs Database'!$B$2:$AG$15,MATCH('Simulator with Z Scores'!BM$1, 'Team Needs Database'!$A$2:$A$15, 0),MATCH('Simulator with Z Scores'!$B13, 'Team Needs Database'!$B$1:$AG$1, 0)) * 'Simulator with Z Scores'!$F13))</f>
        <v>0.5829022203700015</v>
      </c>
      <c r="BN18">
        <f ca="1">IF( OR($C13 = BN$3, BN17 = 0), 0, ($E13*_xlfn.IFNA(((BN$4+(BN$5/2))/2),BN$4))+(INDEX('Team Needs Database'!$B$2:$AG$15,MATCH('Simulator with Z Scores'!BN$1, 'Team Needs Database'!$A$2:$A$15, 0),MATCH('Simulator with Z Scores'!$B13, 'Team Needs Database'!$B$1:$AG$1, 0)) * 'Simulator with Z Scores'!$F13))</f>
        <v>1.3058788225179438</v>
      </c>
      <c r="BO18">
        <f ca="1">IF( OR($C13 = BO$3, BO17 = 0), 0, ($E13*_xlfn.IFNA(((BO$4+(BO$5/2))/2),BO$4))+(INDEX('Team Needs Database'!$B$2:$AG$15,MATCH('Simulator with Z Scores'!BO$1, 'Team Needs Database'!$A$2:$A$15, 0),MATCH('Simulator with Z Scores'!$B13, 'Team Needs Database'!$B$1:$AG$1, 0)) * 'Simulator with Z Scores'!$F13))</f>
        <v>0.56986157402375759</v>
      </c>
      <c r="BP18">
        <f ca="1">IF( OR($C13 = BP$3, BP17 = 0), 0, ($E13*_xlfn.IFNA(((BP$4+(BP$5/2))/2),BP$4))+(INDEX('Team Needs Database'!$B$2:$AG$15,MATCH('Simulator with Z Scores'!BP$1, 'Team Needs Database'!$A$2:$A$15, 0),MATCH('Simulator with Z Scores'!$B13, 'Team Needs Database'!$B$1:$AG$1, 0)) * 'Simulator with Z Scores'!$F13))</f>
        <v>0.46991011180134729</v>
      </c>
      <c r="BQ18">
        <f ca="1">IF( OR($C13 = BQ$3, BQ17 = 0), 0, ($E13*_xlfn.IFNA(((BQ$4+(BQ$5/2))/2),BQ$4))+(INDEX('Team Needs Database'!$B$2:$AG$15,MATCH('Simulator with Z Scores'!BQ$1, 'Team Needs Database'!$A$2:$A$15, 0),MATCH('Simulator with Z Scores'!$B13, 'Team Needs Database'!$B$1:$AG$1, 0)) * 'Simulator with Z Scores'!$F13))</f>
        <v>1.4237863126766355</v>
      </c>
      <c r="BR18">
        <f ca="1">IF( OR($C13 = BR$3, BR17 = 0), 0, ($E13*_xlfn.IFNA(((BR$4+(BR$5/2))/2),BR$4))+(INDEX('Team Needs Database'!$B$2:$AG$15,MATCH('Simulator with Z Scores'!BR$1, 'Team Needs Database'!$A$2:$A$15, 0),MATCH('Simulator with Z Scores'!$B13, 'Team Needs Database'!$B$1:$AG$1, 0)) * 'Simulator with Z Scores'!$F13))</f>
        <v>1.392563304736218</v>
      </c>
      <c r="BS18">
        <f ca="1">IF( OR($C13 = BS$3, BS17 = 0), 0, ($E13*_xlfn.IFNA(((BS$4+(BS$5/2))/2),BS$4))+(INDEX('Team Needs Database'!$B$2:$AG$15,MATCH('Simulator with Z Scores'!BS$1, 'Team Needs Database'!$A$2:$A$15, 0),MATCH('Simulator with Z Scores'!$B13, 'Team Needs Database'!$B$1:$AG$1, 0)) * 'Simulator with Z Scores'!$F13))</f>
        <v>1.3613402967958008</v>
      </c>
      <c r="BT18">
        <f ca="1">IF( OR($C13 = BT$3, BT17 = 0), 0, ($E13*_xlfn.IFNA(((BT$4+(BT$5/2))/2),BT$4))+(INDEX('Team Needs Database'!$B$2:$AG$15,MATCH('Simulator with Z Scores'!BT$1, 'Team Needs Database'!$A$2:$A$15, 0),MATCH('Simulator with Z Scores'!$B13, 'Team Needs Database'!$B$1:$AG$1, 0)) * 'Simulator with Z Scores'!$F13))</f>
        <v>0.51703348722853015</v>
      </c>
      <c r="BU18">
        <f ca="1">IF( OR($C13 = BU$3, BU17 = 0), 0, ($E13*_xlfn.IFNA(((BU$4+(BU$5/2))/2),BU$4))+(INDEX('Team Needs Database'!$B$2:$AG$15,MATCH('Simulator with Z Scores'!BU$1, 'Team Needs Database'!$A$2:$A$15, 0),MATCH('Simulator with Z Scores'!$B13, 'Team Needs Database'!$B$1:$AG$1, 0)) * 'Simulator with Z Scores'!$F13))</f>
        <v>0.51817078640345271</v>
      </c>
      <c r="BV18">
        <f ca="1">IF( OR($C13 = BV$3, BV17 = 0), 0, ($E13*_xlfn.IFNA(((BV$4+(BV$5/2))/2),BV$4))+(INDEX('Team Needs Database'!$B$2:$AG$15,MATCH('Simulator with Z Scores'!BV$1, 'Team Needs Database'!$A$2:$A$15, 0),MATCH('Simulator with Z Scores'!$B13, 'Team Needs Database'!$B$1:$AG$1, 0)) * 'Simulator with Z Scores'!$F13))</f>
        <v>0.71186137831598972</v>
      </c>
      <c r="BW18">
        <f ca="1">IF( OR($C13 = BW$3, BW17 = 0), 0, ($E13*_xlfn.IFNA(((BW$4+(BW$5/2))/2),BW$4))+(INDEX('Team Needs Database'!$B$2:$AG$15,MATCH('Simulator with Z Scores'!BW$1, 'Team Needs Database'!$A$2:$A$15, 0),MATCH('Simulator with Z Scores'!$B13, 'Team Needs Database'!$B$1:$AG$1, 0)) * 'Simulator with Z Scores'!$F13))</f>
        <v>0.59572737498051687</v>
      </c>
      <c r="BX18">
        <f ca="1">IF( OR($C13 = BX$3, BX17 = 0), 0, ($E13*_xlfn.IFNA(((BX$4+(BX$5/2))/2),BX$4))+(INDEX('Team Needs Database'!$B$2:$AG$15,MATCH('Simulator with Z Scores'!BX$1, 'Team Needs Database'!$A$2:$A$15, 0),MATCH('Simulator with Z Scores'!$B13, 'Team Needs Database'!$B$1:$AG$1, 0)) * 'Simulator with Z Scores'!$F13))</f>
        <v>0.54129480115267004</v>
      </c>
      <c r="BY18">
        <f ca="1">IF( OR($C13 = BY$3, BY17 = 0), 0, ($E13*_xlfn.IFNA(((BY$4+(BY$5/2))/2),BY$4))+(INDEX('Team Needs Database'!$B$2:$AG$15,MATCH('Simulator with Z Scores'!BY$1, 'Team Needs Database'!$A$2:$A$15, 0),MATCH('Simulator with Z Scores'!$B13, 'Team Needs Database'!$B$1:$AG$1, 0)) * 'Simulator with Z Scores'!$F13))</f>
        <v>0.97356435190336477</v>
      </c>
    </row>
    <row r="19" spans="1:77" x14ac:dyDescent="0.3">
      <c r="A19">
        <v>17</v>
      </c>
      <c r="B19" t="s">
        <v>41</v>
      </c>
      <c r="C19" s="2" t="str">
        <f t="shared" ca="1" si="0"/>
        <v>Ha Ha Clinton-Dix</v>
      </c>
      <c r="D19" s="2">
        <f t="shared" ca="1" si="1"/>
        <v>16</v>
      </c>
      <c r="E19">
        <f t="shared" ca="1" si="3"/>
        <v>0.91396334878062258</v>
      </c>
      <c r="F19">
        <f t="shared" ca="1" si="3"/>
        <v>0.36398072719158103</v>
      </c>
      <c r="H19">
        <v>14</v>
      </c>
      <c r="I19" t="s">
        <v>140</v>
      </c>
      <c r="J19">
        <f ca="1">IF( OR($C14 = J$3, J18 = 0), 0, ($E14*_xlfn.IFNA(((J$4+(J$5/2))/2),J$4))+(INDEX('Team Needs Database'!$B$2:$AG$15,MATCH('Simulator with Z Scores'!J$1, 'Team Needs Database'!$A$2:$A$15, 0),MATCH('Simulator with Z Scores'!$B14, 'Team Needs Database'!$B$1:$AG$1, 0)) * 'Simulator with Z Scores'!$F14))</f>
        <v>0</v>
      </c>
      <c r="K19">
        <f ca="1">IF( OR($C14 = K$3, K18 = 0), 0, ($E14*_xlfn.IFNA(((K$4+(K$5/2))/2),K$4))+(INDEX('Team Needs Database'!$B$2:$AG$15,MATCH('Simulator with Z Scores'!K$1, 'Team Needs Database'!$A$2:$A$15, 0),MATCH('Simulator with Z Scores'!$B14, 'Team Needs Database'!$B$1:$AG$1, 0)) * 'Simulator with Z Scores'!$F14))</f>
        <v>0</v>
      </c>
      <c r="L19">
        <f ca="1">IF( OR($C14 = L$3, L18 = 0), 0, ($E14*_xlfn.IFNA(((L$4+(L$5/2))/2),L$4))+(INDEX('Team Needs Database'!$B$2:$AG$15,MATCH('Simulator with Z Scores'!L$1, 'Team Needs Database'!$A$2:$A$15, 0),MATCH('Simulator with Z Scores'!$B14, 'Team Needs Database'!$B$1:$AG$1, 0)) * 'Simulator with Z Scores'!$F14))</f>
        <v>0.56418043750658819</v>
      </c>
      <c r="M19">
        <f ca="1">IF( OR($C14 = M$3, M18 = 0), 0, ($E14*_xlfn.IFNA(((M$4+(M$5/2))/2),M$4))+(INDEX('Team Needs Database'!$B$2:$AG$15,MATCH('Simulator with Z Scores'!M$1, 'Team Needs Database'!$A$2:$A$15, 0),MATCH('Simulator with Z Scores'!$B14, 'Team Needs Database'!$B$1:$AG$1, 0)) * 'Simulator with Z Scores'!$F14))</f>
        <v>0</v>
      </c>
      <c r="N19">
        <f ca="1">IF( OR($C14 = N$3, N18 = 0), 0, ($E14*_xlfn.IFNA(((N$4+(N$5/2))/2),N$4))+(INDEX('Team Needs Database'!$B$2:$AG$15,MATCH('Simulator with Z Scores'!N$1, 'Team Needs Database'!$A$2:$A$15, 0),MATCH('Simulator with Z Scores'!$B14, 'Team Needs Database'!$B$1:$AG$1, 0)) * 'Simulator with Z Scores'!$F14))</f>
        <v>0</v>
      </c>
      <c r="O19">
        <f ca="1">IF( OR($C14 = O$3, O18 = 0), 0, ($E14*_xlfn.IFNA(((O$4+(O$5/2))/2),O$4))+(INDEX('Team Needs Database'!$B$2:$AG$15,MATCH('Simulator with Z Scores'!O$1, 'Team Needs Database'!$A$2:$A$15, 0),MATCH('Simulator with Z Scores'!$B14, 'Team Needs Database'!$B$1:$AG$1, 0)) * 'Simulator with Z Scores'!$F14))</f>
        <v>0</v>
      </c>
      <c r="P19">
        <f ca="1">IF( OR($C14 = P$3, P18 = 0), 0, ($E14*_xlfn.IFNA(((P$4+(P$5/2))/2),P$4))+(INDEX('Team Needs Database'!$B$2:$AG$15,MATCH('Simulator with Z Scores'!P$1, 'Team Needs Database'!$A$2:$A$15, 0),MATCH('Simulator with Z Scores'!$B14, 'Team Needs Database'!$B$1:$AG$1, 0)) * 'Simulator with Z Scores'!$F14))</f>
        <v>0</v>
      </c>
      <c r="Q19">
        <f ca="1">IF( OR($C14 = Q$3, Q18 = 0), 0, ($E14*_xlfn.IFNA(((Q$4+(Q$5/2))/2),Q$4))+(INDEX('Team Needs Database'!$B$2:$AG$15,MATCH('Simulator with Z Scores'!Q$1, 'Team Needs Database'!$A$2:$A$15, 0),MATCH('Simulator with Z Scores'!$B14, 'Team Needs Database'!$B$1:$AG$1, 0)) * 'Simulator with Z Scores'!$F14))</f>
        <v>0</v>
      </c>
      <c r="R19">
        <f ca="1">IF( OR($C14 = R$3, R18 = 0), 0, ($E14*_xlfn.IFNA(((R$4+(R$5/2))/2),R$4))+(INDEX('Team Needs Database'!$B$2:$AG$15,MATCH('Simulator with Z Scores'!R$1, 'Team Needs Database'!$A$2:$A$15, 0),MATCH('Simulator with Z Scores'!$B14, 'Team Needs Database'!$B$1:$AG$1, 0)) * 'Simulator with Z Scores'!$F14))</f>
        <v>0</v>
      </c>
      <c r="S19">
        <f ca="1">IF( OR($C14 = S$3, S18 = 0), 0, ($E14*_xlfn.IFNA(((S$4+(S$5/2))/2),S$4))+(INDEX('Team Needs Database'!$B$2:$AG$15,MATCH('Simulator with Z Scores'!S$1, 'Team Needs Database'!$A$2:$A$15, 0),MATCH('Simulator with Z Scores'!$B14, 'Team Needs Database'!$B$1:$AG$1, 0)) * 'Simulator with Z Scores'!$F14))</f>
        <v>1.0924985180690117</v>
      </c>
      <c r="T19">
        <f ca="1">IF( OR($C14 = T$3, T18 = 0), 0, ($E14*_xlfn.IFNA(((T$4+(T$5/2))/2),T$4))+(INDEX('Team Needs Database'!$B$2:$AG$15,MATCH('Simulator with Z Scores'!T$1, 'Team Needs Database'!$A$2:$A$15, 0),MATCH('Simulator with Z Scores'!$B14, 'Team Needs Database'!$B$1:$AG$1, 0)) * 'Simulator with Z Scores'!$F14))</f>
        <v>0.50351233406596763</v>
      </c>
      <c r="U19">
        <f ca="1">IF( OR($C14 = U$3, U18 = 0), 0, ($E14*_xlfn.IFNA(((U$4+(U$5/2))/2),U$4))+(INDEX('Team Needs Database'!$B$2:$AG$15,MATCH('Simulator with Z Scores'!U$1, 'Team Needs Database'!$A$2:$A$15, 0),MATCH('Simulator with Z Scores'!$B14, 'Team Needs Database'!$B$1:$AG$1, 0)) * 'Simulator with Z Scores'!$F14))</f>
        <v>0</v>
      </c>
      <c r="V19">
        <f ca="1">IF( OR($C14 = V$3, V18 = 0), 0, ($E14*_xlfn.IFNA(((V$4+(V$5/2))/2),V$4))+(INDEX('Team Needs Database'!$B$2:$AG$15,MATCH('Simulator with Z Scores'!V$1, 'Team Needs Database'!$A$2:$A$15, 0),MATCH('Simulator with Z Scores'!$B14, 'Team Needs Database'!$B$1:$AG$1, 0)) * 'Simulator with Z Scores'!$F14))</f>
        <v>0.42859961779448225</v>
      </c>
      <c r="W19">
        <f ca="1">IF( OR($C14 = W$3, W18 = 0), 0, ($E14*_xlfn.IFNA(((W$4+(W$5/2))/2),W$4))+(INDEX('Team Needs Database'!$B$2:$AG$15,MATCH('Simulator with Z Scores'!W$1, 'Team Needs Database'!$A$2:$A$15, 0),MATCH('Simulator with Z Scores'!$B14, 'Team Needs Database'!$B$1:$AG$1, 0)) * 'Simulator with Z Scores'!$F14))</f>
        <v>0</v>
      </c>
      <c r="X19">
        <f ca="1">IF( OR($C14 = X$3, X18 = 0), 0, ($E14*_xlfn.IFNA(((X$4+(X$5/2))/2),X$4))+(INDEX('Team Needs Database'!$B$2:$AG$15,MATCH('Simulator with Z Scores'!X$1, 'Team Needs Database'!$A$2:$A$15, 0),MATCH('Simulator with Z Scores'!$B14, 'Team Needs Database'!$B$1:$AG$1, 0)) * 'Simulator with Z Scores'!$F14))</f>
        <v>0</v>
      </c>
      <c r="Y19">
        <f ca="1">IF( OR($C14 = Y$3, Y18 = 0), 0, ($E14*_xlfn.IFNA(((Y$4+(Y$5/2))/2),Y$4))+(INDEX('Team Needs Database'!$B$2:$AG$15,MATCH('Simulator with Z Scores'!Y$1, 'Team Needs Database'!$A$2:$A$15, 0),MATCH('Simulator with Z Scores'!$B14, 'Team Needs Database'!$B$1:$AG$1, 0)) * 'Simulator with Z Scores'!$F14))</f>
        <v>0.74879710127832944</v>
      </c>
      <c r="Z19">
        <f ca="1">IF( OR($C14 = Z$3, Z18 = 0), 0, ($E14*_xlfn.IFNA(((Z$4+(Z$5/2))/2),Z$4))+(INDEX('Team Needs Database'!$B$2:$AG$15,MATCH('Simulator with Z Scores'!Z$1, 'Team Needs Database'!$A$2:$A$15, 0),MATCH('Simulator with Z Scores'!$B14, 'Team Needs Database'!$B$1:$AG$1, 0)) * 'Simulator with Z Scores'!$F14))</f>
        <v>0</v>
      </c>
      <c r="AA19">
        <f ca="1">IF( OR($C14 = AA$3, AA18 = 0), 0, ($E14*_xlfn.IFNA(((AA$4+(AA$5/2))/2),AA$4))+(INDEX('Team Needs Database'!$B$2:$AG$15,MATCH('Simulator with Z Scores'!AA$1, 'Team Needs Database'!$A$2:$A$15, 0),MATCH('Simulator with Z Scores'!$B14, 'Team Needs Database'!$B$1:$AG$1, 0)) * 'Simulator with Z Scores'!$F14))</f>
        <v>1.6619379925693796</v>
      </c>
      <c r="AB19">
        <f ca="1">IF( OR($C14 = AB$3, AB18 = 0), 0, ($E14*_xlfn.IFNA(((AB$4+(AB$5/2))/2),AB$4))+(INDEX('Team Needs Database'!$B$2:$AG$15,MATCH('Simulator with Z Scores'!AB$1, 'Team Needs Database'!$A$2:$A$15, 0),MATCH('Simulator with Z Scores'!$B14, 'Team Needs Database'!$B$1:$AG$1, 0)) * 'Simulator with Z Scores'!$F14))</f>
        <v>1.727247329554765</v>
      </c>
      <c r="AC19">
        <f ca="1">IF( OR($C14 = AC$3, AC18 = 0), 0, ($E14*_xlfn.IFNA(((AC$4+(AC$5/2))/2),AC$4))+(INDEX('Team Needs Database'!$B$2:$AG$15,MATCH('Simulator with Z Scores'!AC$1, 'Team Needs Database'!$A$2:$A$15, 0),MATCH('Simulator with Z Scores'!$B14, 'Team Needs Database'!$B$1:$AG$1, 0)) * 'Simulator with Z Scores'!$F14))</f>
        <v>0.71127652932316354</v>
      </c>
      <c r="AD19">
        <f ca="1">IF( OR($C14 = AD$3, AD18 = 0), 0, ($E14*_xlfn.IFNA(((AD$4+(AD$5/2))/2),AD$4))+(INDEX('Team Needs Database'!$B$2:$AG$15,MATCH('Simulator with Z Scores'!AD$1, 'Team Needs Database'!$A$2:$A$15, 0),MATCH('Simulator with Z Scores'!$B14, 'Team Needs Database'!$B$1:$AG$1, 0)) * 'Simulator with Z Scores'!$F14))</f>
        <v>0.41598147686945047</v>
      </c>
      <c r="AE19">
        <f ca="1">IF( OR($C14 = AE$3, AE18 = 0), 0, ($E14*_xlfn.IFNA(((AE$4+(AE$5/2))/2),AE$4))+(INDEX('Team Needs Database'!$B$2:$AG$15,MATCH('Simulator with Z Scores'!AE$1, 'Team Needs Database'!$A$2:$A$15, 0),MATCH('Simulator with Z Scores'!$B14, 'Team Needs Database'!$B$1:$AG$1, 0)) * 'Simulator with Z Scores'!$F14))</f>
        <v>0.43593849267657026</v>
      </c>
      <c r="AF19">
        <f ca="1">IF( OR($C14 = AF$3, AF18 = 0), 0, ($E14*_xlfn.IFNA(((AF$4+(AF$5/2))/2),AF$4))+(INDEX('Team Needs Database'!$B$2:$AG$15,MATCH('Simulator with Z Scores'!AF$1, 'Team Needs Database'!$A$2:$A$15, 0),MATCH('Simulator with Z Scores'!$B14, 'Team Needs Database'!$B$1:$AG$1, 0)) * 'Simulator with Z Scores'!$F14))</f>
        <v>1.717483151518127</v>
      </c>
      <c r="AG19">
        <f ca="1">IF( OR($C14 = AG$3, AG18 = 0), 0, ($E14*_xlfn.IFNA(((AG$4+(AG$5/2))/2),AG$4))+(INDEX('Team Needs Database'!$B$2:$AG$15,MATCH('Simulator with Z Scores'!AG$1, 'Team Needs Database'!$A$2:$A$15, 0),MATCH('Simulator with Z Scores'!$B14, 'Team Needs Database'!$B$1:$AG$1, 0)) * 'Simulator with Z Scores'!$F14))</f>
        <v>0.47890238568492333</v>
      </c>
      <c r="AH19">
        <f ca="1">IF( OR($C14 = AH$3, AH18 = 0), 0, ($E14*_xlfn.IFNA(((AH$4+(AH$5/2))/2),AH$4))+(INDEX('Team Needs Database'!$B$2:$AG$15,MATCH('Simulator with Z Scores'!AH$1, 'Team Needs Database'!$A$2:$A$15, 0),MATCH('Simulator with Z Scores'!$B14, 'Team Needs Database'!$B$1:$AG$1, 0)) * 'Simulator with Z Scores'!$F14))</f>
        <v>0.47890238568492333</v>
      </c>
      <c r="AI19">
        <f ca="1">IF( OR($C14 = AI$3, AI18 = 0), 0, ($E14*_xlfn.IFNA(((AI$4+(AI$5/2))/2),AI$4))+(INDEX('Team Needs Database'!$B$2:$AG$15,MATCH('Simulator with Z Scores'!AI$1, 'Team Needs Database'!$A$2:$A$15, 0),MATCH('Simulator with Z Scores'!$B14, 'Team Needs Database'!$B$1:$AG$1, 0)) * 'Simulator with Z Scores'!$F14))</f>
        <v>0</v>
      </c>
      <c r="AJ19">
        <f ca="1">IF( OR($C14 = AJ$3, AJ18 = 0), 0, ($E14*_xlfn.IFNA(((AJ$4+(AJ$5/2))/2),AJ$4))+(INDEX('Team Needs Database'!$B$2:$AG$15,MATCH('Simulator with Z Scores'!AJ$1, 'Team Needs Database'!$A$2:$A$15, 0),MATCH('Simulator with Z Scores'!$B14, 'Team Needs Database'!$B$1:$AG$1, 0)) * 'Simulator with Z Scores'!$F14))</f>
        <v>0.40077830475137582</v>
      </c>
      <c r="AK19">
        <f ca="1">IF( OR($C14 = AK$3, AK18 = 0), 0, ($E14*_xlfn.IFNA(((AK$4+(AK$5/2))/2),AK$4))+(INDEX('Team Needs Database'!$B$2:$AG$15,MATCH('Simulator with Z Scores'!AK$1, 'Team Needs Database'!$A$2:$A$15, 0),MATCH('Simulator with Z Scores'!$B14, 'Team Needs Database'!$B$1:$AG$1, 0)) * 'Simulator with Z Scores'!$F14))</f>
        <v>0.39382149924187465</v>
      </c>
      <c r="AL19">
        <f ca="1">IF( OR($C14 = AL$3, AL18 = 0), 0, ($E14*_xlfn.IFNA(((AL$4+(AL$5/2))/2),AL$4))+(INDEX('Team Needs Database'!$B$2:$AG$15,MATCH('Simulator with Z Scores'!AL$1, 'Team Needs Database'!$A$2:$A$15, 0),MATCH('Simulator with Z Scores'!$B14, 'Team Needs Database'!$B$1:$AG$1, 0)) * 'Simulator with Z Scores'!$F14))</f>
        <v>0.3619494134194724</v>
      </c>
      <c r="AM19">
        <f ca="1">IF( OR($C14 = AM$3, AM18 = 0), 0, ($E14*_xlfn.IFNA(((AM$4+(AM$5/2))/2),AM$4))+(INDEX('Team Needs Database'!$B$2:$AG$15,MATCH('Simulator with Z Scores'!AM$1, 'Team Needs Database'!$A$2:$A$15, 0),MATCH('Simulator with Z Scores'!$B14, 'Team Needs Database'!$B$1:$AG$1, 0)) * 'Simulator with Z Scores'!$F14))</f>
        <v>0.42587167641818569</v>
      </c>
      <c r="AN19">
        <f ca="1">IF( OR($C14 = AN$3, AN18 = 0), 0, ($E14*_xlfn.IFNA(((AN$4+(AN$5/2))/2),AN$4))+(INDEX('Team Needs Database'!$B$2:$AG$15,MATCH('Simulator with Z Scores'!AN$1, 'Team Needs Database'!$A$2:$A$15, 0),MATCH('Simulator with Z Scores'!$B14, 'Team Needs Database'!$B$1:$AG$1, 0)) * 'Simulator with Z Scores'!$F14))</f>
        <v>0.37951704319026774</v>
      </c>
      <c r="AO19">
        <f ca="1">IF( OR($C14 = AO$3, AO18 = 0), 0, ($E14*_xlfn.IFNA(((AO$4+(AO$5/2))/2),AO$4))+(INDEX('Team Needs Database'!$B$2:$AG$15,MATCH('Simulator with Z Scores'!AO$1, 'Team Needs Database'!$A$2:$A$15, 0),MATCH('Simulator with Z Scores'!$B14, 'Team Needs Database'!$B$1:$AG$1, 0)) * 'Simulator with Z Scores'!$F14))</f>
        <v>0.37951704319026774</v>
      </c>
      <c r="AP19">
        <f ca="1">IF( OR($C14 = AP$3, AP18 = 0), 0, ($E14*_xlfn.IFNA(((AP$4+(AP$5/2))/2),AP$4))+(INDEX('Team Needs Database'!$B$2:$AG$15,MATCH('Simulator with Z Scores'!AP$1, 'Team Needs Database'!$A$2:$A$15, 0),MATCH('Simulator with Z Scores'!$B14, 'Team Needs Database'!$B$1:$AG$1, 0)) * 'Simulator with Z Scores'!$F14))</f>
        <v>0.37473674019104847</v>
      </c>
      <c r="AQ19">
        <f ca="1">IF( OR($C14 = AQ$3, AQ18 = 0), 0, ($E14*_xlfn.IFNA(((AQ$4+(AQ$5/2))/2),AQ$4))+(INDEX('Team Needs Database'!$B$2:$AG$15,MATCH('Simulator with Z Scores'!AQ$1, 'Team Needs Database'!$A$2:$A$15, 0),MATCH('Simulator with Z Scores'!$B14, 'Team Needs Database'!$B$1:$AG$1, 0)) * 'Simulator with Z Scores'!$F14))</f>
        <v>1.5469016514216278</v>
      </c>
      <c r="AR19">
        <f ca="1">IF( OR($C14 = AR$3, AR18 = 0), 0, ($E14*_xlfn.IFNA(((AR$4+(AR$5/2))/2),AR$4))+(INDEX('Team Needs Database'!$B$2:$AG$15,MATCH('Simulator with Z Scores'!AR$1, 'Team Needs Database'!$A$2:$A$15, 0),MATCH('Simulator with Z Scores'!$B14, 'Team Needs Database'!$B$1:$AG$1, 0)) * 'Simulator with Z Scores'!$F14))</f>
        <v>0.31636862370214164</v>
      </c>
      <c r="AS19">
        <f ca="1">IF( OR($C14 = AS$3, AS18 = 0), 0, ($E14*_xlfn.IFNA(((AS$4+(AS$5/2))/2),AS$4))+(INDEX('Team Needs Database'!$B$2:$AG$15,MATCH('Simulator with Z Scores'!AS$1, 'Team Needs Database'!$A$2:$A$15, 0),MATCH('Simulator with Z Scores'!$B14, 'Team Needs Database'!$B$1:$AG$1, 0)) * 'Simulator with Z Scores'!$F14))</f>
        <v>0.40689850672455075</v>
      </c>
      <c r="AT19">
        <f ca="1">IF( OR($C14 = AT$3, AT18 = 0), 0, ($E14*_xlfn.IFNA(((AT$4+(AT$5/2))/2),AT$4))+(INDEX('Team Needs Database'!$B$2:$AG$15,MATCH('Simulator with Z Scores'!AT$1, 'Team Needs Database'!$A$2:$A$15, 0),MATCH('Simulator with Z Scores'!$B14, 'Team Needs Database'!$B$1:$AG$1, 0)) * 'Simulator with Z Scores'!$F14))</f>
        <v>0.33558988058074724</v>
      </c>
      <c r="AU19">
        <f ca="1">IF( OR($C14 = AU$3, AU18 = 0), 0, ($E14*_xlfn.IFNA(((AU$4+(AU$5/2))/2),AU$4))+(INDEX('Team Needs Database'!$B$2:$AG$15,MATCH('Simulator with Z Scores'!AU$1, 'Team Needs Database'!$A$2:$A$15, 0),MATCH('Simulator with Z Scores'!$B14, 'Team Needs Database'!$B$1:$AG$1, 0)) * 'Simulator with Z Scores'!$F14))</f>
        <v>0.40559724135326797</v>
      </c>
      <c r="AV19">
        <f ca="1">IF( OR($C14 = AV$3, AV18 = 0), 0, ($E14*_xlfn.IFNA(((AV$4+(AV$5/2))/2),AV$4))+(INDEX('Team Needs Database'!$B$2:$AG$15,MATCH('Simulator with Z Scores'!AV$1, 'Team Needs Database'!$A$2:$A$15, 0),MATCH('Simulator with Z Scores'!$B14, 'Team Needs Database'!$B$1:$AG$1, 0)) * 'Simulator with Z Scores'!$F14))</f>
        <v>0.40559724135326797</v>
      </c>
      <c r="AW19">
        <f ca="1">IF( OR($C14 = AW$3, AW18 = 0), 0, ($E14*_xlfn.IFNA(((AW$4+(AW$5/2))/2),AW$4))+(INDEX('Team Needs Database'!$B$2:$AG$15,MATCH('Simulator with Z Scores'!AW$1, 'Team Needs Database'!$A$2:$A$15, 0),MATCH('Simulator with Z Scores'!$B14, 'Team Needs Database'!$B$1:$AG$1, 0)) * 'Simulator with Z Scores'!$F14))</f>
        <v>0.29599648746752427</v>
      </c>
      <c r="AX19">
        <f ca="1">IF( OR($C14 = AX$3, AX18 = 0), 0, ($E14*_xlfn.IFNA(((AX$4+(AX$5/2))/2),AX$4))+(INDEX('Team Needs Database'!$B$2:$AG$15,MATCH('Simulator with Z Scores'!AX$1, 'Team Needs Database'!$A$2:$A$15, 0),MATCH('Simulator with Z Scores'!$B14, 'Team Needs Database'!$B$1:$AG$1, 0)) * 'Simulator with Z Scores'!$F14))</f>
        <v>0.21024640552723178</v>
      </c>
      <c r="AY19">
        <f ca="1">IF( OR($C14 = AY$3, AY18 = 0), 0, ($E14*_xlfn.IFNA(((AY$4+(AY$5/2))/2),AY$4))+(INDEX('Team Needs Database'!$B$2:$AG$15,MATCH('Simulator with Z Scores'!AY$1, 'Team Needs Database'!$A$2:$A$15, 0),MATCH('Simulator with Z Scores'!$B14, 'Team Needs Database'!$B$1:$AG$1, 0)) * 'Simulator with Z Scores'!$F14))</f>
        <v>0.22338234010235197</v>
      </c>
      <c r="AZ19">
        <f ca="1">IF( OR($C14 = AZ$3, AZ18 = 0), 0, ($E14*_xlfn.IFNA(((AZ$4+(AZ$5/2))/2),AZ$4))+(INDEX('Team Needs Database'!$B$2:$AG$15,MATCH('Simulator with Z Scores'!AZ$1, 'Team Needs Database'!$A$2:$A$15, 0),MATCH('Simulator with Z Scores'!$B14, 'Team Needs Database'!$B$1:$AG$1, 0)) * 'Simulator with Z Scores'!$F14))</f>
        <v>1.5072510677390065</v>
      </c>
      <c r="BA19">
        <f ca="1">IF( OR($C14 = BA$3, BA18 = 0), 0, ($E14*_xlfn.IFNA(((BA$4+(BA$5/2))/2),BA$4))+(INDEX('Team Needs Database'!$B$2:$AG$15,MATCH('Simulator with Z Scores'!BA$1, 'Team Needs Database'!$A$2:$A$15, 0),MATCH('Simulator with Z Scores'!$B14, 'Team Needs Database'!$B$1:$AG$1, 0)) * 'Simulator with Z Scores'!$F14))</f>
        <v>1.5289827464870633</v>
      </c>
      <c r="BB19">
        <f ca="1">IF( OR($C14 = BB$3, BB18 = 0), 0, ($E14*_xlfn.IFNA(((BB$4+(BB$5/2))/2),BB$4))+(INDEX('Team Needs Database'!$B$2:$AG$15,MATCH('Simulator with Z Scores'!BB$1, 'Team Needs Database'!$A$2:$A$15, 0),MATCH('Simulator with Z Scores'!$B14, 'Team Needs Database'!$B$1:$AG$1, 0)) * 'Simulator with Z Scores'!$F14))</f>
        <v>1.5441225489925048</v>
      </c>
      <c r="BC19">
        <f ca="1">IF( OR($C14 = BC$3, BC18 = 0), 0, ($E14*_xlfn.IFNA(((BC$4+(BC$5/2))/2),BC$4))+(INDEX('Team Needs Database'!$B$2:$AG$15,MATCH('Simulator with Z Scores'!BC$1, 'Team Needs Database'!$A$2:$A$15, 0),MATCH('Simulator with Z Scores'!$B14, 'Team Needs Database'!$B$1:$AG$1, 0)) * 'Simulator with Z Scores'!$F14))</f>
        <v>0.17125979407846983</v>
      </c>
      <c r="BD19">
        <f ca="1">IF( OR($C14 = BD$3, BD18 = 0), 0, ($E14*_xlfn.IFNA(((BD$4+(BD$5/2))/2),BD$4))+(INDEX('Team Needs Database'!$B$2:$AG$15,MATCH('Simulator with Z Scores'!BD$1, 'Team Needs Database'!$A$2:$A$15, 0),MATCH('Simulator with Z Scores'!$B14, 'Team Needs Database'!$B$1:$AG$1, 0)) * 'Simulator with Z Scores'!$F14))</f>
        <v>0.32207439289011902</v>
      </c>
      <c r="BE19">
        <f ca="1">IF( OR($C14 = BE$3, BE18 = 0), 0, ($E14*_xlfn.IFNA(((BE$4+(BE$5/2))/2),BE$4))+(INDEX('Team Needs Database'!$B$2:$AG$15,MATCH('Simulator with Z Scores'!BE$1, 'Team Needs Database'!$A$2:$A$15, 0),MATCH('Simulator with Z Scores'!$B14, 'Team Needs Database'!$B$1:$AG$1, 0)) * 'Simulator with Z Scores'!$F14))</f>
        <v>0.92815498566349697</v>
      </c>
      <c r="BF19">
        <f ca="1">IF( OR($C14 = BF$3, BF18 = 0), 0, ($E14*_xlfn.IFNA(((BF$4+(BF$5/2))/2),BF$4))+(INDEX('Team Needs Database'!$B$2:$AG$15,MATCH('Simulator with Z Scores'!BF$1, 'Team Needs Database'!$A$2:$A$15, 0),MATCH('Simulator with Z Scores'!$B14, 'Team Needs Database'!$B$1:$AG$1, 0)) * 'Simulator with Z Scores'!$F14))</f>
        <v>1.5064308893690863</v>
      </c>
      <c r="BG19">
        <f ca="1">IF( OR($C14 = BG$3, BG18 = 0), 0, ($E14*_xlfn.IFNA(((BG$4+(BG$5/2))/2),BG$4))+(INDEX('Team Needs Database'!$B$2:$AG$15,MATCH('Simulator with Z Scores'!BG$1, 'Team Needs Database'!$A$2:$A$15, 0),MATCH('Simulator with Z Scores'!$B14, 'Team Needs Database'!$B$1:$AG$1, 0)) * 'Simulator with Z Scores'!$F14))</f>
        <v>0.9970303315498279</v>
      </c>
      <c r="BH19">
        <f ca="1">IF( OR($C14 = BH$3, BH18 = 0), 0, ($E14*_xlfn.IFNA(((BH$4+(BH$5/2))/2),BH$4))+(INDEX('Team Needs Database'!$B$2:$AG$15,MATCH('Simulator with Z Scores'!BH$1, 'Team Needs Database'!$A$2:$A$15, 0),MATCH('Simulator with Z Scores'!$B14, 'Team Needs Database'!$B$1:$AG$1, 0)) * 'Simulator with Z Scores'!$F14))</f>
        <v>0.30172341545830444</v>
      </c>
      <c r="BI19">
        <f ca="1">IF( OR($C14 = BI$3, BI18 = 0), 0, ($E14*_xlfn.IFNA(((BI$4+(BI$5/2))/2),BI$4))+(INDEX('Team Needs Database'!$B$2:$AG$15,MATCH('Simulator with Z Scores'!BI$1, 'Team Needs Database'!$A$2:$A$15, 0),MATCH('Simulator with Z Scores'!$B14, 'Team Needs Database'!$B$1:$AG$1, 0)) * 'Simulator with Z Scores'!$F14))</f>
        <v>0.12410130005686225</v>
      </c>
      <c r="BJ19">
        <f ca="1">IF( OR($C14 = BJ$3, BJ18 = 0), 0, ($E14*_xlfn.IFNA(((BJ$4+(BJ$5/2))/2),BJ$4))+(INDEX('Team Needs Database'!$B$2:$AG$15,MATCH('Simulator with Z Scores'!BJ$1, 'Team Needs Database'!$A$2:$A$15, 0),MATCH('Simulator with Z Scores'!$B14, 'Team Needs Database'!$B$1:$AG$1, 0)) * 'Simulator with Z Scores'!$F14))</f>
        <v>0.53251676736327247</v>
      </c>
      <c r="BK19">
        <f ca="1">IF( OR($C14 = BK$3, BK18 = 0), 0, ($E14*_xlfn.IFNA(((BK$4+(BK$5/2))/2),BK$4))+(INDEX('Team Needs Database'!$B$2:$AG$15,MATCH('Simulator with Z Scores'!BK$1, 'Team Needs Database'!$A$2:$A$15, 0),MATCH('Simulator with Z Scores'!$B14, 'Team Needs Database'!$B$1:$AG$1, 0)) * 'Simulator with Z Scores'!$F14))</f>
        <v>0.21699539785365071</v>
      </c>
      <c r="BL19">
        <f ca="1">IF( OR($C14 = BL$3, BL18 = 0), 0, ($E14*_xlfn.IFNA(((BL$4+(BL$5/2))/2),BL$4))+(INDEX('Team Needs Database'!$B$2:$AG$15,MATCH('Simulator with Z Scores'!BL$1, 'Team Needs Database'!$A$2:$A$15, 0),MATCH('Simulator with Z Scores'!$B14, 'Team Needs Database'!$B$1:$AG$1, 0)) * 'Simulator with Z Scores'!$F14))</f>
        <v>1.5136297810619395</v>
      </c>
      <c r="BM19">
        <f ca="1">IF( OR($C14 = BM$3, BM18 = 0), 0, ($E14*_xlfn.IFNA(((BM$4+(BM$5/2))/2),BM$4))+(INDEX('Team Needs Database'!$B$2:$AG$15,MATCH('Simulator with Z Scores'!BM$1, 'Team Needs Database'!$A$2:$A$15, 0),MATCH('Simulator with Z Scores'!$B14, 'Team Needs Database'!$B$1:$AG$1, 0)) * 'Simulator with Z Scores'!$F14))</f>
        <v>0.27802160570304818</v>
      </c>
      <c r="BN19">
        <f ca="1">IF( OR($C14 = BN$3, BN18 = 0), 0, ($E14*_xlfn.IFNA(((BN$4+(BN$5/2))/2),BN$4))+(INDEX('Team Needs Database'!$B$2:$AG$15,MATCH('Simulator with Z Scores'!BN$1, 'Team Needs Database'!$A$2:$A$15, 0),MATCH('Simulator with Z Scores'!$B14, 'Team Needs Database'!$B$1:$AG$1, 0)) * 'Simulator with Z Scores'!$F14))</f>
        <v>1.5400385368866694</v>
      </c>
      <c r="BO19">
        <f ca="1">IF( OR($C14 = BO$3, BO18 = 0), 0, ($E14*_xlfn.IFNA(((BO$4+(BO$5/2))/2),BO$4))+(INDEX('Team Needs Database'!$B$2:$AG$15,MATCH('Simulator with Z Scores'!BO$1, 'Team Needs Database'!$A$2:$A$15, 0),MATCH('Simulator with Z Scores'!$B14, 'Team Needs Database'!$B$1:$AG$1, 0)) * 'Simulator with Z Scores'!$F14))</f>
        <v>0.27180172643361089</v>
      </c>
      <c r="BP19">
        <f ca="1">IF( OR($C14 = BP$3, BP18 = 0), 0, ($E14*_xlfn.IFNA(((BP$4+(BP$5/2))/2),BP$4))+(INDEX('Team Needs Database'!$B$2:$AG$15,MATCH('Simulator with Z Scores'!BP$1, 'Team Needs Database'!$A$2:$A$15, 0),MATCH('Simulator with Z Scores'!$B14, 'Team Needs Database'!$B$1:$AG$1, 0)) * 'Simulator with Z Scores'!$F14))</f>
        <v>0.22412878052888779</v>
      </c>
      <c r="BQ19">
        <f ca="1">IF( OR($C14 = BQ$3, BQ18 = 0), 0, ($E14*_xlfn.IFNA(((BQ$4+(BQ$5/2))/2),BQ$4))+(INDEX('Team Needs Database'!$B$2:$AG$15,MATCH('Simulator with Z Scores'!BQ$1, 'Team Needs Database'!$A$2:$A$15, 0),MATCH('Simulator with Z Scores'!$B14, 'Team Needs Database'!$B$1:$AG$1, 0)) * 'Simulator with Z Scores'!$F14))</f>
        <v>7.4460780034117324E-2</v>
      </c>
      <c r="BR19">
        <f ca="1">IF( OR($C14 = BR$3, BR18 = 0), 0, ($E14*_xlfn.IFNA(((BR$4+(BR$5/2))/2),BR$4))+(INDEX('Team Needs Database'!$B$2:$AG$15,MATCH('Simulator with Z Scores'!BR$1, 'Team Needs Database'!$A$2:$A$15, 0),MATCH('Simulator with Z Scores'!$B14, 'Team Needs Database'!$B$1:$AG$1, 0)) * 'Simulator with Z Scores'!$F14))</f>
        <v>5.9568624027293862E-2</v>
      </c>
      <c r="BS19">
        <f ca="1">IF( OR($C14 = BS$3, BS18 = 0), 0, ($E14*_xlfn.IFNA(((BS$4+(BS$5/2))/2),BS$4))+(INDEX('Team Needs Database'!$B$2:$AG$15,MATCH('Simulator with Z Scores'!BS$1, 'Team Needs Database'!$A$2:$A$15, 0),MATCH('Simulator with Z Scores'!$B14, 'Team Needs Database'!$B$1:$AG$1, 0)) * 'Simulator with Z Scores'!$F14))</f>
        <v>4.4676468020470393E-2</v>
      </c>
      <c r="BT19">
        <f ca="1">IF( OR($C14 = BT$3, BT18 = 0), 0, ($E14*_xlfn.IFNA(((BT$4+(BT$5/2))/2),BT$4))+(INDEX('Team Needs Database'!$B$2:$AG$15,MATCH('Simulator with Z Scores'!BT$1, 'Team Needs Database'!$A$2:$A$15, 0),MATCH('Simulator with Z Scores'!$B14, 'Team Needs Database'!$B$1:$AG$1, 0)) * 'Simulator with Z Scores'!$F14))</f>
        <v>0.24660479116081982</v>
      </c>
      <c r="BU19">
        <f ca="1">IF( OR($C14 = BU$3, BU18 = 0), 0, ($E14*_xlfn.IFNA(((BU$4+(BU$5/2))/2),BU$4))+(INDEX('Team Needs Database'!$B$2:$AG$15,MATCH('Simulator with Z Scores'!BU$1, 'Team Needs Database'!$A$2:$A$15, 0),MATCH('Simulator with Z Scores'!$B14, 'Team Needs Database'!$B$1:$AG$1, 0)) * 'Simulator with Z Scores'!$F14))</f>
        <v>0.2471472384731255</v>
      </c>
      <c r="BV19">
        <f ca="1">IF( OR($C14 = BV$3, BV18 = 0), 0, ($E14*_xlfn.IFNA(((BV$4+(BV$5/2))/2),BV$4))+(INDEX('Team Needs Database'!$B$2:$AG$15,MATCH('Simulator with Z Scores'!BV$1, 'Team Needs Database'!$A$2:$A$15, 0),MATCH('Simulator with Z Scores'!$B14, 'Team Needs Database'!$B$1:$AG$1, 0)) * 'Simulator with Z Scores'!$F14))</f>
        <v>0.18837266165103222</v>
      </c>
      <c r="BW19">
        <f ca="1">IF( OR($C14 = BW$3, BW18 = 0), 0, ($E14*_xlfn.IFNA(((BW$4+(BW$5/2))/2),BW$4))+(INDEX('Team Needs Database'!$B$2:$AG$15,MATCH('Simulator with Z Scores'!BW$1, 'Team Needs Database'!$A$2:$A$15, 0),MATCH('Simulator with Z Scores'!$B14, 'Team Needs Database'!$B$1:$AG$1, 0)) * 'Simulator with Z Scores'!$F14))</f>
        <v>0.28413870382619816</v>
      </c>
      <c r="BX19">
        <f ca="1">IF( OR($C14 = BX$3, BX18 = 0), 0, ($E14*_xlfn.IFNA(((BX$4+(BX$5/2))/2),BX$4))+(INDEX('Team Needs Database'!$B$2:$AG$15,MATCH('Simulator with Z Scores'!BX$1, 'Team Needs Database'!$A$2:$A$15, 0),MATCH('Simulator with Z Scores'!$B14, 'Team Needs Database'!$B$1:$AG$1, 0)) * 'Simulator with Z Scores'!$F14))</f>
        <v>1.1728016184852854</v>
      </c>
      <c r="BY19">
        <f ca="1">IF( OR($C14 = BY$3, BY18 = 0), 0, ($E14*_xlfn.IFNA(((BY$4+(BY$5/2))/2),BY$4))+(INDEX('Team Needs Database'!$B$2:$AG$15,MATCH('Simulator with Z Scores'!BY$1, 'Team Needs Database'!$A$2:$A$15, 0),MATCH('Simulator with Z Scores'!$B14, 'Team Needs Database'!$B$1:$AG$1, 0)) * 'Simulator with Z Scores'!$F14))</f>
        <v>1.3815375061992616</v>
      </c>
    </row>
    <row r="20" spans="1:77" x14ac:dyDescent="0.3">
      <c r="A20">
        <v>18</v>
      </c>
      <c r="B20" t="s">
        <v>42</v>
      </c>
      <c r="C20" s="2" t="str">
        <f t="shared" ca="1" si="0"/>
        <v>Justin Gilbert</v>
      </c>
      <c r="D20" s="2">
        <f t="shared" ca="1" si="1"/>
        <v>11</v>
      </c>
      <c r="E20">
        <f t="shared" ca="1" si="3"/>
        <v>2.6161289663191312E-2</v>
      </c>
      <c r="F20">
        <f t="shared" ca="1" si="3"/>
        <v>0.74059070295006846</v>
      </c>
      <c r="H20">
        <v>15</v>
      </c>
      <c r="I20" t="s">
        <v>140</v>
      </c>
      <c r="J20">
        <f ca="1">IF( OR($C15 = J$3, J19 = 0), 0, ($E15*_xlfn.IFNA(((J$4+(J$5/2))/2),J$4))+(INDEX('Team Needs Database'!$B$2:$AG$15,MATCH('Simulator with Z Scores'!J$1, 'Team Needs Database'!$A$2:$A$15, 0),MATCH('Simulator with Z Scores'!$B15, 'Team Needs Database'!$B$1:$AG$1, 0)) * 'Simulator with Z Scores'!$F15))</f>
        <v>0</v>
      </c>
      <c r="K20">
        <f ca="1">IF( OR($C15 = K$3, K19 = 0), 0, ($E15*_xlfn.IFNA(((K$4+(K$5/2))/2),K$4))+(INDEX('Team Needs Database'!$B$2:$AG$15,MATCH('Simulator with Z Scores'!K$1, 'Team Needs Database'!$A$2:$A$15, 0),MATCH('Simulator with Z Scores'!$B15, 'Team Needs Database'!$B$1:$AG$1, 0)) * 'Simulator with Z Scores'!$F15))</f>
        <v>0</v>
      </c>
      <c r="L20">
        <f ca="1">IF( OR($C15 = L$3, L19 = 0), 0, ($E15*_xlfn.IFNA(((L$4+(L$5/2))/2),L$4))+(INDEX('Team Needs Database'!$B$2:$AG$15,MATCH('Simulator with Z Scores'!L$1, 'Team Needs Database'!$A$2:$A$15, 0),MATCH('Simulator with Z Scores'!$B15, 'Team Needs Database'!$B$1:$AG$1, 0)) * 'Simulator with Z Scores'!$F15))</f>
        <v>3.5775556397394035</v>
      </c>
      <c r="M20">
        <f ca="1">IF( OR($C15 = M$3, M19 = 0), 0, ($E15*_xlfn.IFNA(((M$4+(M$5/2))/2),M$4))+(INDEX('Team Needs Database'!$B$2:$AG$15,MATCH('Simulator with Z Scores'!M$1, 'Team Needs Database'!$A$2:$A$15, 0),MATCH('Simulator with Z Scores'!$B15, 'Team Needs Database'!$B$1:$AG$1, 0)) * 'Simulator with Z Scores'!$F15))</f>
        <v>0</v>
      </c>
      <c r="N20">
        <f ca="1">IF( OR($C15 = N$3, N19 = 0), 0, ($E15*_xlfn.IFNA(((N$4+(N$5/2))/2),N$4))+(INDEX('Team Needs Database'!$B$2:$AG$15,MATCH('Simulator with Z Scores'!N$1, 'Team Needs Database'!$A$2:$A$15, 0),MATCH('Simulator with Z Scores'!$B15, 'Team Needs Database'!$B$1:$AG$1, 0)) * 'Simulator with Z Scores'!$F15))</f>
        <v>0</v>
      </c>
      <c r="O20">
        <f ca="1">IF( OR($C15 = O$3, O19 = 0), 0, ($E15*_xlfn.IFNA(((O$4+(O$5/2))/2),O$4))+(INDEX('Team Needs Database'!$B$2:$AG$15,MATCH('Simulator with Z Scores'!O$1, 'Team Needs Database'!$A$2:$A$15, 0),MATCH('Simulator with Z Scores'!$B15, 'Team Needs Database'!$B$1:$AG$1, 0)) * 'Simulator with Z Scores'!$F15))</f>
        <v>0</v>
      </c>
      <c r="P20">
        <f ca="1">IF( OR($C15 = P$3, P19 = 0), 0, ($E15*_xlfn.IFNA(((P$4+(P$5/2))/2),P$4))+(INDEX('Team Needs Database'!$B$2:$AG$15,MATCH('Simulator with Z Scores'!P$1, 'Team Needs Database'!$A$2:$A$15, 0),MATCH('Simulator with Z Scores'!$B15, 'Team Needs Database'!$B$1:$AG$1, 0)) * 'Simulator with Z Scores'!$F15))</f>
        <v>0</v>
      </c>
      <c r="Q20">
        <f ca="1">IF( OR($C15 = Q$3, Q19 = 0), 0, ($E15*_xlfn.IFNA(((Q$4+(Q$5/2))/2),Q$4))+(INDEX('Team Needs Database'!$B$2:$AG$15,MATCH('Simulator with Z Scores'!Q$1, 'Team Needs Database'!$A$2:$A$15, 0),MATCH('Simulator with Z Scores'!$B15, 'Team Needs Database'!$B$1:$AG$1, 0)) * 'Simulator with Z Scores'!$F15))</f>
        <v>0</v>
      </c>
      <c r="R20">
        <f ca="1">IF( OR($C15 = R$3, R19 = 0), 0, ($E15*_xlfn.IFNA(((R$4+(R$5/2))/2),R$4))+(INDEX('Team Needs Database'!$B$2:$AG$15,MATCH('Simulator with Z Scores'!R$1, 'Team Needs Database'!$A$2:$A$15, 0),MATCH('Simulator with Z Scores'!$B15, 'Team Needs Database'!$B$1:$AG$1, 0)) * 'Simulator with Z Scores'!$F15))</f>
        <v>0</v>
      </c>
      <c r="S20">
        <f ca="1">IF( OR($C15 = S$3, S19 = 0), 0, ($E15*_xlfn.IFNA(((S$4+(S$5/2))/2),S$4))+(INDEX('Team Needs Database'!$B$2:$AG$15,MATCH('Simulator with Z Scores'!S$1, 'Team Needs Database'!$A$2:$A$15, 0),MATCH('Simulator with Z Scores'!$B15, 'Team Needs Database'!$B$1:$AG$1, 0)) * 'Simulator with Z Scores'!$F15))</f>
        <v>1.7441337061192839</v>
      </c>
      <c r="T20">
        <f ca="1">IF( OR($C15 = T$3, T19 = 0), 0, ($E15*_xlfn.IFNA(((T$4+(T$5/2))/2),T$4))+(INDEX('Team Needs Database'!$B$2:$AG$15,MATCH('Simulator with Z Scores'!T$1, 'Team Needs Database'!$A$2:$A$15, 0),MATCH('Simulator with Z Scores'!$B15, 'Team Needs Database'!$B$1:$AG$1, 0)) * 'Simulator with Z Scores'!$F15))</f>
        <v>1.8191521158311106</v>
      </c>
      <c r="U20">
        <f ca="1">IF( OR($C15 = U$3, U19 = 0), 0, ($E15*_xlfn.IFNA(((U$4+(U$5/2))/2),U$4))+(INDEX('Team Needs Database'!$B$2:$AG$15,MATCH('Simulator with Z Scores'!U$1, 'Team Needs Database'!$A$2:$A$15, 0),MATCH('Simulator with Z Scores'!$B15, 'Team Needs Database'!$B$1:$AG$1, 0)) * 'Simulator with Z Scores'!$F15))</f>
        <v>0</v>
      </c>
      <c r="V20">
        <f ca="1">IF( OR($C15 = V$3, V19 = 0), 0, ($E15*_xlfn.IFNA(((V$4+(V$5/2))/2),V$4))+(INDEX('Team Needs Database'!$B$2:$AG$15,MATCH('Simulator with Z Scores'!V$1, 'Team Needs Database'!$A$2:$A$15, 0),MATCH('Simulator with Z Scores'!$B15, 'Team Needs Database'!$B$1:$AG$1, 0)) * 'Simulator with Z Scores'!$F15))</f>
        <v>1.933301677335987</v>
      </c>
      <c r="W20">
        <f ca="1">IF( OR($C15 = W$3, W19 = 0), 0, ($E15*_xlfn.IFNA(((W$4+(W$5/2))/2),W$4))+(INDEX('Team Needs Database'!$B$2:$AG$15,MATCH('Simulator with Z Scores'!W$1, 'Team Needs Database'!$A$2:$A$15, 0),MATCH('Simulator with Z Scores'!$B15, 'Team Needs Database'!$B$1:$AG$1, 0)) * 'Simulator with Z Scores'!$F15))</f>
        <v>0</v>
      </c>
      <c r="X20">
        <f ca="1">IF( OR($C15 = X$3, X19 = 0), 0, ($E15*_xlfn.IFNA(((X$4+(X$5/2))/2),X$4))+(INDEX('Team Needs Database'!$B$2:$AG$15,MATCH('Simulator with Z Scores'!X$1, 'Team Needs Database'!$A$2:$A$15, 0),MATCH('Simulator with Z Scores'!$B15, 'Team Needs Database'!$B$1:$AG$1, 0)) * 'Simulator with Z Scores'!$F15))</f>
        <v>0</v>
      </c>
      <c r="Y20">
        <f ca="1">IF( OR($C15 = Y$3, Y19 = 0), 0, ($E15*_xlfn.IFNA(((Y$4+(Y$5/2))/2),Y$4))+(INDEX('Team Needs Database'!$B$2:$AG$15,MATCH('Simulator with Z Scores'!Y$1, 'Team Needs Database'!$A$2:$A$15, 0),MATCH('Simulator with Z Scores'!$B15, 'Team Needs Database'!$B$1:$AG$1, 0)) * 'Simulator with Z Scores'!$F15))</f>
        <v>1.6038569420917077</v>
      </c>
      <c r="Z20">
        <f ca="1">IF( OR($C15 = Z$3, Z19 = 0), 0, ($E15*_xlfn.IFNA(((Z$4+(Z$5/2))/2),Z$4))+(INDEX('Team Needs Database'!$B$2:$AG$15,MATCH('Simulator with Z Scores'!Z$1, 'Team Needs Database'!$A$2:$A$15, 0),MATCH('Simulator with Z Scores'!$B15, 'Team Needs Database'!$B$1:$AG$1, 0)) * 'Simulator with Z Scores'!$F15))</f>
        <v>0</v>
      </c>
      <c r="AA20">
        <f ca="1">IF( OR($C15 = AA$3, AA19 = 0), 0, ($E15*_xlfn.IFNA(((AA$4+(AA$5/2))/2),AA$4))+(INDEX('Team Needs Database'!$B$2:$AG$15,MATCH('Simulator with Z Scores'!AA$1, 'Team Needs Database'!$A$2:$A$15, 0),MATCH('Simulator with Z Scores'!$B15, 'Team Needs Database'!$B$1:$AG$1, 0)) * 'Simulator with Z Scores'!$F15))</f>
        <v>1.5984945081098048</v>
      </c>
      <c r="AB20">
        <f ca="1">IF( OR($C15 = AB$3, AB19 = 0), 0, ($E15*_xlfn.IFNA(((AB$4+(AB$5/2))/2),AB$4))+(INDEX('Team Needs Database'!$B$2:$AG$15,MATCH('Simulator with Z Scores'!AB$1, 'Team Needs Database'!$A$2:$A$15, 0),MATCH('Simulator with Z Scores'!$B15, 'Team Needs Database'!$B$1:$AG$1, 0)) * 'Simulator with Z Scores'!$F15))</f>
        <v>0</v>
      </c>
      <c r="AC20">
        <f ca="1">IF( OR($C15 = AC$3, AC19 = 0), 0, ($E15*_xlfn.IFNA(((AC$4+(AC$5/2))/2),AC$4))+(INDEX('Team Needs Database'!$B$2:$AG$15,MATCH('Simulator with Z Scores'!AC$1, 'Team Needs Database'!$A$2:$A$15, 0),MATCH('Simulator with Z Scores'!$B15, 'Team Needs Database'!$B$1:$AG$1, 0)) * 'Simulator with Z Scores'!$F15))</f>
        <v>1.4682979433512893</v>
      </c>
      <c r="AD20">
        <f ca="1">IF( OR($C15 = AD$3, AD19 = 0), 0, ($E15*_xlfn.IFNA(((AD$4+(AD$5/2))/2),AD$4))+(INDEX('Team Needs Database'!$B$2:$AG$15,MATCH('Simulator with Z Scores'!AD$1, 'Team Needs Database'!$A$2:$A$15, 0),MATCH('Simulator with Z Scores'!$B15, 'Team Needs Database'!$B$1:$AG$1, 0)) * 'Simulator with Z Scores'!$F15))</f>
        <v>1.5029097255330941</v>
      </c>
      <c r="AE20">
        <f ca="1">IF( OR($C15 = AE$3, AE19 = 0), 0, ($E15*_xlfn.IFNA(((AE$4+(AE$5/2))/2),AE$4))+(INDEX('Team Needs Database'!$B$2:$AG$15,MATCH('Simulator with Z Scores'!AE$1, 'Team Needs Database'!$A$2:$A$15, 0),MATCH('Simulator with Z Scores'!$B15, 'Team Needs Database'!$B$1:$AG$1, 0)) * 'Simulator with Z Scores'!$F15))</f>
        <v>1.5750129195860134</v>
      </c>
      <c r="AF20">
        <f ca="1">IF( OR($C15 = AF$3, AF19 = 0), 0, ($E15*_xlfn.IFNA(((AF$4+(AF$5/2))/2),AF$4))+(INDEX('Team Needs Database'!$B$2:$AG$15,MATCH('Simulator with Z Scores'!AF$1, 'Team Needs Database'!$A$2:$A$15, 0),MATCH('Simulator with Z Scores'!$B15, 'Team Needs Database'!$B$1:$AG$1, 0)) * 'Simulator with Z Scores'!$F15))</f>
        <v>1.7991749812371043</v>
      </c>
      <c r="AG20">
        <f ca="1">IF( OR($C15 = AG$3, AG19 = 0), 0, ($E15*_xlfn.IFNA(((AG$4+(AG$5/2))/2),AG$4))+(INDEX('Team Needs Database'!$B$2:$AG$15,MATCH('Simulator with Z Scores'!AG$1, 'Team Needs Database'!$A$2:$A$15, 0),MATCH('Simulator with Z Scores'!$B15, 'Team Needs Database'!$B$1:$AG$1, 0)) * 'Simulator with Z Scores'!$F15))</f>
        <v>3.2694524654783104</v>
      </c>
      <c r="AH20">
        <f ca="1">IF( OR($C15 = AH$3, AH19 = 0), 0, ($E15*_xlfn.IFNA(((AH$4+(AH$5/2))/2),AH$4))+(INDEX('Team Needs Database'!$B$2:$AG$15,MATCH('Simulator with Z Scores'!AH$1, 'Team Needs Database'!$A$2:$A$15, 0),MATCH('Simulator with Z Scores'!$B15, 'Team Needs Database'!$B$1:$AG$1, 0)) * 'Simulator with Z Scores'!$F15))</f>
        <v>3.2694524654783104</v>
      </c>
      <c r="AI20">
        <f ca="1">IF( OR($C15 = AI$3, AI19 = 0), 0, ($E15*_xlfn.IFNA(((AI$4+(AI$5/2))/2),AI$4))+(INDEX('Team Needs Database'!$B$2:$AG$15,MATCH('Simulator with Z Scores'!AI$1, 'Team Needs Database'!$A$2:$A$15, 0),MATCH('Simulator with Z Scores'!$B15, 'Team Needs Database'!$B$1:$AG$1, 0)) * 'Simulator with Z Scores'!$F15))</f>
        <v>0</v>
      </c>
      <c r="AJ20">
        <f ca="1">IF( OR($C15 = AJ$3, AJ19 = 0), 0, ($E15*_xlfn.IFNA(((AJ$4+(AJ$5/2))/2),AJ$4))+(INDEX('Team Needs Database'!$B$2:$AG$15,MATCH('Simulator with Z Scores'!AJ$1, 'Team Needs Database'!$A$2:$A$15, 0),MATCH('Simulator with Z Scores'!$B15, 'Team Needs Database'!$B$1:$AG$1, 0)) * 'Simulator with Z Scores'!$F15))</f>
        <v>1.4479818104558109</v>
      </c>
      <c r="AK20">
        <f ca="1">IF( OR($C15 = AK$3, AK19 = 0), 0, ($E15*_xlfn.IFNA(((AK$4+(AK$5/2))/2),AK$4))+(INDEX('Team Needs Database'!$B$2:$AG$15,MATCH('Simulator with Z Scores'!AK$1, 'Team Needs Database'!$A$2:$A$15, 0),MATCH('Simulator with Z Scores'!$B15, 'Team Needs Database'!$B$1:$AG$1, 0)) * 'Simulator with Z Scores'!$F15))</f>
        <v>1.4228473964488315</v>
      </c>
      <c r="AL20">
        <f ca="1">IF( OR($C15 = AL$3, AL19 = 0), 0, ($E15*_xlfn.IFNA(((AL$4+(AL$5/2))/2),AL$4))+(INDEX('Team Needs Database'!$B$2:$AG$15,MATCH('Simulator with Z Scores'!AL$1, 'Team Needs Database'!$A$2:$A$15, 0),MATCH('Simulator with Z Scores'!$B15, 'Team Needs Database'!$B$1:$AG$1, 0)) * 'Simulator with Z Scores'!$F15))</f>
        <v>1.6924995120140747</v>
      </c>
      <c r="AM20">
        <f ca="1">IF( OR($C15 = AM$3, AM19 = 0), 0, ($E15*_xlfn.IFNA(((AM$4+(AM$5/2))/2),AM$4))+(INDEX('Team Needs Database'!$B$2:$AG$15,MATCH('Simulator with Z Scores'!AM$1, 'Team Needs Database'!$A$2:$A$15, 0),MATCH('Simulator with Z Scores'!$B15, 'Team Needs Database'!$B$1:$AG$1, 0)) * 'Simulator with Z Scores'!$F15))</f>
        <v>1.5386422711289212</v>
      </c>
      <c r="AN20">
        <f ca="1">IF( OR($C15 = AN$3, AN19 = 0), 0, ($E15*_xlfn.IFNA(((AN$4+(AN$5/2))/2),AN$4))+(INDEX('Team Needs Database'!$B$2:$AG$15,MATCH('Simulator with Z Scores'!AN$1, 'Team Needs Database'!$A$2:$A$15, 0),MATCH('Simulator with Z Scores'!$B15, 'Team Needs Database'!$B$1:$AG$1, 0)) * 'Simulator with Z Scores'!$F15))</f>
        <v>1.3711664747880634</v>
      </c>
      <c r="AO20">
        <f ca="1">IF( OR($C15 = AO$3, AO19 = 0), 0, ($E15*_xlfn.IFNA(((AO$4+(AO$5/2))/2),AO$4))+(INDEX('Team Needs Database'!$B$2:$AG$15,MATCH('Simulator with Z Scores'!AO$1, 'Team Needs Database'!$A$2:$A$15, 0),MATCH('Simulator with Z Scores'!$B15, 'Team Needs Database'!$B$1:$AG$1, 0)) * 'Simulator with Z Scores'!$F15))</f>
        <v>1.3711664747880634</v>
      </c>
      <c r="AP20">
        <f ca="1">IF( OR($C15 = AP$3, AP19 = 0), 0, ($E15*_xlfn.IFNA(((AP$4+(AP$5/2))/2),AP$4))+(INDEX('Team Needs Database'!$B$2:$AG$15,MATCH('Simulator with Z Scores'!AP$1, 'Team Needs Database'!$A$2:$A$15, 0),MATCH('Simulator with Z Scores'!$B15, 'Team Needs Database'!$B$1:$AG$1, 0)) * 'Simulator with Z Scores'!$F15))</f>
        <v>1.3538956003188705</v>
      </c>
      <c r="AQ20">
        <f ca="1">IF( OR($C15 = AQ$3, AQ19 = 0), 0, ($E15*_xlfn.IFNA(((AQ$4+(AQ$5/2))/2),AQ$4))+(INDEX('Team Needs Database'!$B$2:$AG$15,MATCH('Simulator with Z Scores'!AQ$1, 'Team Needs Database'!$A$2:$A$15, 0),MATCH('Simulator with Z Scores'!$B15, 'Team Needs Database'!$B$1:$AG$1, 0)) * 'Simulator with Z Scores'!$F15))</f>
        <v>1.1828768772436169</v>
      </c>
      <c r="AR20">
        <f ca="1">IF( OR($C15 = AR$3, AR19 = 0), 0, ($E15*_xlfn.IFNA(((AR$4+(AR$5/2))/2),AR$4))+(INDEX('Team Needs Database'!$B$2:$AG$15,MATCH('Simulator with Z Scores'!AR$1, 'Team Needs Database'!$A$2:$A$15, 0),MATCH('Simulator with Z Scores'!$B15, 'Team Needs Database'!$B$1:$AG$1, 0)) * 'Simulator with Z Scores'!$F15))</f>
        <v>1.143015994350846</v>
      </c>
      <c r="AS20">
        <f ca="1">IF( OR($C15 = AS$3, AS19 = 0), 0, ($E15*_xlfn.IFNA(((AS$4+(AS$5/2))/2),AS$4))+(INDEX('Team Needs Database'!$B$2:$AG$15,MATCH('Simulator with Z Scores'!AS$1, 'Team Needs Database'!$A$2:$A$15, 0),MATCH('Simulator with Z Scores'!$B15, 'Team Needs Database'!$B$1:$AG$1, 0)) * 'Simulator with Z Scores'!$F15))</f>
        <v>1.4700936389365731</v>
      </c>
      <c r="AT20">
        <f ca="1">IF( OR($C15 = AT$3, AT19 = 0), 0, ($E15*_xlfn.IFNA(((AT$4+(AT$5/2))/2),AT$4))+(INDEX('Team Needs Database'!$B$2:$AG$15,MATCH('Simulator with Z Scores'!AT$1, 'Team Needs Database'!$A$2:$A$15, 0),MATCH('Simulator with Z Scores'!$B15, 'Team Needs Database'!$B$1:$AG$1, 0)) * 'Simulator with Z Scores'!$F15))</f>
        <v>1.2124609468454308</v>
      </c>
      <c r="AU20">
        <f ca="1">IF( OR($C15 = AU$3, AU19 = 0), 0, ($E15*_xlfn.IFNA(((AU$4+(AU$5/2))/2),AU$4))+(INDEX('Team Needs Database'!$B$2:$AG$15,MATCH('Simulator with Z Scores'!AU$1, 'Team Needs Database'!$A$2:$A$15, 0),MATCH('Simulator with Z Scores'!$B15, 'Team Needs Database'!$B$1:$AG$1, 0)) * 'Simulator with Z Scores'!$F15))</f>
        <v>1.4653922652198437</v>
      </c>
      <c r="AV20">
        <f ca="1">IF( OR($C15 = AV$3, AV19 = 0), 0, ($E15*_xlfn.IFNA(((AV$4+(AV$5/2))/2),AV$4))+(INDEX('Team Needs Database'!$B$2:$AG$15,MATCH('Simulator with Z Scores'!AV$1, 'Team Needs Database'!$A$2:$A$15, 0),MATCH('Simulator with Z Scores'!$B15, 'Team Needs Database'!$B$1:$AG$1, 0)) * 'Simulator with Z Scores'!$F15))</f>
        <v>1.4653922652198437</v>
      </c>
      <c r="AW20">
        <f ca="1">IF( OR($C15 = AW$3, AW19 = 0), 0, ($E15*_xlfn.IFNA(((AW$4+(AW$5/2))/2),AW$4))+(INDEX('Team Needs Database'!$B$2:$AG$15,MATCH('Simulator with Z Scores'!AW$1, 'Team Needs Database'!$A$2:$A$15, 0),MATCH('Simulator with Z Scores'!$B15, 'Team Needs Database'!$B$1:$AG$1, 0)) * 'Simulator with Z Scores'!$F15))</f>
        <v>1.454216561084376</v>
      </c>
      <c r="AX20">
        <f ca="1">IF( OR($C15 = AX$3, AX19 = 0), 0, ($E15*_xlfn.IFNA(((AX$4+(AX$5/2))/2),AX$4))+(INDEX('Team Needs Database'!$B$2:$AG$15,MATCH('Simulator with Z Scores'!AX$1, 'Team Needs Database'!$A$2:$A$15, 0),MATCH('Simulator with Z Scores'!$B15, 'Team Needs Database'!$B$1:$AG$1, 0)) * 'Simulator with Z Scores'!$F15))</f>
        <v>1.1444079775791767</v>
      </c>
      <c r="AY20">
        <f ca="1">IF( OR($C15 = AY$3, AY19 = 0), 0, ($E15*_xlfn.IFNA(((AY$4+(AY$5/2))/2),AY$4))+(INDEX('Team Needs Database'!$B$2:$AG$15,MATCH('Simulator with Z Scores'!AY$1, 'Team Needs Database'!$A$2:$A$15, 0),MATCH('Simulator with Z Scores'!$B15, 'Team Needs Database'!$B$1:$AG$1, 0)) * 'Simulator with Z Scores'!$F15))</f>
        <v>1.57667067881638</v>
      </c>
      <c r="AZ20">
        <f ca="1">IF( OR($C15 = AZ$3, AZ19 = 0), 0, ($E15*_xlfn.IFNA(((AZ$4+(AZ$5/2))/2),AZ$4))+(INDEX('Team Needs Database'!$B$2:$AG$15,MATCH('Simulator with Z Scores'!AZ$1, 'Team Needs Database'!$A$2:$A$15, 0),MATCH('Simulator with Z Scores'!$B15, 'Team Needs Database'!$B$1:$AG$1, 0)) * 'Simulator with Z Scores'!$F15))</f>
        <v>1.0396223066599912</v>
      </c>
      <c r="BA20">
        <f ca="1">IF( OR($C15 = BA$3, BA19 = 0), 0, ($E15*_xlfn.IFNA(((BA$4+(BA$5/2))/2),BA$4))+(INDEX('Team Needs Database'!$B$2:$AG$15,MATCH('Simulator with Z Scores'!BA$1, 'Team Needs Database'!$A$2:$A$15, 0),MATCH('Simulator with Z Scores'!$B15, 'Team Needs Database'!$B$1:$AG$1, 0)) * 'Simulator with Z Scores'!$F15))</f>
        <v>1.1181372241712477</v>
      </c>
      <c r="BB20">
        <f ca="1">IF( OR($C15 = BB$3, BB19 = 0), 0, ($E15*_xlfn.IFNA(((BB$4+(BB$5/2))/2),BB$4))+(INDEX('Team Needs Database'!$B$2:$AG$15,MATCH('Simulator with Z Scores'!BB$1, 'Team Needs Database'!$A$2:$A$15, 0),MATCH('Simulator with Z Scores'!$B15, 'Team Needs Database'!$B$1:$AG$1, 0)) * 'Simulator with Z Scores'!$F15))</f>
        <v>1.1728361896139305</v>
      </c>
      <c r="BC20">
        <f ca="1">IF( OR($C15 = BC$3, BC19 = 0), 0, ($E15*_xlfn.IFNA(((BC$4+(BC$5/2))/2),BC$4))+(INDEX('Team Needs Database'!$B$2:$AG$15,MATCH('Simulator with Z Scores'!BC$1, 'Team Needs Database'!$A$2:$A$15, 0),MATCH('Simulator with Z Scores'!$B15, 'Team Needs Database'!$B$1:$AG$1, 0)) * 'Simulator with Z Scores'!$F15))</f>
        <v>1.388355848241789</v>
      </c>
      <c r="BD20">
        <f ca="1">IF( OR($C15 = BD$3, BD19 = 0), 0, ($E15*_xlfn.IFNA(((BD$4+(BD$5/2))/2),BD$4))+(INDEX('Team Needs Database'!$B$2:$AG$15,MATCH('Simulator with Z Scores'!BD$1, 'Team Needs Database'!$A$2:$A$15, 0),MATCH('Simulator with Z Scores'!$B15, 'Team Needs Database'!$B$1:$AG$1, 0)) * 'Simulator with Z Scores'!$F15))</f>
        <v>1.1636305084123686</v>
      </c>
      <c r="BE20">
        <f ca="1">IF( OR($C15 = BE$3, BE19 = 0), 0, ($E15*_xlfn.IFNA(((BE$4+(BE$5/2))/2),BE$4))+(INDEX('Team Needs Database'!$B$2:$AG$15,MATCH('Simulator with Z Scores'!BE$1, 'Team Needs Database'!$A$2:$A$15, 0),MATCH('Simulator with Z Scores'!$B15, 'Team Needs Database'!$B$1:$AG$1, 0)) * 'Simulator with Z Scores'!$F15))</f>
        <v>1.1503729092696044</v>
      </c>
      <c r="BF20">
        <f ca="1">IF( OR($C15 = BF$3, BF19 = 0), 0, ($E15*_xlfn.IFNA(((BF$4+(BF$5/2))/2),BF$4))+(INDEX('Team Needs Database'!$B$2:$AG$15,MATCH('Simulator with Z Scores'!BF$1, 'Team Needs Database'!$A$2:$A$15, 0),MATCH('Simulator with Z Scores'!$B15, 'Team Needs Database'!$B$1:$AG$1, 0)) * 'Simulator with Z Scores'!$F15))</f>
        <v>1.0366590640221187</v>
      </c>
      <c r="BG20">
        <f ca="1">IF( OR($C15 = BG$3, BG19 = 0), 0, ($E15*_xlfn.IFNA(((BG$4+(BG$5/2))/2),BG$4))+(INDEX('Team Needs Database'!$B$2:$AG$15,MATCH('Simulator with Z Scores'!BG$1, 'Team Needs Database'!$A$2:$A$15, 0),MATCH('Simulator with Z Scores'!$B15, 'Team Needs Database'!$B$1:$AG$1, 0)) * 'Simulator with Z Scores'!$F15))</f>
        <v>1.3992143431743851</v>
      </c>
      <c r="BH20">
        <f ca="1">IF( OR($C15 = BH$3, BH19 = 0), 0, ($E15*_xlfn.IFNA(((BH$4+(BH$5/2))/2),BH$4))+(INDEX('Team Needs Database'!$B$2:$AG$15,MATCH('Simulator with Z Scores'!BH$1, 'Team Needs Database'!$A$2:$A$15, 0),MATCH('Simulator with Z Scores'!$B15, 'Team Needs Database'!$B$1:$AG$1, 0)) * 'Simulator with Z Scores'!$F15))</f>
        <v>1.0901039607002996</v>
      </c>
      <c r="BI20">
        <f ca="1">IF( OR($C15 = BI$3, BI19 = 0), 0, ($E15*_xlfn.IFNA(((BI$4+(BI$5/2))/2),BI$4))+(INDEX('Team Needs Database'!$B$2:$AG$15,MATCH('Simulator with Z Scores'!BI$1, 'Team Needs Database'!$A$2:$A$15, 0),MATCH('Simulator with Z Scores'!$B15, 'Team Needs Database'!$B$1:$AG$1, 0)) * 'Simulator with Z Scores'!$F15))</f>
        <v>1.6027793230417016</v>
      </c>
      <c r="BJ20">
        <f ca="1">IF( OR($C15 = BJ$3, BJ19 = 0), 0, ($E15*_xlfn.IFNA(((BJ$4+(BJ$5/2))/2),BJ$4))+(INDEX('Team Needs Database'!$B$2:$AG$15,MATCH('Simulator with Z Scores'!BJ$1, 'Team Needs Database'!$A$2:$A$15, 0),MATCH('Simulator with Z Scores'!$B15, 'Team Needs Database'!$B$1:$AG$1, 0)) * 'Simulator with Z Scores'!$F15))</f>
        <v>0.82245239559913341</v>
      </c>
      <c r="BK20">
        <f ca="1">IF( OR($C15 = BK$3, BK19 = 0), 0, ($E15*_xlfn.IFNA(((BK$4+(BK$5/2))/2),BK$4))+(INDEX('Team Needs Database'!$B$2:$AG$15,MATCH('Simulator with Z Scores'!BK$1, 'Team Needs Database'!$A$2:$A$15, 0),MATCH('Simulator with Z Scores'!$B15, 'Team Needs Database'!$B$1:$AG$1, 0)) * 'Simulator with Z Scores'!$F15))</f>
        <v>0.78398801861200185</v>
      </c>
      <c r="BL20">
        <f ca="1">IF( OR($C15 = BL$3, BL19 = 0), 0, ($E15*_xlfn.IFNA(((BL$4+(BL$5/2))/2),BL$4))+(INDEX('Team Needs Database'!$B$2:$AG$15,MATCH('Simulator with Z Scores'!BL$1, 'Team Needs Database'!$A$2:$A$15, 0),MATCH('Simulator with Z Scores'!$B15, 'Team Needs Database'!$B$1:$AG$1, 0)) * 'Simulator with Z Scores'!$F15))</f>
        <v>1.0626681171647512</v>
      </c>
      <c r="BM20">
        <f ca="1">IF( OR($C15 = BM$3, BM19 = 0), 0, ($E15*_xlfn.IFNA(((BM$4+(BM$5/2))/2),BM$4))+(INDEX('Team Needs Database'!$B$2:$AG$15,MATCH('Simulator with Z Scores'!BM$1, 'Team Needs Database'!$A$2:$A$15, 0),MATCH('Simulator with Z Scores'!$B15, 'Team Needs Database'!$B$1:$AG$1, 0)) * 'Simulator with Z Scores'!$F15))</f>
        <v>2.5436853467607081</v>
      </c>
      <c r="BN20">
        <f ca="1">IF( OR($C15 = BN$3, BN19 = 0), 0, ($E15*_xlfn.IFNA(((BN$4+(BN$5/2))/2),BN$4))+(INDEX('Team Needs Database'!$B$2:$AG$15,MATCH('Simulator with Z Scores'!BN$1, 'Team Needs Database'!$A$2:$A$15, 0),MATCH('Simulator with Z Scores'!$B15, 'Team Needs Database'!$B$1:$AG$1, 0)) * 'Simulator with Z Scores'!$F15))</f>
        <v>1.1580809616666505</v>
      </c>
      <c r="BO20">
        <f ca="1">IF( OR($C15 = BO$3, BO19 = 0), 0, ($E15*_xlfn.IFNA(((BO$4+(BO$5/2))/2),BO$4))+(INDEX('Team Needs Database'!$B$2:$AG$15,MATCH('Simulator with Z Scores'!BO$1, 'Team Needs Database'!$A$2:$A$15, 0),MATCH('Simulator with Z Scores'!$B15, 'Team Needs Database'!$B$1:$AG$1, 0)) * 'Simulator with Z Scores'!$F15))</f>
        <v>0.98199915329873866</v>
      </c>
      <c r="BP20">
        <f ca="1">IF( OR($C15 = BP$3, BP19 = 0), 0, ($E15*_xlfn.IFNA(((BP$4+(BP$5/2))/2),BP$4))+(INDEX('Team Needs Database'!$B$2:$AG$15,MATCH('Simulator with Z Scores'!BP$1, 'Team Needs Database'!$A$2:$A$15, 0),MATCH('Simulator with Z Scores'!$B15, 'Team Needs Database'!$B$1:$AG$1, 0)) * 'Simulator with Z Scores'!$F15))</f>
        <v>0.80976039261106725</v>
      </c>
      <c r="BQ20">
        <f ca="1">IF( OR($C15 = BQ$3, BQ19 = 0), 0, ($E15*_xlfn.IFNA(((BQ$4+(BQ$5/2))/2),BQ$4))+(INDEX('Team Needs Database'!$B$2:$AG$15,MATCH('Simulator with Z Scores'!BQ$1, 'Team Needs Database'!$A$2:$A$15, 0),MATCH('Simulator with Z Scores'!$B15, 'Team Needs Database'!$B$1:$AG$1, 0)) * 'Simulator with Z Scores'!$F15))</f>
        <v>1.4234318653516147</v>
      </c>
      <c r="BR20">
        <f ca="1">IF( OR($C15 = BR$3, BR19 = 0), 0, ($E15*_xlfn.IFNA(((BR$4+(BR$5/2))/2),BR$4))+(INDEX('Team Needs Database'!$B$2:$AG$15,MATCH('Simulator with Z Scores'!BR$1, 'Team Needs Database'!$A$2:$A$15, 0),MATCH('Simulator with Z Scores'!$B15, 'Team Needs Database'!$B$1:$AG$1, 0)) * 'Simulator with Z Scores'!$F15))</f>
        <v>1.3696276280445887</v>
      </c>
      <c r="BS20">
        <f ca="1">IF( OR($C15 = BS$3, BS19 = 0), 0, ($E15*_xlfn.IFNA(((BS$4+(BS$5/2))/2),BS$4))+(INDEX('Team Needs Database'!$B$2:$AG$15,MATCH('Simulator with Z Scores'!BS$1, 'Team Needs Database'!$A$2:$A$15, 0),MATCH('Simulator with Z Scores'!$B15, 'Team Needs Database'!$B$1:$AG$1, 0)) * 'Simulator with Z Scores'!$F15))</f>
        <v>0.93101983113206777</v>
      </c>
      <c r="BT20">
        <f ca="1">IF( OR($C15 = BT$3, BT19 = 0), 0, ($E15*_xlfn.IFNA(((BT$4+(BT$5/2))/2),BT$4))+(INDEX('Team Needs Database'!$B$2:$AG$15,MATCH('Simulator with Z Scores'!BT$1, 'Team Needs Database'!$A$2:$A$15, 0),MATCH('Simulator with Z Scores'!$B15, 'Team Needs Database'!$B$1:$AG$1, 0)) * 'Simulator with Z Scores'!$F15))</f>
        <v>2.4301787635442569</v>
      </c>
      <c r="BU20">
        <f ca="1">IF( OR($C15 = BU$3, BU19 = 0), 0, ($E15*_xlfn.IFNA(((BU$4+(BU$5/2))/2),BU$4))+(INDEX('Team Needs Database'!$B$2:$AG$15,MATCH('Simulator with Z Scores'!BU$1, 'Team Needs Database'!$A$2:$A$15, 0),MATCH('Simulator with Z Scores'!$B15, 'Team Needs Database'!$B$1:$AG$1, 0)) * 'Simulator with Z Scores'!$F15))</f>
        <v>0.89292434638015883</v>
      </c>
      <c r="BV20">
        <f ca="1">IF( OR($C15 = BV$3, BV19 = 0), 0, ($E15*_xlfn.IFNA(((BV$4+(BV$5/2))/2),BV$4))+(INDEX('Team Needs Database'!$B$2:$AG$15,MATCH('Simulator with Z Scores'!BV$1, 'Team Needs Database'!$A$2:$A$15, 0),MATCH('Simulator with Z Scores'!$B15, 'Team Needs Database'!$B$1:$AG$1, 0)) * 'Simulator with Z Scores'!$F15))</f>
        <v>0.68057622986116795</v>
      </c>
      <c r="BW20">
        <f ca="1">IF( OR($C15 = BW$3, BW19 = 0), 0, ($E15*_xlfn.IFNA(((BW$4+(BW$5/2))/2),BW$4))+(INDEX('Team Needs Database'!$B$2:$AG$15,MATCH('Simulator with Z Scores'!BW$1, 'Team Needs Database'!$A$2:$A$15, 0),MATCH('Simulator with Z Scores'!$B15, 'Team Needs Database'!$B$1:$AG$1, 0)) * 'Simulator with Z Scores'!$F15))</f>
        <v>1.0265717228432722</v>
      </c>
      <c r="BX20">
        <f ca="1">IF( OR($C15 = BX$3, BX19 = 0), 0, ($E15*_xlfn.IFNA(((BX$4+(BX$5/2))/2),BX$4))+(INDEX('Team Needs Database'!$B$2:$AG$15,MATCH('Simulator with Z Scores'!BX$1, 'Team Needs Database'!$A$2:$A$15, 0),MATCH('Simulator with Z Scores'!$B15, 'Team Needs Database'!$B$1:$AG$1, 0)) * 'Simulator with Z Scores'!$F15))</f>
        <v>0.93277220406998473</v>
      </c>
      <c r="BY20">
        <f ca="1">IF( OR($C15 = BY$3, BY19 = 0), 0, ($E15*_xlfn.IFNA(((BY$4+(BY$5/2))/2),BY$4))+(INDEX('Team Needs Database'!$B$2:$AG$15,MATCH('Simulator with Z Scores'!BY$1, 'Team Needs Database'!$A$2:$A$15, 0),MATCH('Simulator with Z Scores'!$B15, 'Team Needs Database'!$B$1:$AG$1, 0)) * 'Simulator with Z Scores'!$F15))</f>
        <v>0.58542868320502106</v>
      </c>
    </row>
    <row r="21" spans="1:77" x14ac:dyDescent="0.3">
      <c r="A21">
        <v>19</v>
      </c>
      <c r="B21" t="s">
        <v>43</v>
      </c>
      <c r="C21" s="2" t="str">
        <f t="shared" ca="1" si="0"/>
        <v>Carlos Hyde</v>
      </c>
      <c r="D21" s="2">
        <f t="shared" ca="1" si="1"/>
        <v>35</v>
      </c>
      <c r="E21">
        <f t="shared" ca="1" si="3"/>
        <v>0.41663908945376826</v>
      </c>
      <c r="F21">
        <f t="shared" ca="1" si="3"/>
        <v>0.99672129317908598</v>
      </c>
      <c r="H21">
        <v>16</v>
      </c>
      <c r="I21" t="s">
        <v>140</v>
      </c>
      <c r="J21">
        <f ca="1">IF( OR($C16 = J$3, J20 = 0), 0, ($E16*_xlfn.IFNA(((J$4+(J$5/2))/2),J$4))+(INDEX('Team Needs Database'!$B$2:$AG$15,MATCH('Simulator with Z Scores'!J$1, 'Team Needs Database'!$A$2:$A$15, 0),MATCH('Simulator with Z Scores'!$B16, 'Team Needs Database'!$B$1:$AG$1, 0)) * 'Simulator with Z Scores'!$F16))</f>
        <v>0</v>
      </c>
      <c r="K21">
        <f ca="1">IF( OR($C16 = K$3, K20 = 0), 0, ($E16*_xlfn.IFNA(((K$4+(K$5/2))/2),K$4))+(INDEX('Team Needs Database'!$B$2:$AG$15,MATCH('Simulator with Z Scores'!K$1, 'Team Needs Database'!$A$2:$A$15, 0),MATCH('Simulator with Z Scores'!$B16, 'Team Needs Database'!$B$1:$AG$1, 0)) * 'Simulator with Z Scores'!$F16))</f>
        <v>0</v>
      </c>
      <c r="L21">
        <f ca="1">IF( OR($C16 = L$3, L20 = 0), 0, ($E16*_xlfn.IFNA(((L$4+(L$5/2))/2),L$4))+(INDEX('Team Needs Database'!$B$2:$AG$15,MATCH('Simulator with Z Scores'!L$1, 'Team Needs Database'!$A$2:$A$15, 0),MATCH('Simulator with Z Scores'!$B16, 'Team Needs Database'!$B$1:$AG$1, 0)) * 'Simulator with Z Scores'!$F16))</f>
        <v>0</v>
      </c>
      <c r="M21">
        <f ca="1">IF( OR($C16 = M$3, M20 = 0), 0, ($E16*_xlfn.IFNA(((M$4+(M$5/2))/2),M$4))+(INDEX('Team Needs Database'!$B$2:$AG$15,MATCH('Simulator with Z Scores'!M$1, 'Team Needs Database'!$A$2:$A$15, 0),MATCH('Simulator with Z Scores'!$B16, 'Team Needs Database'!$B$1:$AG$1, 0)) * 'Simulator with Z Scores'!$F16))</f>
        <v>0</v>
      </c>
      <c r="N21">
        <f ca="1">IF( OR($C16 = N$3, N20 = 0), 0, ($E16*_xlfn.IFNA(((N$4+(N$5/2))/2),N$4))+(INDEX('Team Needs Database'!$B$2:$AG$15,MATCH('Simulator with Z Scores'!N$1, 'Team Needs Database'!$A$2:$A$15, 0),MATCH('Simulator with Z Scores'!$B16, 'Team Needs Database'!$B$1:$AG$1, 0)) * 'Simulator with Z Scores'!$F16))</f>
        <v>0</v>
      </c>
      <c r="O21">
        <f ca="1">IF( OR($C16 = O$3, O20 = 0), 0, ($E16*_xlfn.IFNA(((O$4+(O$5/2))/2),O$4))+(INDEX('Team Needs Database'!$B$2:$AG$15,MATCH('Simulator with Z Scores'!O$1, 'Team Needs Database'!$A$2:$A$15, 0),MATCH('Simulator with Z Scores'!$B16, 'Team Needs Database'!$B$1:$AG$1, 0)) * 'Simulator with Z Scores'!$F16))</f>
        <v>0</v>
      </c>
      <c r="P21">
        <f ca="1">IF( OR($C16 = P$3, P20 = 0), 0, ($E16*_xlfn.IFNA(((P$4+(P$5/2))/2),P$4))+(INDEX('Team Needs Database'!$B$2:$AG$15,MATCH('Simulator with Z Scores'!P$1, 'Team Needs Database'!$A$2:$A$15, 0),MATCH('Simulator with Z Scores'!$B16, 'Team Needs Database'!$B$1:$AG$1, 0)) * 'Simulator with Z Scores'!$F16))</f>
        <v>0</v>
      </c>
      <c r="Q21">
        <f ca="1">IF( OR($C16 = Q$3, Q20 = 0), 0, ($E16*_xlfn.IFNA(((Q$4+(Q$5/2))/2),Q$4))+(INDEX('Team Needs Database'!$B$2:$AG$15,MATCH('Simulator with Z Scores'!Q$1, 'Team Needs Database'!$A$2:$A$15, 0),MATCH('Simulator with Z Scores'!$B16, 'Team Needs Database'!$B$1:$AG$1, 0)) * 'Simulator with Z Scores'!$F16))</f>
        <v>0</v>
      </c>
      <c r="R21">
        <f ca="1">IF( OR($C16 = R$3, R20 = 0), 0, ($E16*_xlfn.IFNA(((R$4+(R$5/2))/2),R$4))+(INDEX('Team Needs Database'!$B$2:$AG$15,MATCH('Simulator with Z Scores'!R$1, 'Team Needs Database'!$A$2:$A$15, 0),MATCH('Simulator with Z Scores'!$B16, 'Team Needs Database'!$B$1:$AG$1, 0)) * 'Simulator with Z Scores'!$F16))</f>
        <v>0</v>
      </c>
      <c r="S21">
        <f ca="1">IF( OR($C16 = S$3, S20 = 0), 0, ($E16*_xlfn.IFNA(((S$4+(S$5/2))/2),S$4))+(INDEX('Team Needs Database'!$B$2:$AG$15,MATCH('Simulator with Z Scores'!S$1, 'Team Needs Database'!$A$2:$A$15, 0),MATCH('Simulator with Z Scores'!$B16, 'Team Needs Database'!$B$1:$AG$1, 0)) * 'Simulator with Z Scores'!$F16))</f>
        <v>1.942893943525287</v>
      </c>
      <c r="T21">
        <f ca="1">IF( OR($C16 = T$3, T20 = 0), 0, ($E16*_xlfn.IFNA(((T$4+(T$5/2))/2),T$4))+(INDEX('Team Needs Database'!$B$2:$AG$15,MATCH('Simulator with Z Scores'!T$1, 'Team Needs Database'!$A$2:$A$15, 0),MATCH('Simulator with Z Scores'!$B16, 'Team Needs Database'!$B$1:$AG$1, 0)) * 'Simulator with Z Scores'!$F16))</f>
        <v>2.0264613978842236</v>
      </c>
      <c r="U21">
        <f ca="1">IF( OR($C16 = U$3, U20 = 0), 0, ($E16*_xlfn.IFNA(((U$4+(U$5/2))/2),U$4))+(INDEX('Team Needs Database'!$B$2:$AG$15,MATCH('Simulator with Z Scores'!U$1, 'Team Needs Database'!$A$2:$A$15, 0),MATCH('Simulator with Z Scores'!$B16, 'Team Needs Database'!$B$1:$AG$1, 0)) * 'Simulator with Z Scores'!$F16))</f>
        <v>0</v>
      </c>
      <c r="V21">
        <f ca="1">IF( OR($C16 = V$3, V20 = 0), 0, ($E16*_xlfn.IFNA(((V$4+(V$5/2))/2),V$4))+(INDEX('Team Needs Database'!$B$2:$AG$15,MATCH('Simulator with Z Scores'!V$1, 'Team Needs Database'!$A$2:$A$15, 0),MATCH('Simulator with Z Scores'!$B16, 'Team Needs Database'!$B$1:$AG$1, 0)) * 'Simulator with Z Scores'!$F16))</f>
        <v>1.9645768667240144</v>
      </c>
      <c r="W21">
        <f ca="1">IF( OR($C16 = W$3, W20 = 0), 0, ($E16*_xlfn.IFNA(((W$4+(W$5/2))/2),W$4))+(INDEX('Team Needs Database'!$B$2:$AG$15,MATCH('Simulator with Z Scores'!W$1, 'Team Needs Database'!$A$2:$A$15, 0),MATCH('Simulator with Z Scores'!$B16, 'Team Needs Database'!$B$1:$AG$1, 0)) * 'Simulator with Z Scores'!$F16))</f>
        <v>0</v>
      </c>
      <c r="X21">
        <f ca="1">IF( OR($C16 = X$3, X20 = 0), 0, ($E16*_xlfn.IFNA(((X$4+(X$5/2))/2),X$4))+(INDEX('Team Needs Database'!$B$2:$AG$15,MATCH('Simulator with Z Scores'!X$1, 'Team Needs Database'!$A$2:$A$15, 0),MATCH('Simulator with Z Scores'!$B16, 'Team Needs Database'!$B$1:$AG$1, 0)) * 'Simulator with Z Scores'!$F16))</f>
        <v>0</v>
      </c>
      <c r="Y21">
        <f ca="1">IF( OR($C16 = Y$3, Y20 = 0), 0, ($E16*_xlfn.IFNA(((Y$4+(Y$5/2))/2),Y$4))+(INDEX('Team Needs Database'!$B$2:$AG$15,MATCH('Simulator with Z Scores'!Y$1, 'Team Needs Database'!$A$2:$A$15, 0),MATCH('Simulator with Z Scores'!$B16, 'Team Needs Database'!$B$1:$AG$1, 0)) * 'Simulator with Z Scores'!$F16))</f>
        <v>1.7866313391789068</v>
      </c>
      <c r="Z21">
        <f ca="1">IF( OR($C16 = Z$3, Z20 = 0), 0, ($E16*_xlfn.IFNA(((Z$4+(Z$5/2))/2),Z$4))+(INDEX('Team Needs Database'!$B$2:$AG$15,MATCH('Simulator with Z Scores'!Z$1, 'Team Needs Database'!$A$2:$A$15, 0),MATCH('Simulator with Z Scores'!$B16, 'Team Needs Database'!$B$1:$AG$1, 0)) * 'Simulator with Z Scores'!$F16))</f>
        <v>0</v>
      </c>
      <c r="AA21">
        <f ca="1">IF( OR($C16 = AA$3, AA20 = 0), 0, ($E16*_xlfn.IFNA(((AA$4+(AA$5/2))/2),AA$4))+(INDEX('Team Needs Database'!$B$2:$AG$15,MATCH('Simulator with Z Scores'!AA$1, 'Team Needs Database'!$A$2:$A$15, 0),MATCH('Simulator with Z Scores'!$B16, 'Team Needs Database'!$B$1:$AG$1, 0)) * 'Simulator with Z Scores'!$F16))</f>
        <v>2.4994968185752615</v>
      </c>
      <c r="AB21">
        <f ca="1">IF( OR($C16 = AB$3, AB20 = 0), 0, ($E16*_xlfn.IFNA(((AB$4+(AB$5/2))/2),AB$4))+(INDEX('Team Needs Database'!$B$2:$AG$15,MATCH('Simulator with Z Scores'!AB$1, 'Team Needs Database'!$A$2:$A$15, 0),MATCH('Simulator with Z Scores'!$B16, 'Team Needs Database'!$B$1:$AG$1, 0)) * 'Simulator with Z Scores'!$F16))</f>
        <v>0</v>
      </c>
      <c r="AC21">
        <f ca="1">IF( OR($C16 = AC$3, AC20 = 0), 0, ($E16*_xlfn.IFNA(((AC$4+(AC$5/2))/2),AC$4))+(INDEX('Team Needs Database'!$B$2:$AG$15,MATCH('Simulator with Z Scores'!AC$1, 'Team Needs Database'!$A$2:$A$15, 0),MATCH('Simulator with Z Scores'!$B16, 'Team Needs Database'!$B$1:$AG$1, 0)) * 'Simulator with Z Scores'!$F16))</f>
        <v>1.6356241332983856</v>
      </c>
      <c r="AD21">
        <f ca="1">IF( OR($C16 = AD$3, AD20 = 0), 0, ($E16*_xlfn.IFNA(((AD$4+(AD$5/2))/2),AD$4))+(INDEX('Team Needs Database'!$B$2:$AG$15,MATCH('Simulator with Z Scores'!AD$1, 'Team Needs Database'!$A$2:$A$15, 0),MATCH('Simulator with Z Scores'!$B16, 'Team Needs Database'!$B$1:$AG$1, 0)) * 'Simulator with Z Scores'!$F16))</f>
        <v>1.6741802495753138</v>
      </c>
      <c r="AE21">
        <f ca="1">IF( OR($C16 = AE$3, AE20 = 0), 0, ($E16*_xlfn.IFNA(((AE$4+(AE$5/2))/2),AE$4))+(INDEX('Team Needs Database'!$B$2:$AG$15,MATCH('Simulator with Z Scores'!AE$1, 'Team Needs Database'!$A$2:$A$15, 0),MATCH('Simulator with Z Scores'!$B16, 'Team Needs Database'!$B$1:$AG$1, 0)) * 'Simulator with Z Scores'!$F16))</f>
        <v>1.7545002723710115</v>
      </c>
      <c r="AF21">
        <f ca="1">IF( OR($C16 = AF$3, AF20 = 0), 0, ($E16*_xlfn.IFNA(((AF$4+(AF$5/2))/2),AF$4))+(INDEX('Team Needs Database'!$B$2:$AG$15,MATCH('Simulator with Z Scores'!AF$1, 'Team Needs Database'!$A$2:$A$15, 0),MATCH('Simulator with Z Scores'!$B16, 'Team Needs Database'!$B$1:$AG$1, 0)) * 'Simulator with Z Scores'!$F16))</f>
        <v>2.7230466957749595</v>
      </c>
      <c r="AG21">
        <f ca="1">IF( OR($C16 = AG$3, AG20 = 0), 0, ($E16*_xlfn.IFNA(((AG$4+(AG$5/2))/2),AG$4))+(INDEX('Team Needs Database'!$B$2:$AG$15,MATCH('Simulator with Z Scores'!AG$1, 'Team Needs Database'!$A$2:$A$15, 0),MATCH('Simulator with Z Scores'!$B16, 'Team Needs Database'!$B$1:$AG$1, 0)) * 'Simulator with Z Scores'!$F16))</f>
        <v>1.9274149455453307</v>
      </c>
      <c r="AH21">
        <f ca="1">IF( OR($C16 = AH$3, AH20 = 0), 0, ($E16*_xlfn.IFNA(((AH$4+(AH$5/2))/2),AH$4))+(INDEX('Team Needs Database'!$B$2:$AG$15,MATCH('Simulator with Z Scores'!AH$1, 'Team Needs Database'!$A$2:$A$15, 0),MATCH('Simulator with Z Scores'!$B16, 'Team Needs Database'!$B$1:$AG$1, 0)) * 'Simulator with Z Scores'!$F16))</f>
        <v>1.9274149455453307</v>
      </c>
      <c r="AI21">
        <f ca="1">IF( OR($C16 = AI$3, AI20 = 0), 0, ($E16*_xlfn.IFNA(((AI$4+(AI$5/2))/2),AI$4))+(INDEX('Team Needs Database'!$B$2:$AG$15,MATCH('Simulator with Z Scores'!AI$1, 'Team Needs Database'!$A$2:$A$15, 0),MATCH('Simulator with Z Scores'!$B16, 'Team Needs Database'!$B$1:$AG$1, 0)) * 'Simulator with Z Scores'!$F16))</f>
        <v>0</v>
      </c>
      <c r="AJ21">
        <f ca="1">IF( OR($C16 = AJ$3, AJ20 = 0), 0, ($E16*_xlfn.IFNA(((AJ$4+(AJ$5/2))/2),AJ$4))+(INDEX('Team Needs Database'!$B$2:$AG$15,MATCH('Simulator with Z Scores'!AJ$1, 'Team Needs Database'!$A$2:$A$15, 0),MATCH('Simulator with Z Scores'!$B16, 'Team Needs Database'!$B$1:$AG$1, 0)) * 'Simulator with Z Scores'!$F16))</f>
        <v>1.6129927883389985</v>
      </c>
      <c r="AK21">
        <f ca="1">IF( OR($C16 = AK$3, AK20 = 0), 0, ($E16*_xlfn.IFNA(((AK$4+(AK$5/2))/2),AK$4))+(INDEX('Team Needs Database'!$B$2:$AG$15,MATCH('Simulator with Z Scores'!AK$1, 'Team Needs Database'!$A$2:$A$15, 0),MATCH('Simulator with Z Scores'!$B16, 'Team Needs Database'!$B$1:$AG$1, 0)) * 'Simulator with Z Scores'!$F16))</f>
        <v>1.5849940743775142</v>
      </c>
      <c r="AL21">
        <f ca="1">IF( OR($C16 = AL$3, AL20 = 0), 0, ($E16*_xlfn.IFNA(((AL$4+(AL$5/2))/2),AL$4))+(INDEX('Team Needs Database'!$B$2:$AG$15,MATCH('Simulator with Z Scores'!AL$1, 'Team Needs Database'!$A$2:$A$15, 0),MATCH('Simulator with Z Scores'!$B16, 'Team Needs Database'!$B$1:$AG$1, 0)) * 'Simulator with Z Scores'!$F16))</f>
        <v>1.6963330578060067</v>
      </c>
      <c r="AM21">
        <f ca="1">IF( OR($C16 = AM$3, AM20 = 0), 0, ($E16*_xlfn.IFNA(((AM$4+(AM$5/2))/2),AM$4))+(INDEX('Team Needs Database'!$B$2:$AG$15,MATCH('Simulator with Z Scores'!AM$1, 'Team Needs Database'!$A$2:$A$15, 0),MATCH('Simulator with Z Scores'!$B16, 'Team Needs Database'!$B$1:$AG$1, 0)) * 'Simulator with Z Scores'!$F16))</f>
        <v>1.7139848506682795</v>
      </c>
      <c r="AN21">
        <f ca="1">IF( OR($C16 = AN$3, AN20 = 0), 0, ($E16*_xlfn.IFNA(((AN$4+(AN$5/2))/2),AN$4))+(INDEX('Team Needs Database'!$B$2:$AG$15,MATCH('Simulator with Z Scores'!AN$1, 'Team Needs Database'!$A$2:$A$15, 0),MATCH('Simulator with Z Scores'!$B16, 'Team Needs Database'!$B$1:$AG$1, 0)) * 'Simulator with Z Scores'!$F16))</f>
        <v>1.5274236316194725</v>
      </c>
      <c r="AO21">
        <f ca="1">IF( OR($C16 = AO$3, AO20 = 0), 0, ($E16*_xlfn.IFNA(((AO$4+(AO$5/2))/2),AO$4))+(INDEX('Team Needs Database'!$B$2:$AG$15,MATCH('Simulator with Z Scores'!AO$1, 'Team Needs Database'!$A$2:$A$15, 0),MATCH('Simulator with Z Scores'!$B16, 'Team Needs Database'!$B$1:$AG$1, 0)) * 'Simulator with Z Scores'!$F16))</f>
        <v>1.5274236316194725</v>
      </c>
      <c r="AP21">
        <f ca="1">IF( OR($C16 = AP$3, AP20 = 0), 0, ($E16*_xlfn.IFNA(((AP$4+(AP$5/2))/2),AP$4))+(INDEX('Team Needs Database'!$B$2:$AG$15,MATCH('Simulator with Z Scores'!AP$1, 'Team Needs Database'!$A$2:$A$15, 0),MATCH('Simulator with Z Scores'!$B16, 'Team Needs Database'!$B$1:$AG$1, 0)) * 'Simulator with Z Scores'!$F16))</f>
        <v>1.508184580572038</v>
      </c>
      <c r="AQ21">
        <f ca="1">IF( OR($C16 = AQ$3, AQ20 = 0), 0, ($E16*_xlfn.IFNA(((AQ$4+(AQ$5/2))/2),AQ$4))+(INDEX('Team Needs Database'!$B$2:$AG$15,MATCH('Simulator with Z Scores'!AQ$1, 'Team Needs Database'!$A$2:$A$15, 0),MATCH('Simulator with Z Scores'!$B16, 'Team Needs Database'!$B$1:$AG$1, 0)) * 'Simulator with Z Scores'!$F16))</f>
        <v>2.0365156979196994</v>
      </c>
      <c r="AR21">
        <f ca="1">IF( OR($C16 = AR$3, AR20 = 0), 0, ($E16*_xlfn.IFNA(((AR$4+(AR$5/2))/2),AR$4))+(INDEX('Team Needs Database'!$B$2:$AG$15,MATCH('Simulator with Z Scores'!AR$1, 'Team Needs Database'!$A$2:$A$15, 0),MATCH('Simulator with Z Scores'!$B16, 'Team Needs Database'!$B$1:$AG$1, 0)) * 'Simulator with Z Scores'!$F16))</f>
        <v>1.7524992929648247</v>
      </c>
      <c r="AS21">
        <f ca="1">IF( OR($C16 = AS$3, AS20 = 0), 0, ($E16*_xlfn.IFNA(((AS$4+(AS$5/2))/2),AS$4))+(INDEX('Team Needs Database'!$B$2:$AG$15,MATCH('Simulator with Z Scores'!AS$1, 'Team Needs Database'!$A$2:$A$15, 0),MATCH('Simulator with Z Scores'!$B16, 'Team Needs Database'!$B$1:$AG$1, 0)) * 'Simulator with Z Scores'!$F16))</f>
        <v>1.6376244650761744</v>
      </c>
      <c r="AT21">
        <f ca="1">IF( OR($C16 = AT$3, AT20 = 0), 0, ($E16*_xlfn.IFNA(((AT$4+(AT$5/2))/2),AT$4))+(INDEX('Team Needs Database'!$B$2:$AG$15,MATCH('Simulator with Z Scores'!AT$1, 'Team Needs Database'!$A$2:$A$15, 0),MATCH('Simulator with Z Scores'!$B16, 'Team Needs Database'!$B$1:$AG$1, 0)) * 'Simulator with Z Scores'!$F16))</f>
        <v>1.3506321345215802</v>
      </c>
      <c r="AU21">
        <f ca="1">IF( OR($C16 = AU$3, AU20 = 0), 0, ($E16*_xlfn.IFNA(((AU$4+(AU$5/2))/2),AU$4))+(INDEX('Team Needs Database'!$B$2:$AG$15,MATCH('Simulator with Z Scores'!AU$1, 'Team Needs Database'!$A$2:$A$15, 0),MATCH('Simulator with Z Scores'!$B16, 'Team Needs Database'!$B$1:$AG$1, 0)) * 'Simulator with Z Scores'!$F16))</f>
        <v>1.6323873261524584</v>
      </c>
      <c r="AV21">
        <f ca="1">IF( OR($C16 = AV$3, AV20 = 0), 0, ($E16*_xlfn.IFNA(((AV$4+(AV$5/2))/2),AV$4))+(INDEX('Team Needs Database'!$B$2:$AG$15,MATCH('Simulator with Z Scores'!AV$1, 'Team Needs Database'!$A$2:$A$15, 0),MATCH('Simulator with Z Scores'!$B16, 'Team Needs Database'!$B$1:$AG$1, 0)) * 'Simulator with Z Scores'!$F16))</f>
        <v>1.6323873261524584</v>
      </c>
      <c r="AW21">
        <f ca="1">IF( OR($C16 = AW$3, AW20 = 0), 0, ($E16*_xlfn.IFNA(((AW$4+(AW$5/2))/2),AW$4))+(INDEX('Team Needs Database'!$B$2:$AG$15,MATCH('Simulator with Z Scores'!AW$1, 'Team Needs Database'!$A$2:$A$15, 0),MATCH('Simulator with Z Scores'!$B16, 'Team Needs Database'!$B$1:$AG$1, 0)) * 'Simulator with Z Scores'!$F16))</f>
        <v>1.4308955511616723</v>
      </c>
      <c r="AX21">
        <f ca="1">IF( OR($C16 = AX$3, AX20 = 0), 0, ($E16*_xlfn.IFNA(((AX$4+(AX$5/2))/2),AX$4))+(INDEX('Team Needs Database'!$B$2:$AG$15,MATCH('Simulator with Z Scores'!AX$1, 'Team Needs Database'!$A$2:$A$15, 0),MATCH('Simulator with Z Scores'!$B16, 'Team Needs Database'!$B$1:$AG$1, 0)) * 'Simulator with Z Scores'!$F16))</f>
        <v>1.0857814016944909</v>
      </c>
      <c r="AY21">
        <f ca="1">IF( OR($C16 = AY$3, AY20 = 0), 0, ($E16*_xlfn.IFNA(((AY$4+(AY$5/2))/2),AY$4))+(INDEX('Team Needs Database'!$B$2:$AG$15,MATCH('Simulator with Z Scores'!AY$1, 'Team Needs Database'!$A$2:$A$15, 0),MATCH('Simulator with Z Scores'!$B16, 'Team Needs Database'!$B$1:$AG$1, 0)) * 'Simulator with Z Scores'!$F16))</f>
        <v>0.89903594919117513</v>
      </c>
      <c r="AZ21">
        <f ca="1">IF( OR($C16 = AZ$3, AZ20 = 0), 0, ($E16*_xlfn.IFNA(((AZ$4+(AZ$5/2))/2),AZ$4))+(INDEX('Team Needs Database'!$B$2:$AG$15,MATCH('Simulator with Z Scores'!AZ$1, 'Team Needs Database'!$A$2:$A$15, 0),MATCH('Simulator with Z Scores'!$B16, 'Team Needs Database'!$B$1:$AG$1, 0)) * 'Simulator with Z Scores'!$F16))</f>
        <v>1.8769359382987898</v>
      </c>
      <c r="BA21">
        <f ca="1">IF( OR($C16 = BA$3, BA20 = 0), 0, ($E16*_xlfn.IFNA(((BA$4+(BA$5/2))/2),BA$4))+(INDEX('Team Needs Database'!$B$2:$AG$15,MATCH('Simulator with Z Scores'!BA$1, 'Team Needs Database'!$A$2:$A$15, 0),MATCH('Simulator with Z Scores'!$B16, 'Team Needs Database'!$B$1:$AG$1, 0)) * 'Simulator with Z Scores'!$F16))</f>
        <v>1.9643983600006352</v>
      </c>
      <c r="BB21">
        <f ca="1">IF( OR($C16 = BB$3, BB20 = 0), 0, ($E16*_xlfn.IFNA(((BB$4+(BB$5/2))/2),BB$4))+(INDEX('Team Needs Database'!$B$2:$AG$15,MATCH('Simulator with Z Scores'!BB$1, 'Team Needs Database'!$A$2:$A$15, 0),MATCH('Simulator with Z Scores'!$B16, 'Team Needs Database'!$B$1:$AG$1, 0)) * 'Simulator with Z Scores'!$F16))</f>
        <v>2.0253307806647305</v>
      </c>
      <c r="BC21">
        <f ca="1">IF( OR($C16 = BC$3, BC20 = 0), 0, ($E16*_xlfn.IFNA(((BC$4+(BC$5/2))/2),BC$4))+(INDEX('Team Needs Database'!$B$2:$AG$15,MATCH('Simulator with Z Scores'!BC$1, 'Team Needs Database'!$A$2:$A$15, 0),MATCH('Simulator with Z Scores'!$B16, 'Team Needs Database'!$B$1:$AG$1, 0)) * 'Simulator with Z Scores'!$F16))</f>
        <v>0.6892608943799009</v>
      </c>
      <c r="BD21">
        <f ca="1">IF( OR($C16 = BD$3, BD20 = 0), 0, ($E16*_xlfn.IFNA(((BD$4+(BD$5/2))/2),BD$4))+(INDEX('Team Needs Database'!$B$2:$AG$15,MATCH('Simulator with Z Scores'!BD$1, 'Team Needs Database'!$A$2:$A$15, 0),MATCH('Simulator with Z Scores'!$B16, 'Team Needs Database'!$B$1:$AG$1, 0)) * 'Simulator with Z Scores'!$F16))</f>
        <v>1.2962370140337289</v>
      </c>
      <c r="BE21">
        <f ca="1">IF( OR($C16 = BE$3, BE20 = 0), 0, ($E16*_xlfn.IFNA(((BE$4+(BE$5/2))/2),BE$4))+(INDEX('Team Needs Database'!$B$2:$AG$15,MATCH('Simulator with Z Scores'!BE$1, 'Team Needs Database'!$A$2:$A$15, 0),MATCH('Simulator with Z Scores'!$B16, 'Team Needs Database'!$B$1:$AG$1, 0)) * 'Simulator with Z Scores'!$F16))</f>
        <v>1.2814685883162564</v>
      </c>
      <c r="BF21">
        <f ca="1">IF( OR($C16 = BF$3, BF20 = 0), 0, ($E16*_xlfn.IFNA(((BF$4+(BF$5/2))/2),BF$4))+(INDEX('Team Needs Database'!$B$2:$AG$15,MATCH('Simulator with Z Scores'!BF$1, 'Team Needs Database'!$A$2:$A$15, 0),MATCH('Simulator with Z Scores'!$B16, 'Team Needs Database'!$B$1:$AG$1, 0)) * 'Simulator with Z Scores'!$F16))</f>
        <v>1.8736350066362002</v>
      </c>
      <c r="BG21">
        <f ca="1">IF( OR($C16 = BG$3, BG20 = 0), 0, ($E16*_xlfn.IFNA(((BG$4+(BG$5/2))/2),BG$4))+(INDEX('Team Needs Database'!$B$2:$AG$15,MATCH('Simulator with Z Scores'!BG$1, 'Team Needs Database'!$A$2:$A$15, 0),MATCH('Simulator with Z Scores'!$B16, 'Team Needs Database'!$B$1:$AG$1, 0)) * 'Simulator with Z Scores'!$F16))</f>
        <v>1.5586678151504638</v>
      </c>
      <c r="BH21">
        <f ca="1">IF( OR($C16 = BH$3, BH20 = 0), 0, ($E16*_xlfn.IFNA(((BH$4+(BH$5/2))/2),BH$4))+(INDEX('Team Needs Database'!$B$2:$AG$15,MATCH('Simulator with Z Scores'!BH$1, 'Team Needs Database'!$A$2:$A$15, 0),MATCH('Simulator with Z Scores'!$B16, 'Team Needs Database'!$B$1:$AG$1, 0)) * 'Simulator with Z Scores'!$F16))</f>
        <v>1.2143314332076152</v>
      </c>
      <c r="BI21">
        <f ca="1">IF( OR($C16 = BI$3, BI20 = 0), 0, ($E16*_xlfn.IFNA(((BI$4+(BI$5/2))/2),BI$4))+(INDEX('Team Needs Database'!$B$2:$AG$15,MATCH('Simulator with Z Scores'!BI$1, 'Team Needs Database'!$A$2:$A$15, 0),MATCH('Simulator with Z Scores'!$B16, 'Team Needs Database'!$B$1:$AG$1, 0)) * 'Simulator with Z Scores'!$F16))</f>
        <v>1.4579164329415557</v>
      </c>
      <c r="BJ21">
        <f ca="1">IF( OR($C16 = BJ$3, BJ20 = 0), 0, ($E16*_xlfn.IFNA(((BJ$4+(BJ$5/2))/2),BJ$4))+(INDEX('Team Needs Database'!$B$2:$AG$15,MATCH('Simulator with Z Scores'!BJ$1, 'Team Needs Database'!$A$2:$A$15, 0),MATCH('Simulator with Z Scores'!$B16, 'Team Needs Database'!$B$1:$AG$1, 0)) * 'Simulator with Z Scores'!$F16))</f>
        <v>0.91617848599626472</v>
      </c>
      <c r="BK21">
        <f ca="1">IF( OR($C16 = BK$3, BK20 = 0), 0, ($E16*_xlfn.IFNA(((BK$4+(BK$5/2))/2),BK$4))+(INDEX('Team Needs Database'!$B$2:$AG$15,MATCH('Simulator with Z Scores'!BK$1, 'Team Needs Database'!$A$2:$A$15, 0),MATCH('Simulator with Z Scores'!$B16, 'Team Needs Database'!$B$1:$AG$1, 0)) * 'Simulator with Z Scores'!$F16))</f>
        <v>0.87333073594844801</v>
      </c>
      <c r="BL21">
        <f ca="1">IF( OR($C16 = BL$3, BL20 = 0), 0, ($E16*_xlfn.IFNA(((BL$4+(BL$5/2))/2),BL$4))+(INDEX('Team Needs Database'!$B$2:$AG$15,MATCH('Simulator with Z Scores'!BL$1, 'Team Needs Database'!$A$2:$A$15, 0),MATCH('Simulator with Z Scores'!$B16, 'Team Needs Database'!$B$1:$AG$1, 0)) * 'Simulator with Z Scores'!$F16))</f>
        <v>1.9026080329875366</v>
      </c>
      <c r="BM21">
        <f ca="1">IF( OR($C16 = BM$3, BM20 = 0), 0, ($E16*_xlfn.IFNA(((BM$4+(BM$5/2))/2),BM$4))+(INDEX('Team Needs Database'!$B$2:$AG$15,MATCH('Simulator with Z Scores'!BM$1, 'Team Needs Database'!$A$2:$A$15, 0),MATCH('Simulator with Z Scores'!$B16, 'Team Needs Database'!$B$1:$AG$1, 0)) * 'Simulator with Z Scores'!$F16))</f>
        <v>1.1189399218593952</v>
      </c>
      <c r="BN21">
        <f ca="1">IF( OR($C16 = BN$3, BN20 = 0), 0, ($E16*_xlfn.IFNA(((BN$4+(BN$5/2))/2),BN$4))+(INDEX('Team Needs Database'!$B$2:$AG$15,MATCH('Simulator with Z Scores'!BN$1, 'Team Needs Database'!$A$2:$A$15, 0),MATCH('Simulator with Z Scores'!$B16, 'Team Needs Database'!$B$1:$AG$1, 0)) * 'Simulator with Z Scores'!$F16))</f>
        <v>2.0088940574287051</v>
      </c>
      <c r="BO21">
        <f ca="1">IF( OR($C16 = BO$3, BO20 = 0), 0, ($E16*_xlfn.IFNA(((BO$4+(BO$5/2))/2),BO$4))+(INDEX('Team Needs Database'!$B$2:$AG$15,MATCH('Simulator with Z Scores'!BO$1, 'Team Needs Database'!$A$2:$A$15, 0),MATCH('Simulator with Z Scores'!$B16, 'Team Needs Database'!$B$1:$AG$1, 0)) * 'Simulator with Z Scores'!$F16))</f>
        <v>1.5731330871584004</v>
      </c>
      <c r="BP21">
        <f ca="1">IF( OR($C16 = BP$3, BP20 = 0), 0, ($E16*_xlfn.IFNA(((BP$4+(BP$5/2))/2),BP$4))+(INDEX('Team Needs Database'!$B$2:$AG$15,MATCH('Simulator with Z Scores'!BP$1, 'Team Needs Database'!$A$2:$A$15, 0),MATCH('Simulator with Z Scores'!$B16, 'Team Needs Database'!$B$1:$AG$1, 0)) * 'Simulator with Z Scores'!$F16))</f>
        <v>1.3812661197313678</v>
      </c>
      <c r="BQ21">
        <f ca="1">IF( OR($C16 = BQ$3, BQ20 = 0), 0, ($E16*_xlfn.IFNA(((BQ$4+(BQ$5/2))/2),BQ$4))+(INDEX('Team Needs Database'!$B$2:$AG$15,MATCH('Simulator with Z Scores'!BQ$1, 'Team Needs Database'!$A$2:$A$15, 0),MATCH('Simulator with Z Scores'!$B16, 'Team Needs Database'!$B$1:$AG$1, 0)) * 'Simulator with Z Scores'!$F16))</f>
        <v>1.2581306664546279</v>
      </c>
      <c r="BR21">
        <f ca="1">IF( OR($C16 = BR$3, BR20 = 0), 0, ($E16*_xlfn.IFNA(((BR$4+(BR$5/2))/2),BR$4))+(INDEX('Team Needs Database'!$B$2:$AG$15,MATCH('Simulator with Z Scores'!BR$1, 'Team Needs Database'!$A$2:$A$15, 0),MATCH('Simulator with Z Scores'!$B16, 'Team Needs Database'!$B$1:$AG$1, 0)) * 'Simulator with Z Scores'!$F16))</f>
        <v>1.1981949365085494</v>
      </c>
      <c r="BS21">
        <f ca="1">IF( OR($C16 = BS$3, BS20 = 0), 0, ($E16*_xlfn.IFNA(((BS$4+(BS$5/2))/2),BS$4))+(INDEX('Team Needs Database'!$B$2:$AG$15,MATCH('Simulator with Z Scores'!BS$1, 'Team Needs Database'!$A$2:$A$15, 0),MATCH('Simulator with Z Scores'!$B16, 'Team Needs Database'!$B$1:$AG$1, 0)) * 'Simulator with Z Scores'!$F16))</f>
        <v>0.17980718983823502</v>
      </c>
      <c r="BT21">
        <f ca="1">IF( OR($C16 = BT$3, BT20 = 0), 0, ($E16*_xlfn.IFNA(((BT$4+(BT$5/2))/2),BT$4))+(INDEX('Team Needs Database'!$B$2:$AG$15,MATCH('Simulator with Z Scores'!BT$1, 'Team Needs Database'!$A$2:$A$15, 0),MATCH('Simulator with Z Scores'!$B16, 'Team Needs Database'!$B$1:$AG$1, 0)) * 'Simulator with Z Scores'!$F16))</f>
        <v>0.9924982091009299</v>
      </c>
      <c r="BU21">
        <f ca="1">IF( OR($C16 = BU$3, BU20 = 0), 0, ($E16*_xlfn.IFNA(((BU$4+(BU$5/2))/2),BU$4))+(INDEX('Team Needs Database'!$B$2:$AG$15,MATCH('Simulator with Z Scores'!BU$1, 'Team Needs Database'!$A$2:$A$15, 0),MATCH('Simulator with Z Scores'!$B16, 'Team Needs Database'!$B$1:$AG$1, 0)) * 'Simulator with Z Scores'!$F16))</f>
        <v>1.4739073785584216</v>
      </c>
      <c r="BV21">
        <f ca="1">IF( OR($C16 = BV$3, BV20 = 0), 0, ($E16*_xlfn.IFNA(((BV$4+(BV$5/2))/2),BV$4))+(INDEX('Team Needs Database'!$B$2:$AG$15,MATCH('Simulator with Z Scores'!BV$1, 'Team Needs Database'!$A$2:$A$15, 0),MATCH('Simulator with Z Scores'!$B16, 'Team Needs Database'!$B$1:$AG$1, 0)) * 'Simulator with Z Scores'!$F16))</f>
        <v>0.75813421325744601</v>
      </c>
      <c r="BW21">
        <f ca="1">IF( OR($C16 = BW$3, BW20 = 0), 0, ($E16*_xlfn.IFNA(((BW$4+(BW$5/2))/2),BW$4))+(INDEX('Team Needs Database'!$B$2:$AG$15,MATCH('Simulator with Z Scores'!BW$1, 'Team Needs Database'!$A$2:$A$15, 0),MATCH('Simulator with Z Scores'!$B16, 'Team Needs Database'!$B$1:$AG$1, 0)) * 'Simulator with Z Scores'!$F16))</f>
        <v>1.1435591066835935</v>
      </c>
      <c r="BX21">
        <f ca="1">IF( OR($C16 = BX$3, BX20 = 0), 0, ($E16*_xlfn.IFNA(((BX$4+(BX$5/2))/2),BX$4))+(INDEX('Team Needs Database'!$B$2:$AG$15,MATCH('Simulator with Z Scores'!BX$1, 'Team Needs Database'!$A$2:$A$15, 0),MATCH('Simulator with Z Scores'!$B16, 'Team Needs Database'!$B$1:$AG$1, 0)) * 'Simulator with Z Scores'!$F16))</f>
        <v>1.039070261424305</v>
      </c>
      <c r="BY21">
        <f ca="1">IF( OR($C16 = BY$3, BY20 = 0), 0, ($E16*_xlfn.IFNA(((BY$4+(BY$5/2))/2),BY$4))+(INDEX('Team Needs Database'!$B$2:$AG$15,MATCH('Simulator with Z Scores'!BY$1, 'Team Needs Database'!$A$2:$A$15, 0),MATCH('Simulator with Z Scores'!$B16, 'Team Needs Database'!$B$1:$AG$1, 0)) * 'Simulator with Z Scores'!$F16))</f>
        <v>1.370982732359133</v>
      </c>
    </row>
    <row r="22" spans="1:77" x14ac:dyDescent="0.3">
      <c r="A22">
        <v>20</v>
      </c>
      <c r="B22" t="s">
        <v>44</v>
      </c>
      <c r="C22" s="2" t="str">
        <f t="shared" ca="1" si="0"/>
        <v>Odell Beckham</v>
      </c>
      <c r="D22" s="2">
        <f t="shared" ca="1" si="1"/>
        <v>18</v>
      </c>
      <c r="E22">
        <f t="shared" ca="1" si="3"/>
        <v>0.82616421101896476</v>
      </c>
      <c r="F22">
        <f t="shared" ca="1" si="3"/>
        <v>0.18503452184309288</v>
      </c>
      <c r="H22">
        <v>17</v>
      </c>
      <c r="I22" t="s">
        <v>140</v>
      </c>
      <c r="J22">
        <f ca="1">IF( OR($C17 = J$3, J21 = 0), 0, ($E17*_xlfn.IFNA(((J$4+(J$5/2))/2),J$4))+(INDEX('Team Needs Database'!$B$2:$AG$15,MATCH('Simulator with Z Scores'!J$1, 'Team Needs Database'!$A$2:$A$15, 0),MATCH('Simulator with Z Scores'!$B17, 'Team Needs Database'!$B$1:$AG$1, 0)) * 'Simulator with Z Scores'!$F17))</f>
        <v>0</v>
      </c>
      <c r="K22">
        <f ca="1">IF( OR($C17 = K$3, K21 = 0), 0, ($E17*_xlfn.IFNA(((K$4+(K$5/2))/2),K$4))+(INDEX('Team Needs Database'!$B$2:$AG$15,MATCH('Simulator with Z Scores'!K$1, 'Team Needs Database'!$A$2:$A$15, 0),MATCH('Simulator with Z Scores'!$B17, 'Team Needs Database'!$B$1:$AG$1, 0)) * 'Simulator with Z Scores'!$F17))</f>
        <v>0</v>
      </c>
      <c r="L22">
        <f ca="1">IF( OR($C17 = L$3, L21 = 0), 0, ($E17*_xlfn.IFNA(((L$4+(L$5/2))/2),L$4))+(INDEX('Team Needs Database'!$B$2:$AG$15,MATCH('Simulator with Z Scores'!L$1, 'Team Needs Database'!$A$2:$A$15, 0),MATCH('Simulator with Z Scores'!$B17, 'Team Needs Database'!$B$1:$AG$1, 0)) * 'Simulator with Z Scores'!$F17))</f>
        <v>0</v>
      </c>
      <c r="M22">
        <f ca="1">IF( OR($C17 = M$3, M21 = 0), 0, ($E17*_xlfn.IFNA(((M$4+(M$5/2))/2),M$4))+(INDEX('Team Needs Database'!$B$2:$AG$15,MATCH('Simulator with Z Scores'!M$1, 'Team Needs Database'!$A$2:$A$15, 0),MATCH('Simulator with Z Scores'!$B17, 'Team Needs Database'!$B$1:$AG$1, 0)) * 'Simulator with Z Scores'!$F17))</f>
        <v>0</v>
      </c>
      <c r="N22">
        <f ca="1">IF( OR($C17 = N$3, N21 = 0), 0, ($E17*_xlfn.IFNA(((N$4+(N$5/2))/2),N$4))+(INDEX('Team Needs Database'!$B$2:$AG$15,MATCH('Simulator with Z Scores'!N$1, 'Team Needs Database'!$A$2:$A$15, 0),MATCH('Simulator with Z Scores'!$B17, 'Team Needs Database'!$B$1:$AG$1, 0)) * 'Simulator with Z Scores'!$F17))</f>
        <v>0</v>
      </c>
      <c r="O22">
        <f ca="1">IF( OR($C17 = O$3, O21 = 0), 0, ($E17*_xlfn.IFNA(((O$4+(O$5/2))/2),O$4))+(INDEX('Team Needs Database'!$B$2:$AG$15,MATCH('Simulator with Z Scores'!O$1, 'Team Needs Database'!$A$2:$A$15, 0),MATCH('Simulator with Z Scores'!$B17, 'Team Needs Database'!$B$1:$AG$1, 0)) * 'Simulator with Z Scores'!$F17))</f>
        <v>0</v>
      </c>
      <c r="P22">
        <f ca="1">IF( OR($C17 = P$3, P21 = 0), 0, ($E17*_xlfn.IFNA(((P$4+(P$5/2))/2),P$4))+(INDEX('Team Needs Database'!$B$2:$AG$15,MATCH('Simulator with Z Scores'!P$1, 'Team Needs Database'!$A$2:$A$15, 0),MATCH('Simulator with Z Scores'!$B17, 'Team Needs Database'!$B$1:$AG$1, 0)) * 'Simulator with Z Scores'!$F17))</f>
        <v>0</v>
      </c>
      <c r="Q22">
        <f ca="1">IF( OR($C17 = Q$3, Q21 = 0), 0, ($E17*_xlfn.IFNA(((Q$4+(Q$5/2))/2),Q$4))+(INDEX('Team Needs Database'!$B$2:$AG$15,MATCH('Simulator with Z Scores'!Q$1, 'Team Needs Database'!$A$2:$A$15, 0),MATCH('Simulator with Z Scores'!$B17, 'Team Needs Database'!$B$1:$AG$1, 0)) * 'Simulator with Z Scores'!$F17))</f>
        <v>0</v>
      </c>
      <c r="R22">
        <f ca="1">IF( OR($C17 = R$3, R21 = 0), 0, ($E17*_xlfn.IFNA(((R$4+(R$5/2))/2),R$4))+(INDEX('Team Needs Database'!$B$2:$AG$15,MATCH('Simulator with Z Scores'!R$1, 'Team Needs Database'!$A$2:$A$15, 0),MATCH('Simulator with Z Scores'!$B17, 'Team Needs Database'!$B$1:$AG$1, 0)) * 'Simulator with Z Scores'!$F17))</f>
        <v>0</v>
      </c>
      <c r="S22">
        <f ca="1">IF( OR($C17 = S$3, S21 = 0), 0, ($E17*_xlfn.IFNA(((S$4+(S$5/2))/2),S$4))+(INDEX('Team Needs Database'!$B$2:$AG$15,MATCH('Simulator with Z Scores'!S$1, 'Team Needs Database'!$A$2:$A$15, 0),MATCH('Simulator with Z Scores'!$B17, 'Team Needs Database'!$B$1:$AG$1, 0)) * 'Simulator with Z Scores'!$F17))</f>
        <v>6.1922990636827029</v>
      </c>
      <c r="T22">
        <f ca="1">IF( OR($C17 = T$3, T21 = 0), 0, ($E17*_xlfn.IFNA(((T$4+(T$5/2))/2),T$4))+(INDEX('Team Needs Database'!$B$2:$AG$15,MATCH('Simulator with Z Scores'!T$1, 'Team Needs Database'!$A$2:$A$15, 0),MATCH('Simulator with Z Scores'!$B17, 'Team Needs Database'!$B$1:$AG$1, 0)) * 'Simulator with Z Scores'!$F17))</f>
        <v>3.3748067923235641</v>
      </c>
      <c r="U22">
        <f ca="1">IF( OR($C17 = U$3, U21 = 0), 0, ($E17*_xlfn.IFNA(((U$4+(U$5/2))/2),U$4))+(INDEX('Team Needs Database'!$B$2:$AG$15,MATCH('Simulator with Z Scores'!U$1, 'Team Needs Database'!$A$2:$A$15, 0),MATCH('Simulator with Z Scores'!$B17, 'Team Needs Database'!$B$1:$AG$1, 0)) * 'Simulator with Z Scores'!$F17))</f>
        <v>0</v>
      </c>
      <c r="V22">
        <f ca="1">IF( OR($C17 = V$3, V21 = 0), 0, ($E17*_xlfn.IFNA(((V$4+(V$5/2))/2),V$4))+(INDEX('Team Needs Database'!$B$2:$AG$15,MATCH('Simulator with Z Scores'!V$1, 'Team Needs Database'!$A$2:$A$15, 0),MATCH('Simulator with Z Scores'!$B17, 'Team Needs Database'!$B$1:$AG$1, 0)) * 'Simulator with Z Scores'!$F17))</f>
        <v>3.8582563417018059</v>
      </c>
      <c r="W22">
        <f ca="1">IF( OR($C17 = W$3, W21 = 0), 0, ($E17*_xlfn.IFNA(((W$4+(W$5/2))/2),W$4))+(INDEX('Team Needs Database'!$B$2:$AG$15,MATCH('Simulator with Z Scores'!W$1, 'Team Needs Database'!$A$2:$A$15, 0),MATCH('Simulator with Z Scores'!$B17, 'Team Needs Database'!$B$1:$AG$1, 0)) * 'Simulator with Z Scores'!$F17))</f>
        <v>0</v>
      </c>
      <c r="X22">
        <f ca="1">IF( OR($C17 = X$3, X21 = 0), 0, ($E17*_xlfn.IFNA(((X$4+(X$5/2))/2),X$4))+(INDEX('Team Needs Database'!$B$2:$AG$15,MATCH('Simulator with Z Scores'!X$1, 'Team Needs Database'!$A$2:$A$15, 0),MATCH('Simulator with Z Scores'!$B17, 'Team Needs Database'!$B$1:$AG$1, 0)) * 'Simulator with Z Scores'!$F17))</f>
        <v>0</v>
      </c>
      <c r="Y22">
        <f ca="1">IF( OR($C17 = Y$3, Y21 = 0), 0, ($E17*_xlfn.IFNA(((Y$4+(Y$5/2))/2),Y$4))+(INDEX('Team Needs Database'!$B$2:$AG$15,MATCH('Simulator with Z Scores'!Y$1, 'Team Needs Database'!$A$2:$A$15, 0),MATCH('Simulator with Z Scores'!$B17, 'Team Needs Database'!$B$1:$AG$1, 0)) * 'Simulator with Z Scores'!$F17))</f>
        <v>2.9754011525383128</v>
      </c>
      <c r="Z22">
        <f ca="1">IF( OR($C17 = Z$3, Z21 = 0), 0, ($E17*_xlfn.IFNA(((Z$4+(Z$5/2))/2),Z$4))+(INDEX('Team Needs Database'!$B$2:$AG$15,MATCH('Simulator with Z Scores'!Z$1, 'Team Needs Database'!$A$2:$A$15, 0),MATCH('Simulator with Z Scores'!$B17, 'Team Needs Database'!$B$1:$AG$1, 0)) * 'Simulator with Z Scores'!$F17))</f>
        <v>0</v>
      </c>
      <c r="AA22">
        <f ca="1">IF( OR($C17 = AA$3, AA21 = 0), 0, ($E17*_xlfn.IFNA(((AA$4+(AA$5/2))/2),AA$4))+(INDEX('Team Needs Database'!$B$2:$AG$15,MATCH('Simulator with Z Scores'!AA$1, 'Team Needs Database'!$A$2:$A$15, 0),MATCH('Simulator with Z Scores'!$B17, 'Team Needs Database'!$B$1:$AG$1, 0)) * 'Simulator with Z Scores'!$F17))</f>
        <v>4.9365616481033516</v>
      </c>
      <c r="AB22">
        <f ca="1">IF( OR($C17 = AB$3, AB21 = 0), 0, ($E17*_xlfn.IFNA(((AB$4+(AB$5/2))/2),AB$4))+(INDEX('Team Needs Database'!$B$2:$AG$15,MATCH('Simulator with Z Scores'!AB$1, 'Team Needs Database'!$A$2:$A$15, 0),MATCH('Simulator with Z Scores'!$B17, 'Team Needs Database'!$B$1:$AG$1, 0)) * 'Simulator with Z Scores'!$F17))</f>
        <v>0</v>
      </c>
      <c r="AC22">
        <f ca="1">IF( OR($C17 = AC$3, AC21 = 0), 0, ($E17*_xlfn.IFNA(((AC$4+(AC$5/2))/2),AC$4))+(INDEX('Team Needs Database'!$B$2:$AG$15,MATCH('Simulator with Z Scores'!AC$1, 'Team Needs Database'!$A$2:$A$15, 0),MATCH('Simulator with Z Scores'!$B17, 'Team Needs Database'!$B$1:$AG$1, 0)) * 'Simulator with Z Scores'!$F17))</f>
        <v>2.7239183734301262</v>
      </c>
      <c r="AD22">
        <f ca="1">IF( OR($C17 = AD$3, AD21 = 0), 0, ($E17*_xlfn.IFNA(((AD$4+(AD$5/2))/2),AD$4))+(INDEX('Team Needs Database'!$B$2:$AG$15,MATCH('Simulator with Z Scores'!AD$1, 'Team Needs Database'!$A$2:$A$15, 0),MATCH('Simulator with Z Scores'!$B17, 'Team Needs Database'!$B$1:$AG$1, 0)) * 'Simulator with Z Scores'!$F17))</f>
        <v>2.7881285494704144</v>
      </c>
      <c r="AE22">
        <f ca="1">IF( OR($C17 = AE$3, AE21 = 0), 0, ($E17*_xlfn.IFNA(((AE$4+(AE$5/2))/2),AE$4))+(INDEX('Team Needs Database'!$B$2:$AG$15,MATCH('Simulator with Z Scores'!AE$1, 'Team Needs Database'!$A$2:$A$15, 0),MATCH('Simulator with Z Scores'!$B17, 'Team Needs Database'!$B$1:$AG$1, 0)) * 'Simulator with Z Scores'!$F17))</f>
        <v>2.9218910572455519</v>
      </c>
      <c r="AF22">
        <f ca="1">IF( OR($C17 = AF$3, AF21 = 0), 0, ($E17*_xlfn.IFNA(((AF$4+(AF$5/2))/2),AF$4))+(INDEX('Team Needs Database'!$B$2:$AG$15,MATCH('Simulator with Z Scores'!AF$1, 'Team Needs Database'!$A$2:$A$15, 0),MATCH('Simulator with Z Scores'!$B17, 'Team Needs Database'!$B$1:$AG$1, 0)) * 'Simulator with Z Scores'!$F17))</f>
        <v>0</v>
      </c>
      <c r="AG22">
        <f ca="1">IF( OR($C17 = AG$3, AG21 = 0), 0, ($E17*_xlfn.IFNA(((AG$4+(AG$5/2))/2),AG$4))+(INDEX('Team Needs Database'!$B$2:$AG$15,MATCH('Simulator with Z Scores'!AG$1, 'Team Needs Database'!$A$2:$A$15, 0),MATCH('Simulator with Z Scores'!$B17, 'Team Needs Database'!$B$1:$AG$1, 0)) * 'Simulator with Z Scores'!$F17))</f>
        <v>3.2098578619082878</v>
      </c>
      <c r="AH22">
        <f ca="1">IF( OR($C17 = AH$3, AH21 = 0), 0, ($E17*_xlfn.IFNA(((AH$4+(AH$5/2))/2),AH$4))+(INDEX('Team Needs Database'!$B$2:$AG$15,MATCH('Simulator with Z Scores'!AH$1, 'Team Needs Database'!$A$2:$A$15, 0),MATCH('Simulator with Z Scores'!$B17, 'Team Needs Database'!$B$1:$AG$1, 0)) * 'Simulator with Z Scores'!$F17))</f>
        <v>3.2098578619082878</v>
      </c>
      <c r="AI22">
        <f ca="1">IF( OR($C17 = AI$3, AI21 = 0), 0, ($E17*_xlfn.IFNA(((AI$4+(AI$5/2))/2),AI$4))+(INDEX('Team Needs Database'!$B$2:$AG$15,MATCH('Simulator with Z Scores'!AI$1, 'Team Needs Database'!$A$2:$A$15, 0),MATCH('Simulator with Z Scores'!$B17, 'Team Needs Database'!$B$1:$AG$1, 0)) * 'Simulator with Z Scores'!$F17))</f>
        <v>0</v>
      </c>
      <c r="AJ22">
        <f ca="1">IF( OR($C17 = AJ$3, AJ21 = 0), 0, ($E17*_xlfn.IFNA(((AJ$4+(AJ$5/2))/2),AJ$4))+(INDEX('Team Needs Database'!$B$2:$AG$15,MATCH('Simulator with Z Scores'!AJ$1, 'Team Needs Database'!$A$2:$A$15, 0),MATCH('Simulator with Z Scores'!$B17, 'Team Needs Database'!$B$1:$AG$1, 0)) * 'Simulator with Z Scores'!$F17))</f>
        <v>2.6862288241655312</v>
      </c>
      <c r="AK22">
        <f ca="1">IF( OR($C17 = AK$3, AK21 = 0), 0, ($E17*_xlfn.IFNA(((AK$4+(AK$5/2))/2),AK$4))+(INDEX('Team Needs Database'!$B$2:$AG$15,MATCH('Simulator with Z Scores'!AK$1, 'Team Needs Database'!$A$2:$A$15, 0),MATCH('Simulator with Z Scores'!$B17, 'Team Needs Database'!$B$1:$AG$1, 0)) * 'Simulator with Z Scores'!$F17))</f>
        <v>2.6396006228328055</v>
      </c>
      <c r="AL22">
        <f ca="1">IF( OR($C17 = AL$3, AL21 = 0), 0, ($E17*_xlfn.IFNA(((AL$4+(AL$5/2))/2),AL$4))+(INDEX('Team Needs Database'!$B$2:$AG$15,MATCH('Simulator with Z Scores'!AL$1, 'Team Needs Database'!$A$2:$A$15, 0),MATCH('Simulator with Z Scores'!$B17, 'Team Needs Database'!$B$1:$AG$1, 0)) * 'Simulator with Z Scores'!$F17))</f>
        <v>3.4115313119132256</v>
      </c>
      <c r="AM22">
        <f ca="1">IF( OR($C17 = AM$3, AM21 = 0), 0, ($E17*_xlfn.IFNA(((AM$4+(AM$5/2))/2),AM$4))+(INDEX('Team Needs Database'!$B$2:$AG$15,MATCH('Simulator with Z Scores'!AM$1, 'Team Needs Database'!$A$2:$A$15, 0),MATCH('Simulator with Z Scores'!$B17, 'Team Needs Database'!$B$1:$AG$1, 0)) * 'Simulator with Z Scores'!$F17))</f>
        <v>2.8544179139135388</v>
      </c>
      <c r="AN22">
        <f ca="1">IF( OR($C17 = AN$3, AN21 = 0), 0, ($E17*_xlfn.IFNA(((AN$4+(AN$5/2))/2),AN$4))+(INDEX('Team Needs Database'!$B$2:$AG$15,MATCH('Simulator with Z Scores'!AN$1, 'Team Needs Database'!$A$2:$A$15, 0),MATCH('Simulator with Z Scores'!$B17, 'Team Needs Database'!$B$1:$AG$1, 0)) * 'Simulator with Z Scores'!$F17))</f>
        <v>6.4859418390994001</v>
      </c>
      <c r="AO22">
        <f ca="1">IF( OR($C17 = AO$3, AO21 = 0), 0, ($E17*_xlfn.IFNA(((AO$4+(AO$5/2))/2),AO$4))+(INDEX('Team Needs Database'!$B$2:$AG$15,MATCH('Simulator with Z Scores'!AO$1, 'Team Needs Database'!$A$2:$A$15, 0),MATCH('Simulator with Z Scores'!$B17, 'Team Needs Database'!$B$1:$AG$1, 0)) * 'Simulator with Z Scores'!$F17))</f>
        <v>6.4859418390994001</v>
      </c>
      <c r="AP22">
        <f ca="1">IF( OR($C17 = AP$3, AP21 = 0), 0, ($E17*_xlfn.IFNA(((AP$4+(AP$5/2))/2),AP$4))+(INDEX('Team Needs Database'!$B$2:$AG$15,MATCH('Simulator with Z Scores'!AP$1, 'Team Needs Database'!$A$2:$A$15, 0),MATCH('Simulator with Z Scores'!$B17, 'Team Needs Database'!$B$1:$AG$1, 0)) * 'Simulator with Z Scores'!$F17))</f>
        <v>6.4539017122948472</v>
      </c>
      <c r="AQ22">
        <f ca="1">IF( OR($C17 = AQ$3, AQ21 = 0), 0, ($E17*_xlfn.IFNA(((AQ$4+(AQ$5/2))/2),AQ$4))+(INDEX('Team Needs Database'!$B$2:$AG$15,MATCH('Simulator with Z Scores'!AQ$1, 'Team Needs Database'!$A$2:$A$15, 0),MATCH('Simulator with Z Scores'!$B17, 'Team Needs Database'!$B$1:$AG$1, 0)) * 'Simulator with Z Scores'!$F17))</f>
        <v>4.1655270592691878</v>
      </c>
      <c r="AR22">
        <f ca="1">IF( OR($C17 = AR$3, AR21 = 0), 0, ($E17*_xlfn.IFNA(((AR$4+(AR$5/2))/2),AR$4))+(INDEX('Team Needs Database'!$B$2:$AG$15,MATCH('Simulator with Z Scores'!AR$1, 'Team Needs Database'!$A$2:$A$15, 0),MATCH('Simulator with Z Scores'!$B17, 'Team Needs Database'!$B$1:$AG$1, 0)) * 'Simulator with Z Scores'!$F17))</f>
        <v>2.1204703597353443</v>
      </c>
      <c r="AS22">
        <f ca="1">IF( OR($C17 = AS$3, AS21 = 0), 0, ($E17*_xlfn.IFNA(((AS$4+(AS$5/2))/2),AS$4))+(INDEX('Team Needs Database'!$B$2:$AG$15,MATCH('Simulator with Z Scores'!AS$1, 'Team Needs Database'!$A$2:$A$15, 0),MATCH('Simulator with Z Scores'!$B17, 'Team Needs Database'!$B$1:$AG$1, 0)) * 'Simulator with Z Scores'!$F17))</f>
        <v>2.7272496647528381</v>
      </c>
      <c r="AT22">
        <f ca="1">IF( OR($C17 = AT$3, AT21 = 0), 0, ($E17*_xlfn.IFNA(((AT$4+(AT$5/2))/2),AT$4))+(INDEX('Team Needs Database'!$B$2:$AG$15,MATCH('Simulator with Z Scores'!AT$1, 'Team Needs Database'!$A$2:$A$15, 0),MATCH('Simulator with Z Scores'!$B17, 'Team Needs Database'!$B$1:$AG$1, 0)) * 'Simulator with Z Scores'!$F17))</f>
        <v>2.2493014208279125</v>
      </c>
      <c r="AU22">
        <f ca="1">IF( OR($C17 = AU$3, AU21 = 0), 0, ($E17*_xlfn.IFNA(((AU$4+(AU$5/2))/2),AU$4))+(INDEX('Team Needs Database'!$B$2:$AG$15,MATCH('Simulator with Z Scores'!AU$1, 'Team Needs Database'!$A$2:$A$15, 0),MATCH('Simulator with Z Scores'!$B17, 'Team Needs Database'!$B$1:$AG$1, 0)) * 'Simulator with Z Scores'!$F17))</f>
        <v>2.7185278938715607</v>
      </c>
      <c r="AV22">
        <f ca="1">IF( OR($C17 = AV$3, AV21 = 0), 0, ($E17*_xlfn.IFNA(((AV$4+(AV$5/2))/2),AV$4))+(INDEX('Team Needs Database'!$B$2:$AG$15,MATCH('Simulator with Z Scores'!AV$1, 'Team Needs Database'!$A$2:$A$15, 0),MATCH('Simulator with Z Scores'!$B17, 'Team Needs Database'!$B$1:$AG$1, 0)) * 'Simulator with Z Scores'!$F17))</f>
        <v>2.7185278938715607</v>
      </c>
      <c r="AW22">
        <f ca="1">IF( OR($C17 = AW$3, AW21 = 0), 0, ($E17*_xlfn.IFNA(((AW$4+(AW$5/2))/2),AW$4))+(INDEX('Team Needs Database'!$B$2:$AG$15,MATCH('Simulator with Z Scores'!AW$1, 'Team Needs Database'!$A$2:$A$15, 0),MATCH('Simulator with Z Scores'!$B17, 'Team Needs Database'!$B$1:$AG$1, 0)) * 'Simulator with Z Scores'!$F17))</f>
        <v>2.9694798120445323</v>
      </c>
      <c r="AX22">
        <f ca="1">IF( OR($C17 = AX$3, AX21 = 0), 0, ($E17*_xlfn.IFNA(((AX$4+(AX$5/2))/2),AX$4))+(INDEX('Team Needs Database'!$B$2:$AG$15,MATCH('Simulator with Z Scores'!AX$1, 'Team Needs Database'!$A$2:$A$15, 0),MATCH('Simulator with Z Scores'!$B17, 'Team Needs Database'!$B$1:$AG$1, 0)) * 'Simulator with Z Scores'!$F17))</f>
        <v>2.3947372697168863</v>
      </c>
      <c r="AY22">
        <f ca="1">IF( OR($C17 = AY$3, AY21 = 0), 0, ($E17*_xlfn.IFNA(((AY$4+(AY$5/2))/2),AY$4))+(INDEX('Team Needs Database'!$B$2:$AG$15,MATCH('Simulator with Z Scores'!AY$1, 'Team Needs Database'!$A$2:$A$15, 0),MATCH('Simulator with Z Scores'!$B17, 'Team Needs Database'!$B$1:$AG$1, 0)) * 'Simulator with Z Scores'!$F17))</f>
        <v>1.4972269548490968</v>
      </c>
      <c r="AZ22">
        <f ca="1">IF( OR($C17 = AZ$3, AZ21 = 0), 0, ($E17*_xlfn.IFNA(((AZ$4+(AZ$5/2))/2),AZ$4))+(INDEX('Team Needs Database'!$B$2:$AG$15,MATCH('Simulator with Z Scores'!AZ$1, 'Team Needs Database'!$A$2:$A$15, 0),MATCH('Simulator with Z Scores'!$B17, 'Team Needs Database'!$B$1:$AG$1, 0)) * 'Simulator with Z Scores'!$F17))</f>
        <v>3.8997678115241805</v>
      </c>
      <c r="BA22">
        <f ca="1">IF( OR($C17 = BA$3, BA21 = 0), 0, ($E17*_xlfn.IFNA(((BA$4+(BA$5/2))/2),BA$4))+(INDEX('Team Needs Database'!$B$2:$AG$15,MATCH('Simulator with Z Scores'!BA$1, 'Team Needs Database'!$A$2:$A$15, 0),MATCH('Simulator with Z Scores'!$B17, 'Team Needs Database'!$B$1:$AG$1, 0)) * 'Simulator with Z Scores'!$F17))</f>
        <v>4.045425051844985</v>
      </c>
      <c r="BB22">
        <f ca="1">IF( OR($C17 = BB$3, BB21 = 0), 0, ($E17*_xlfn.IFNA(((BB$4+(BB$5/2))/2),BB$4))+(INDEX('Team Needs Database'!$B$2:$AG$15,MATCH('Simulator with Z Scores'!BB$1, 'Team Needs Database'!$A$2:$A$15, 0),MATCH('Simulator with Z Scores'!$B17, 'Team Needs Database'!$B$1:$AG$1, 0)) * 'Simulator with Z Scores'!$F17))</f>
        <v>4.1469000403863916</v>
      </c>
      <c r="BC22">
        <f ca="1">IF( OR($C17 = BC$3, BC21 = 0), 0, ($E17*_xlfn.IFNA(((BC$4+(BC$5/2))/2),BC$4))+(INDEX('Team Needs Database'!$B$2:$AG$15,MATCH('Simulator with Z Scores'!BC$1, 'Team Needs Database'!$A$2:$A$15, 0),MATCH('Simulator with Z Scores'!$B17, 'Team Needs Database'!$B$1:$AG$1, 0)) * 'Simulator with Z Scores'!$F17))</f>
        <v>1.147873998717641</v>
      </c>
      <c r="BD22">
        <f ca="1">IF( OR($C17 = BD$3, BD21 = 0), 0, ($E17*_xlfn.IFNA(((BD$4+(BD$5/2))/2),BD$4))+(INDEX('Team Needs Database'!$B$2:$AG$15,MATCH('Simulator with Z Scores'!BD$1, 'Team Needs Database'!$A$2:$A$15, 0),MATCH('Simulator with Z Scores'!$B17, 'Team Needs Database'!$B$1:$AG$1, 0)) * 'Simulator with Z Scores'!$F17))</f>
        <v>2.1587134519263964</v>
      </c>
      <c r="BE22">
        <f ca="1">IF( OR($C17 = BE$3, BE21 = 0), 0, ($E17*_xlfn.IFNA(((BE$4+(BE$5/2))/2),BE$4))+(INDEX('Team Needs Database'!$B$2:$AG$15,MATCH('Simulator with Z Scores'!BE$1, 'Team Needs Database'!$A$2:$A$15, 0),MATCH('Simulator with Z Scores'!$B17, 'Team Needs Database'!$B$1:$AG$1, 0)) * 'Simulator with Z Scores'!$F17))</f>
        <v>5.0907815199954527</v>
      </c>
      <c r="BF22">
        <f ca="1">IF( OR($C17 = BF$3, BF21 = 0), 0, ($E17*_xlfn.IFNA(((BF$4+(BF$5/2))/2),BF$4))+(INDEX('Team Needs Database'!$B$2:$AG$15,MATCH('Simulator with Z Scores'!BF$1, 'Team Needs Database'!$A$2:$A$15, 0),MATCH('Simulator with Z Scores'!$B17, 'Team Needs Database'!$B$1:$AG$1, 0)) * 'Simulator with Z Scores'!$F17))</f>
        <v>3.8942705409580927</v>
      </c>
      <c r="BG22">
        <f ca="1">IF( OR($C17 = BG$3, BG21 = 0), 0, ($E17*_xlfn.IFNA(((BG$4+(BG$5/2))/2),BG$4))+(INDEX('Team Needs Database'!$B$2:$AG$15,MATCH('Simulator with Z Scores'!BG$1, 'Team Needs Database'!$A$2:$A$15, 0),MATCH('Simulator with Z Scores'!$B17, 'Team Needs Database'!$B$1:$AG$1, 0)) * 'Simulator with Z Scores'!$F17))</f>
        <v>5.552420628701717</v>
      </c>
      <c r="BH22">
        <f ca="1">IF( OR($C17 = BH$3, BH21 = 0), 0, ($E17*_xlfn.IFNA(((BH$4+(BH$5/2))/2),BH$4))+(INDEX('Team Needs Database'!$B$2:$AG$15,MATCH('Simulator with Z Scores'!BH$1, 'Team Needs Database'!$A$2:$A$15, 0),MATCH('Simulator with Z Scores'!$B17, 'Team Needs Database'!$B$1:$AG$1, 0)) * 'Simulator with Z Scores'!$F17))</f>
        <v>5.9645276740296644</v>
      </c>
      <c r="BI22">
        <f ca="1">IF( OR($C17 = BI$3, BI21 = 0), 0, ($E17*_xlfn.IFNA(((BI$4+(BI$5/2))/2),BI$4))+(INDEX('Team Needs Database'!$B$2:$AG$15,MATCH('Simulator with Z Scores'!BI$1, 'Team Needs Database'!$A$2:$A$15, 0),MATCH('Simulator with Z Scores'!$B17, 'Team Needs Database'!$B$1:$AG$1, 0)) * 'Simulator with Z Scores'!$F17))</f>
        <v>0.83179275269394293</v>
      </c>
      <c r="BJ22">
        <f ca="1">IF( OR($C17 = BJ$3, BJ21 = 0), 0, ($E17*_xlfn.IFNA(((BJ$4+(BJ$5/2))/2),BJ$4))+(INDEX('Team Needs Database'!$B$2:$AG$15,MATCH('Simulator with Z Scores'!BJ$1, 'Team Needs Database'!$A$2:$A$15, 0),MATCH('Simulator with Z Scores'!$B17, 'Team Needs Database'!$B$1:$AG$1, 0)) * 'Simulator with Z Scores'!$F17))</f>
        <v>1.5257756109981238</v>
      </c>
      <c r="BK22">
        <f ca="1">IF( OR($C17 = BK$3, BK21 = 0), 0, ($E17*_xlfn.IFNA(((BK$4+(BK$5/2))/2),BK$4))+(INDEX('Team Needs Database'!$B$2:$AG$15,MATCH('Simulator with Z Scores'!BK$1, 'Team Needs Database'!$A$2:$A$15, 0),MATCH('Simulator with Z Scores'!$B17, 'Team Needs Database'!$B$1:$AG$1, 0)) * 'Simulator with Z Scores'!$F17))</f>
        <v>1.4544182794209568</v>
      </c>
      <c r="BL22">
        <f ca="1">IF( OR($C17 = BL$3, BL21 = 0), 0, ($E17*_xlfn.IFNA(((BL$4+(BL$5/2))/2),BL$4))+(INDEX('Team Needs Database'!$B$2:$AG$15,MATCH('Simulator with Z Scores'!BL$1, 'Team Needs Database'!$A$2:$A$15, 0),MATCH('Simulator with Z Scores'!$B17, 'Team Needs Database'!$B$1:$AG$1, 0)) * 'Simulator with Z Scores'!$F17))</f>
        <v>3.9425213323261135</v>
      </c>
      <c r="BM22">
        <f ca="1">IF( OR($C17 = BM$3, BM21 = 0), 0, ($E17*_xlfn.IFNA(((BM$4+(BM$5/2))/2),BM$4))+(INDEX('Team Needs Database'!$B$2:$AG$15,MATCH('Simulator with Z Scores'!BM$1, 'Team Needs Database'!$A$2:$A$15, 0),MATCH('Simulator with Z Scores'!$B17, 'Team Needs Database'!$B$1:$AG$1, 0)) * 'Simulator with Z Scores'!$F17))</f>
        <v>1.8634483007846703</v>
      </c>
      <c r="BN22">
        <f ca="1">IF( OR($C17 = BN$3, BN21 = 0), 0, ($E17*_xlfn.IFNA(((BN$4+(BN$5/2))/2),BN$4))+(INDEX('Team Needs Database'!$B$2:$AG$15,MATCH('Simulator with Z Scores'!BN$1, 'Team Needs Database'!$A$2:$A$15, 0),MATCH('Simulator with Z Scores'!$B17, 'Team Needs Database'!$B$1:$AG$1, 0)) * 'Simulator with Z Scores'!$F17))</f>
        <v>4.1195268245539092</v>
      </c>
      <c r="BO22">
        <f ca="1">IF( OR($C17 = BO$3, BO21 = 0), 0, ($E17*_xlfn.IFNA(((BO$4+(BO$5/2))/2),BO$4))+(INDEX('Team Needs Database'!$B$2:$AG$15,MATCH('Simulator with Z Scores'!BO$1, 'Team Needs Database'!$A$2:$A$15, 0),MATCH('Simulator with Z Scores'!$B17, 'Team Needs Database'!$B$1:$AG$1, 0)) * 'Simulator with Z Scores'!$F17))</f>
        <v>1.8217593700758163</v>
      </c>
      <c r="BP22">
        <f ca="1">IF( OR($C17 = BP$3, BP21 = 0), 0, ($E17*_xlfn.IFNA(((BP$4+(BP$5/2))/2),BP$4))+(INDEX('Team Needs Database'!$B$2:$AG$15,MATCH('Simulator with Z Scores'!BP$1, 'Team Needs Database'!$A$2:$A$15, 0),MATCH('Simulator with Z Scores'!$B17, 'Team Needs Database'!$B$1:$AG$1, 0)) * 'Simulator with Z Scores'!$F17))</f>
        <v>1.502229994598284</v>
      </c>
      <c r="BQ22">
        <f ca="1">IF( OR($C17 = BQ$3, BQ21 = 0), 0, ($E17*_xlfn.IFNA(((BQ$4+(BQ$5/2))/2),BQ$4))+(INDEX('Team Needs Database'!$B$2:$AG$15,MATCH('Simulator with Z Scores'!BQ$1, 'Team Needs Database'!$A$2:$A$15, 0),MATCH('Simulator with Z Scores'!$B17, 'Team Needs Database'!$B$1:$AG$1, 0)) * 'Simulator with Z Scores'!$F17))</f>
        <v>0.49907565161636563</v>
      </c>
      <c r="BR22">
        <f ca="1">IF( OR($C17 = BR$3, BR21 = 0), 0, ($E17*_xlfn.IFNA(((BR$4+(BR$5/2))/2),BR$4))+(INDEX('Team Needs Database'!$B$2:$AG$15,MATCH('Simulator with Z Scores'!BR$1, 'Team Needs Database'!$A$2:$A$15, 0),MATCH('Simulator with Z Scores'!$B17, 'Team Needs Database'!$B$1:$AG$1, 0)) * 'Simulator with Z Scores'!$F17))</f>
        <v>0.39926052129309253</v>
      </c>
      <c r="BS22">
        <f ca="1">IF( OR($C17 = BS$3, BS21 = 0), 0, ($E17*_xlfn.IFNA(((BS$4+(BS$5/2))/2),BS$4))+(INDEX('Team Needs Database'!$B$2:$AG$15,MATCH('Simulator with Z Scores'!BS$1, 'Team Needs Database'!$A$2:$A$15, 0),MATCH('Simulator with Z Scores'!$B17, 'Team Needs Database'!$B$1:$AG$1, 0)) * 'Simulator with Z Scores'!$F17))</f>
        <v>0.29944539096981937</v>
      </c>
      <c r="BT22">
        <f ca="1">IF( OR($C17 = BT$3, BT21 = 0), 0, ($E17*_xlfn.IFNA(((BT$4+(BT$5/2))/2),BT$4))+(INDEX('Team Needs Database'!$B$2:$AG$15,MATCH('Simulator with Z Scores'!BT$1, 'Team Needs Database'!$A$2:$A$15, 0),MATCH('Simulator with Z Scores'!$B17, 'Team Needs Database'!$B$1:$AG$1, 0)) * 'Simulator with Z Scores'!$F17))</f>
        <v>1.6528761420967146</v>
      </c>
      <c r="BU22">
        <f ca="1">IF( OR($C17 = BU$3, BU21 = 0), 0, ($E17*_xlfn.IFNA(((BU$4+(BU$5/2))/2),BU$4))+(INDEX('Team Needs Database'!$B$2:$AG$15,MATCH('Simulator with Z Scores'!BU$1, 'Team Needs Database'!$A$2:$A$15, 0),MATCH('Simulator with Z Scores'!$B17, 'Team Needs Database'!$B$1:$AG$1, 0)) * 'Simulator with Z Scores'!$F17))</f>
        <v>1.6565119117694533</v>
      </c>
      <c r="BV22">
        <f ca="1">IF( OR($C17 = BV$3, BV21 = 0), 0, ($E17*_xlfn.IFNA(((BV$4+(BV$5/2))/2),BV$4))+(INDEX('Team Needs Database'!$B$2:$AG$15,MATCH('Simulator with Z Scores'!BV$1, 'Team Needs Database'!$A$2:$A$15, 0),MATCH('Simulator with Z Scores'!$B17, 'Team Needs Database'!$B$1:$AG$1, 0)) * 'Simulator with Z Scores'!$F17))</f>
        <v>1.2625735161130793</v>
      </c>
      <c r="BW22">
        <f ca="1">IF( OR($C17 = BW$3, BW21 = 0), 0, ($E17*_xlfn.IFNA(((BW$4+(BW$5/2))/2),BW$4))+(INDEX('Team Needs Database'!$B$2:$AG$15,MATCH('Simulator with Z Scores'!BW$1, 'Team Needs Database'!$A$2:$A$15, 0),MATCH('Simulator with Z Scores'!$B17, 'Team Needs Database'!$B$1:$AG$1, 0)) * 'Simulator with Z Scores'!$F17))</f>
        <v>5.8466656074187826</v>
      </c>
      <c r="BX22">
        <f ca="1">IF( OR($C17 = BX$3, BX21 = 0), 0, ($E17*_xlfn.IFNA(((BX$4+(BX$5/2))/2),BX$4))+(INDEX('Team Needs Database'!$B$2:$AG$15,MATCH('Simulator with Z Scores'!BX$1, 'Team Needs Database'!$A$2:$A$15, 0),MATCH('Simulator with Z Scores'!$B17, 'Team Needs Database'!$B$1:$AG$1, 0)) * 'Simulator with Z Scores'!$F17))</f>
        <v>1.7304358127015798</v>
      </c>
      <c r="BY22">
        <f ca="1">IF( OR($C17 = BY$3, BY21 = 0), 0, ($E17*_xlfn.IFNA(((BY$4+(BY$5/2))/2),BY$4))+(INDEX('Team Needs Database'!$B$2:$AG$15,MATCH('Simulator with Z Scores'!BY$1, 'Team Needs Database'!$A$2:$A$15, 0),MATCH('Simulator with Z Scores'!$B17, 'Team Needs Database'!$B$1:$AG$1, 0)) * 'Simulator with Z Scores'!$F17))</f>
        <v>3.0571688270156243</v>
      </c>
    </row>
    <row r="23" spans="1:77" x14ac:dyDescent="0.3">
      <c r="A23">
        <v>21</v>
      </c>
      <c r="B23" t="s">
        <v>45</v>
      </c>
      <c r="C23" s="2" t="str">
        <f t="shared" ca="1" si="0"/>
        <v>Timmy Jernigan</v>
      </c>
      <c r="D23" s="2">
        <f t="shared" ca="1" si="1"/>
        <v>22</v>
      </c>
      <c r="E23">
        <f t="shared" ca="1" si="3"/>
        <v>0.90324098643642414</v>
      </c>
      <c r="F23">
        <f t="shared" ca="1" si="3"/>
        <v>0.3802483456048128</v>
      </c>
      <c r="H23">
        <v>18</v>
      </c>
      <c r="I23" t="s">
        <v>140</v>
      </c>
      <c r="J23">
        <f ca="1">IF( OR($C18 = J$3, J22 = 0), 0, ($E18*_xlfn.IFNA(((J$4+(J$5/2))/2),J$4))+(INDEX('Team Needs Database'!$B$2:$AG$15,MATCH('Simulator with Z Scores'!J$1, 'Team Needs Database'!$A$2:$A$15, 0),MATCH('Simulator with Z Scores'!$B18, 'Team Needs Database'!$B$1:$AG$1, 0)) * 'Simulator with Z Scores'!$F18))</f>
        <v>0</v>
      </c>
      <c r="K23">
        <f ca="1">IF( OR($C18 = K$3, K22 = 0), 0, ($E18*_xlfn.IFNA(((K$4+(K$5/2))/2),K$4))+(INDEX('Team Needs Database'!$B$2:$AG$15,MATCH('Simulator with Z Scores'!K$1, 'Team Needs Database'!$A$2:$A$15, 0),MATCH('Simulator with Z Scores'!$B18, 'Team Needs Database'!$B$1:$AG$1, 0)) * 'Simulator with Z Scores'!$F18))</f>
        <v>0</v>
      </c>
      <c r="L23">
        <f ca="1">IF( OR($C18 = L$3, L22 = 0), 0, ($E18*_xlfn.IFNA(((L$4+(L$5/2))/2),L$4))+(INDEX('Team Needs Database'!$B$2:$AG$15,MATCH('Simulator with Z Scores'!L$1, 'Team Needs Database'!$A$2:$A$15, 0),MATCH('Simulator with Z Scores'!$B18, 'Team Needs Database'!$B$1:$AG$1, 0)) * 'Simulator with Z Scores'!$F18))</f>
        <v>0</v>
      </c>
      <c r="M23">
        <f ca="1">IF( OR($C18 = M$3, M22 = 0), 0, ($E18*_xlfn.IFNA(((M$4+(M$5/2))/2),M$4))+(INDEX('Team Needs Database'!$B$2:$AG$15,MATCH('Simulator with Z Scores'!M$1, 'Team Needs Database'!$A$2:$A$15, 0),MATCH('Simulator with Z Scores'!$B18, 'Team Needs Database'!$B$1:$AG$1, 0)) * 'Simulator with Z Scores'!$F18))</f>
        <v>0</v>
      </c>
      <c r="N23">
        <f ca="1">IF( OR($C18 = N$3, N22 = 0), 0, ($E18*_xlfn.IFNA(((N$4+(N$5/2))/2),N$4))+(INDEX('Team Needs Database'!$B$2:$AG$15,MATCH('Simulator with Z Scores'!N$1, 'Team Needs Database'!$A$2:$A$15, 0),MATCH('Simulator with Z Scores'!$B18, 'Team Needs Database'!$B$1:$AG$1, 0)) * 'Simulator with Z Scores'!$F18))</f>
        <v>0</v>
      </c>
      <c r="O23">
        <f ca="1">IF( OR($C18 = O$3, O22 = 0), 0, ($E18*_xlfn.IFNA(((O$4+(O$5/2))/2),O$4))+(INDEX('Team Needs Database'!$B$2:$AG$15,MATCH('Simulator with Z Scores'!O$1, 'Team Needs Database'!$A$2:$A$15, 0),MATCH('Simulator with Z Scores'!$B18, 'Team Needs Database'!$B$1:$AG$1, 0)) * 'Simulator with Z Scores'!$F18))</f>
        <v>0</v>
      </c>
      <c r="P23">
        <f ca="1">IF( OR($C18 = P$3, P22 = 0), 0, ($E18*_xlfn.IFNA(((P$4+(P$5/2))/2),P$4))+(INDEX('Team Needs Database'!$B$2:$AG$15,MATCH('Simulator with Z Scores'!P$1, 'Team Needs Database'!$A$2:$A$15, 0),MATCH('Simulator with Z Scores'!$B18, 'Team Needs Database'!$B$1:$AG$1, 0)) * 'Simulator with Z Scores'!$F18))</f>
        <v>0</v>
      </c>
      <c r="Q23">
        <f ca="1">IF( OR($C18 = Q$3, Q22 = 0), 0, ($E18*_xlfn.IFNA(((Q$4+(Q$5/2))/2),Q$4))+(INDEX('Team Needs Database'!$B$2:$AG$15,MATCH('Simulator with Z Scores'!Q$1, 'Team Needs Database'!$A$2:$A$15, 0),MATCH('Simulator with Z Scores'!$B18, 'Team Needs Database'!$B$1:$AG$1, 0)) * 'Simulator with Z Scores'!$F18))</f>
        <v>0</v>
      </c>
      <c r="R23">
        <f ca="1">IF( OR($C18 = R$3, R22 = 0), 0, ($E18*_xlfn.IFNA(((R$4+(R$5/2))/2),R$4))+(INDEX('Team Needs Database'!$B$2:$AG$15,MATCH('Simulator with Z Scores'!R$1, 'Team Needs Database'!$A$2:$A$15, 0),MATCH('Simulator with Z Scores'!$B18, 'Team Needs Database'!$B$1:$AG$1, 0)) * 'Simulator with Z Scores'!$F18))</f>
        <v>0</v>
      </c>
      <c r="S23">
        <f ca="1">IF( OR($C18 = S$3, S22 = 0), 0, ($E18*_xlfn.IFNA(((S$4+(S$5/2))/2),S$4))+(INDEX('Team Needs Database'!$B$2:$AG$15,MATCH('Simulator with Z Scores'!S$1, 'Team Needs Database'!$A$2:$A$15, 0),MATCH('Simulator with Z Scores'!$B18, 'Team Needs Database'!$B$1:$AG$1, 0)) * 'Simulator with Z Scores'!$F18))</f>
        <v>1.7026785414283052</v>
      </c>
      <c r="T23">
        <f ca="1">IF( OR($C18 = T$3, T22 = 0), 0, ($E18*_xlfn.IFNA(((T$4+(T$5/2))/2),T$4))+(INDEX('Team Needs Database'!$B$2:$AG$15,MATCH('Simulator with Z Scores'!T$1, 'Team Needs Database'!$A$2:$A$15, 0),MATCH('Simulator with Z Scores'!$B18, 'Team Needs Database'!$B$1:$AG$1, 0)) * 'Simulator with Z Scores'!$F18))</f>
        <v>2.6867177198283652</v>
      </c>
      <c r="U23">
        <f ca="1">IF( OR($C18 = U$3, U22 = 0), 0, ($E18*_xlfn.IFNA(((U$4+(U$5/2))/2),U$4))+(INDEX('Team Needs Database'!$B$2:$AG$15,MATCH('Simulator with Z Scores'!U$1, 'Team Needs Database'!$A$2:$A$15, 0),MATCH('Simulator with Z Scores'!$B18, 'Team Needs Database'!$B$1:$AG$1, 0)) * 'Simulator with Z Scores'!$F18))</f>
        <v>0</v>
      </c>
      <c r="V23">
        <f ca="1">IF( OR($C18 = V$3, V22 = 0), 0, ($E18*_xlfn.IFNA(((V$4+(V$5/2))/2),V$4))+(INDEX('Team Needs Database'!$B$2:$AG$15,MATCH('Simulator with Z Scores'!V$1, 'Team Needs Database'!$A$2:$A$15, 0),MATCH('Simulator with Z Scores'!$B18, 'Team Needs Database'!$B$1:$AG$1, 0)) * 'Simulator with Z Scores'!$F18))</f>
        <v>1.5116928864176826</v>
      </c>
      <c r="W23">
        <f ca="1">IF( OR($C18 = W$3, W22 = 0), 0, ($E18*_xlfn.IFNA(((W$4+(W$5/2))/2),W$4))+(INDEX('Team Needs Database'!$B$2:$AG$15,MATCH('Simulator with Z Scores'!W$1, 'Team Needs Database'!$A$2:$A$15, 0),MATCH('Simulator with Z Scores'!$B18, 'Team Needs Database'!$B$1:$AG$1, 0)) * 'Simulator with Z Scores'!$F18))</f>
        <v>0</v>
      </c>
      <c r="X23">
        <f ca="1">IF( OR($C18 = X$3, X22 = 0), 0, ($E18*_xlfn.IFNA(((X$4+(X$5/2))/2),X$4))+(INDEX('Team Needs Database'!$B$2:$AG$15,MATCH('Simulator with Z Scores'!X$1, 'Team Needs Database'!$A$2:$A$15, 0),MATCH('Simulator with Z Scores'!$B18, 'Team Needs Database'!$B$1:$AG$1, 0)) * 'Simulator with Z Scores'!$F18))</f>
        <v>0</v>
      </c>
      <c r="Y23">
        <f ca="1">IF( OR($C18 = Y$3, Y22 = 0), 0, ($E18*_xlfn.IFNA(((Y$4+(Y$5/2))/2),Y$4))+(INDEX('Team Needs Database'!$B$2:$AG$15,MATCH('Simulator with Z Scores'!Y$1, 'Team Needs Database'!$A$2:$A$15, 0),MATCH('Simulator with Z Scores'!$B18, 'Team Needs Database'!$B$1:$AG$1, 0)) * 'Simulator with Z Scores'!$F18))</f>
        <v>2.7801410324732112</v>
      </c>
      <c r="Z23">
        <f ca="1">IF( OR($C18 = Z$3, Z22 = 0), 0, ($E18*_xlfn.IFNA(((Z$4+(Z$5/2))/2),Z$4))+(INDEX('Team Needs Database'!$B$2:$AG$15,MATCH('Simulator with Z Scores'!Z$1, 'Team Needs Database'!$A$2:$A$15, 0),MATCH('Simulator with Z Scores'!$B18, 'Team Needs Database'!$B$1:$AG$1, 0)) * 'Simulator with Z Scores'!$F18))</f>
        <v>0</v>
      </c>
      <c r="AA23">
        <f ca="1">IF( OR($C18 = AA$3, AA22 = 0), 0, ($E18*_xlfn.IFNA(((AA$4+(AA$5/2))/2),AA$4))+(INDEX('Team Needs Database'!$B$2:$AG$15,MATCH('Simulator with Z Scores'!AA$1, 'Team Needs Database'!$A$2:$A$15, 0),MATCH('Simulator with Z Scores'!$B18, 'Team Needs Database'!$B$1:$AG$1, 0)) * 'Simulator with Z Scores'!$F18))</f>
        <v>1.5605009455412797</v>
      </c>
      <c r="AB23">
        <f ca="1">IF( OR($C18 = AB$3, AB22 = 0), 0, ($E18*_xlfn.IFNA(((AB$4+(AB$5/2))/2),AB$4))+(INDEX('Team Needs Database'!$B$2:$AG$15,MATCH('Simulator with Z Scores'!AB$1, 'Team Needs Database'!$A$2:$A$15, 0),MATCH('Simulator with Z Scores'!$B18, 'Team Needs Database'!$B$1:$AG$1, 0)) * 'Simulator with Z Scores'!$F18))</f>
        <v>0</v>
      </c>
      <c r="AC23">
        <f ca="1">IF( OR($C18 = AC$3, AC22 = 0), 0, ($E18*_xlfn.IFNA(((AC$4+(AC$5/2))/2),AC$4))+(INDEX('Team Needs Database'!$B$2:$AG$15,MATCH('Simulator with Z Scores'!AC$1, 'Team Needs Database'!$A$2:$A$15, 0),MATCH('Simulator with Z Scores'!$B18, 'Team Needs Database'!$B$1:$AG$1, 0)) * 'Simulator with Z Scores'!$F18))</f>
        <v>2.6478040462415882</v>
      </c>
      <c r="AD23">
        <f ca="1">IF( OR($C18 = AD$3, AD22 = 0), 0, ($E18*_xlfn.IFNA(((AD$4+(AD$5/2))/2),AD$4))+(INDEX('Team Needs Database'!$B$2:$AG$15,MATCH('Simulator with Z Scores'!AD$1, 'Team Needs Database'!$A$2:$A$15, 0),MATCH('Simulator with Z Scores'!$B18, 'Team Needs Database'!$B$1:$AG$1, 0)) * 'Simulator with Z Scores'!$F18))</f>
        <v>2.3779918865042076</v>
      </c>
      <c r="AE23">
        <f ca="1">IF( OR($C18 = AE$3, AE22 = 0), 0, ($E18*_xlfn.IFNA(((AE$4+(AE$5/2))/2),AE$4))+(INDEX('Team Needs Database'!$B$2:$AG$15,MATCH('Simulator with Z Scores'!AE$1, 'Team Needs Database'!$A$2:$A$15, 0),MATCH('Simulator with Z Scores'!$B18, 'Team Needs Database'!$B$1:$AG$1, 0)) * 'Simulator with Z Scores'!$F18))</f>
        <v>1.5375774754209366</v>
      </c>
      <c r="AF23">
        <f ca="1">IF( OR($C18 = AF$3, AF22 = 0), 0, ($E18*_xlfn.IFNA(((AF$4+(AF$5/2))/2),AF$4))+(INDEX('Team Needs Database'!$B$2:$AG$15,MATCH('Simulator with Z Scores'!AF$1, 'Team Needs Database'!$A$2:$A$15, 0),MATCH('Simulator with Z Scores'!$B18, 'Team Needs Database'!$B$1:$AG$1, 0)) * 'Simulator with Z Scores'!$F18))</f>
        <v>0</v>
      </c>
      <c r="AG23">
        <f ca="1">IF( OR($C18 = AG$3, AG22 = 0), 0, ($E18*_xlfn.IFNA(((AG$4+(AG$5/2))/2),AG$4))+(INDEX('Team Needs Database'!$B$2:$AG$15,MATCH('Simulator with Z Scores'!AG$1, 'Team Needs Database'!$A$2:$A$15, 0),MATCH('Simulator with Z Scores'!$B18, 'Team Needs Database'!$B$1:$AG$1, 0)) * 'Simulator with Z Scores'!$F18))</f>
        <v>1.689113334850193</v>
      </c>
      <c r="AH23">
        <f ca="1">IF( OR($C18 = AH$3, AH22 = 0), 0, ($E18*_xlfn.IFNA(((AH$4+(AH$5/2))/2),AH$4))+(INDEX('Team Needs Database'!$B$2:$AG$15,MATCH('Simulator with Z Scores'!AH$1, 'Team Needs Database'!$A$2:$A$15, 0),MATCH('Simulator with Z Scores'!$B18, 'Team Needs Database'!$B$1:$AG$1, 0)) * 'Simulator with Z Scores'!$F18))</f>
        <v>1.689113334850193</v>
      </c>
      <c r="AI23">
        <f ca="1">IF( OR($C18 = AI$3, AI22 = 0), 0, ($E18*_xlfn.IFNA(((AI$4+(AI$5/2))/2),AI$4))+(INDEX('Team Needs Database'!$B$2:$AG$15,MATCH('Simulator with Z Scores'!AI$1, 'Team Needs Database'!$A$2:$A$15, 0),MATCH('Simulator with Z Scores'!$B18, 'Team Needs Database'!$B$1:$AG$1, 0)) * 'Simulator with Z Scores'!$F18))</f>
        <v>0</v>
      </c>
      <c r="AJ23">
        <f ca="1">IF( OR($C18 = AJ$3, AJ22 = 0), 0, ($E18*_xlfn.IFNA(((AJ$4+(AJ$5/2))/2),AJ$4))+(INDEX('Team Needs Database'!$B$2:$AG$15,MATCH('Simulator with Z Scores'!AJ$1, 'Team Needs Database'!$A$2:$A$15, 0),MATCH('Simulator with Z Scores'!$B18, 'Team Needs Database'!$B$1:$AG$1, 0)) * 'Simulator with Z Scores'!$F18))</f>
        <v>1.4135656850111935</v>
      </c>
      <c r="AK23">
        <f ca="1">IF( OR($C18 = AK$3, AK22 = 0), 0, ($E18*_xlfn.IFNA(((AK$4+(AK$5/2))/2),AK$4))+(INDEX('Team Needs Database'!$B$2:$AG$15,MATCH('Simulator with Z Scores'!AK$1, 'Team Needs Database'!$A$2:$A$15, 0),MATCH('Simulator with Z Scores'!$B18, 'Team Needs Database'!$B$1:$AG$1, 0)) * 'Simulator with Z Scores'!$F18))</f>
        <v>2.2998325061595324</v>
      </c>
      <c r="AL23">
        <f ca="1">IF( OR($C18 = AL$3, AL22 = 0), 0, ($E18*_xlfn.IFNA(((AL$4+(AL$5/2))/2),AL$4))+(INDEX('Team Needs Database'!$B$2:$AG$15,MATCH('Simulator with Z Scores'!AL$1, 'Team Needs Database'!$A$2:$A$15, 0),MATCH('Simulator with Z Scores'!$B18, 'Team Needs Database'!$B$1:$AG$1, 0)) * 'Simulator with Z Scores'!$F18))</f>
        <v>1.27661418907666</v>
      </c>
      <c r="AM23">
        <f ca="1">IF( OR($C18 = AM$3, AM22 = 0), 0, ($E18*_xlfn.IFNA(((AM$4+(AM$5/2))/2),AM$4))+(INDEX('Team Needs Database'!$B$2:$AG$15,MATCH('Simulator with Z Scores'!AM$1, 'Team Needs Database'!$A$2:$A$15, 0),MATCH('Simulator with Z Scores'!$B18, 'Team Needs Database'!$B$1:$AG$1, 0)) * 'Simulator with Z Scores'!$F18))</f>
        <v>2.4128751287712209</v>
      </c>
      <c r="AN23">
        <f ca="1">IF( OR($C18 = AN$3, AN22 = 0), 0, ($E18*_xlfn.IFNA(((AN$4+(AN$5/2))/2),AN$4))+(INDEX('Team Needs Database'!$B$2:$AG$15,MATCH('Simulator with Z Scores'!AN$1, 'Team Needs Database'!$A$2:$A$15, 0),MATCH('Simulator with Z Scores'!$B18, 'Team Needs Database'!$B$1:$AG$1, 0)) * 'Simulator with Z Scores'!$F18))</f>
        <v>0</v>
      </c>
      <c r="AO23">
        <f ca="1">IF( OR($C18 = AO$3, AO22 = 0), 0, ($E18*_xlfn.IFNA(((AO$4+(AO$5/2))/2),AO$4))+(INDEX('Team Needs Database'!$B$2:$AG$15,MATCH('Simulator with Z Scores'!AO$1, 'Team Needs Database'!$A$2:$A$15, 0),MATCH('Simulator with Z Scores'!$B18, 'Team Needs Database'!$B$1:$AG$1, 0)) * 'Simulator with Z Scores'!$F18))</f>
        <v>0</v>
      </c>
      <c r="AP23">
        <f ca="1">IF( OR($C18 = AP$3, AP22 = 0), 0, ($E18*_xlfn.IFNA(((AP$4+(AP$5/2))/2),AP$4))+(INDEX('Team Needs Database'!$B$2:$AG$15,MATCH('Simulator with Z Scores'!AP$1, 'Team Needs Database'!$A$2:$A$15, 0),MATCH('Simulator with Z Scores'!$B18, 'Team Needs Database'!$B$1:$AG$1, 0)) * 'Simulator with Z Scores'!$F18))</f>
        <v>1.3217157480009591</v>
      </c>
      <c r="AQ23">
        <f ca="1">IF( OR($C18 = AQ$3, AQ22 = 0), 0, ($E18*_xlfn.IFNA(((AQ$4+(AQ$5/2))/2),AQ$4))+(INDEX('Team Needs Database'!$B$2:$AG$15,MATCH('Simulator with Z Scores'!AQ$1, 'Team Needs Database'!$A$2:$A$15, 0),MATCH('Simulator with Z Scores'!$B18, 'Team Needs Database'!$B$1:$AG$1, 0)) * 'Simulator with Z Scores'!$F18))</f>
        <v>1.154761856254549</v>
      </c>
      <c r="AR23">
        <f ca="1">IF( OR($C18 = AR$3, AR22 = 0), 0, ($E18*_xlfn.IFNA(((AR$4+(AR$5/2))/2),AR$4))+(INDEX('Team Needs Database'!$B$2:$AG$15,MATCH('Simulator with Z Scores'!AR$1, 'Team Needs Database'!$A$2:$A$15, 0),MATCH('Simulator with Z Scores'!$B18, 'Team Needs Database'!$B$1:$AG$1, 0)) * 'Simulator with Z Scores'!$F18))</f>
        <v>1.1158484004192621</v>
      </c>
      <c r="AS23">
        <f ca="1">IF( OR($C18 = AS$3, AS22 = 0), 0, ($E18*_xlfn.IFNA(((AS$4+(AS$5/2))/2),AS$4))+(INDEX('Team Needs Database'!$B$2:$AG$15,MATCH('Simulator with Z Scores'!AS$1, 'Team Needs Database'!$A$2:$A$15, 0),MATCH('Simulator with Z Scores'!$B18, 'Team Needs Database'!$B$1:$AG$1, 0)) * 'Simulator with Z Scores'!$F18))</f>
        <v>2.345955783844468</v>
      </c>
      <c r="AT23">
        <f ca="1">IF( OR($C18 = AT$3, AT22 = 0), 0, ($E18*_xlfn.IFNA(((AT$4+(AT$5/2))/2),AT$4))+(INDEX('Team Needs Database'!$B$2:$AG$15,MATCH('Simulator with Z Scores'!AT$1, 'Team Needs Database'!$A$2:$A$15, 0),MATCH('Simulator with Z Scores'!$B18, 'Team Needs Database'!$B$1:$AG$1, 0)) * 'Simulator with Z Scores'!$F18))</f>
        <v>1.183642761601656</v>
      </c>
      <c r="AU23">
        <f ca="1">IF( OR($C18 = AU$3, AU22 = 0), 0, ($E18*_xlfn.IFNA(((AU$4+(AU$5/2))/2),AU$4))+(INDEX('Team Needs Database'!$B$2:$AG$15,MATCH('Simulator with Z Scores'!AU$1, 'Team Needs Database'!$A$2:$A$15, 0),MATCH('Simulator with Z Scores'!$B18, 'Team Needs Database'!$B$1:$AG$1, 0)) * 'Simulator with Z Scores'!$F18))</f>
        <v>1.4305623221492865</v>
      </c>
      <c r="AV23">
        <f ca="1">IF( OR($C18 = AV$3, AV22 = 0), 0, ($E18*_xlfn.IFNA(((AV$4+(AV$5/2))/2),AV$4))+(INDEX('Team Needs Database'!$B$2:$AG$15,MATCH('Simulator with Z Scores'!AV$1, 'Team Needs Database'!$A$2:$A$15, 0),MATCH('Simulator with Z Scores'!$B18, 'Team Needs Database'!$B$1:$AG$1, 0)) * 'Simulator with Z Scores'!$F18))</f>
        <v>1.4305623221492865</v>
      </c>
      <c r="AW23">
        <f ca="1">IF( OR($C18 = AW$3, AW22 = 0), 0, ($E18*_xlfn.IFNA(((AW$4+(AW$5/2))/2),AW$4))+(INDEX('Team Needs Database'!$B$2:$AG$15,MATCH('Simulator with Z Scores'!AW$1, 'Team Needs Database'!$A$2:$A$15, 0),MATCH('Simulator with Z Scores'!$B18, 'Team Needs Database'!$B$1:$AG$1, 0)) * 'Simulator with Z Scores'!$F18))</f>
        <v>1.043994828581104</v>
      </c>
      <c r="AX23">
        <f ca="1">IF( OR($C18 = AX$3, AX22 = 0), 0, ($E18*_xlfn.IFNA(((AX$4+(AX$5/2))/2),AX$4))+(INDEX('Team Needs Database'!$B$2:$AG$15,MATCH('Simulator with Z Scores'!AX$1, 'Team Needs Database'!$A$2:$A$15, 0),MATCH('Simulator with Z Scores'!$B18, 'Team Needs Database'!$B$1:$AG$1, 0)) * 'Simulator with Z Scores'!$F18))</f>
        <v>0.74154988113593079</v>
      </c>
      <c r="AY23">
        <f ca="1">IF( OR($C18 = AY$3, AY22 = 0), 0, ($E18*_xlfn.IFNA(((AY$4+(AY$5/2))/2),AY$4))+(INDEX('Team Needs Database'!$B$2:$AG$15,MATCH('Simulator with Z Scores'!AY$1, 'Team Needs Database'!$A$2:$A$15, 0),MATCH('Simulator with Z Scores'!$B18, 'Team Needs Database'!$B$1:$AG$1, 0)) * 'Simulator with Z Scores'!$F18))</f>
        <v>1.3950835522601517</v>
      </c>
      <c r="AZ23">
        <f ca="1">IF( OR($C18 = AZ$3, AZ22 = 0), 0, ($E18*_xlfn.IFNA(((AZ$4+(AZ$5/2))/2),AZ$4))+(INDEX('Team Needs Database'!$B$2:$AG$15,MATCH('Simulator with Z Scores'!AZ$1, 'Team Needs Database'!$A$2:$A$15, 0),MATCH('Simulator with Z Scores'!$B18, 'Team Needs Database'!$B$1:$AG$1, 0)) * 'Simulator with Z Scores'!$F18))</f>
        <v>1.0149122091555414</v>
      </c>
      <c r="BA23">
        <f ca="1">IF( OR($C18 = BA$3, BA22 = 0), 0, ($E18*_xlfn.IFNA(((BA$4+(BA$5/2))/2),BA$4))+(INDEX('Team Needs Database'!$B$2:$AG$15,MATCH('Simulator with Z Scores'!BA$1, 'Team Needs Database'!$A$2:$A$15, 0),MATCH('Simulator with Z Scores'!$B18, 'Team Needs Database'!$B$1:$AG$1, 0)) * 'Simulator with Z Scores'!$F18))</f>
        <v>1.0915609573331579</v>
      </c>
      <c r="BB23">
        <f ca="1">IF( OR($C18 = BB$3, BB22 = 0), 0, ($E18*_xlfn.IFNA(((BB$4+(BB$5/2))/2),BB$4))+(INDEX('Team Needs Database'!$B$2:$AG$15,MATCH('Simulator with Z Scores'!BB$1, 'Team Needs Database'!$A$2:$A$15, 0),MATCH('Simulator with Z Scores'!$B18, 'Team Needs Database'!$B$1:$AG$1, 0)) * 'Simulator with Z Scores'!$F18))</f>
        <v>1.144959819112402</v>
      </c>
      <c r="BC23">
        <f ca="1">IF( OR($C18 = BC$3, BC22 = 0), 0, ($E18*_xlfn.IFNA(((BC$4+(BC$5/2))/2),BC$4))+(INDEX('Team Needs Database'!$B$2:$AG$15,MATCH('Simulator with Z Scores'!BC$1, 'Team Needs Database'!$A$2:$A$15, 0),MATCH('Simulator with Z Scores'!$B18, 'Team Needs Database'!$B$1:$AG$1, 0)) * 'Simulator with Z Scores'!$F18))</f>
        <v>1.2112446527955631</v>
      </c>
      <c r="BD23">
        <f ca="1">IF( OR($C18 = BD$3, BD22 = 0), 0, ($E18*_xlfn.IFNA(((BD$4+(BD$5/2))/2),BD$4))+(INDEX('Team Needs Database'!$B$2:$AG$15,MATCH('Simulator with Z Scores'!BD$1, 'Team Needs Database'!$A$2:$A$15, 0),MATCH('Simulator with Z Scores'!$B18, 'Team Needs Database'!$B$1:$AG$1, 0)) * 'Simulator with Z Scores'!$F18))</f>
        <v>1.1359729416808519</v>
      </c>
      <c r="BE23">
        <f ca="1">IF( OR($C18 = BE$3, BE22 = 0), 0, ($E18*_xlfn.IFNA(((BE$4+(BE$5/2))/2),BE$4))+(INDEX('Team Needs Database'!$B$2:$AG$15,MATCH('Simulator with Z Scores'!BE$1, 'Team Needs Database'!$A$2:$A$15, 0),MATCH('Simulator with Z Scores'!$B18, 'Team Needs Database'!$B$1:$AG$1, 0)) * 'Simulator with Z Scores'!$F18))</f>
        <v>1.1230304536754632</v>
      </c>
      <c r="BF23">
        <f ca="1">IF( OR($C18 = BF$3, BF22 = 0), 0, ($E18*_xlfn.IFNA(((BF$4+(BF$5/2))/2),BF$4))+(INDEX('Team Needs Database'!$B$2:$AG$15,MATCH('Simulator with Z Scores'!BF$1, 'Team Needs Database'!$A$2:$A$15, 0),MATCH('Simulator with Z Scores'!$B18, 'Team Needs Database'!$B$1:$AG$1, 0)) * 'Simulator with Z Scores'!$F18))</f>
        <v>1.0120193978791761</v>
      </c>
      <c r="BG23">
        <f ca="1">IF( OR($C18 = BG$3, BG22 = 0), 0, ($E18*_xlfn.IFNA(((BG$4+(BG$5/2))/2),BG$4))+(INDEX('Team Needs Database'!$B$2:$AG$15,MATCH('Simulator with Z Scores'!BG$1, 'Team Needs Database'!$A$2:$A$15, 0),MATCH('Simulator with Z Scores'!$B18, 'Team Needs Database'!$B$1:$AG$1, 0)) * 'Simulator with Z Scores'!$F18))</f>
        <v>1.36595733952222</v>
      </c>
      <c r="BH23">
        <f ca="1">IF( OR($C18 = BH$3, BH22 = 0), 0, ($E18*_xlfn.IFNA(((BH$4+(BH$5/2))/2),BH$4))+(INDEX('Team Needs Database'!$B$2:$AG$15,MATCH('Simulator with Z Scores'!BH$1, 'Team Needs Database'!$A$2:$A$15, 0),MATCH('Simulator with Z Scores'!$B18, 'Team Needs Database'!$B$1:$AG$1, 0)) * 'Simulator with Z Scores'!$F18))</f>
        <v>1.0641939980279604</v>
      </c>
      <c r="BI23">
        <f ca="1">IF( OR($C18 = BI$3, BI22 = 0), 0, ($E18*_xlfn.IFNA(((BI$4+(BI$5/2))/2),BI$4))+(INDEX('Team Needs Database'!$B$2:$AG$15,MATCH('Simulator with Z Scores'!BI$1, 'Team Needs Database'!$A$2:$A$15, 0),MATCH('Simulator with Z Scores'!$B18, 'Team Needs Database'!$B$1:$AG$1, 0)) * 'Simulator with Z Scores'!$F18))</f>
        <v>0.74131294266926373</v>
      </c>
      <c r="BJ23">
        <f ca="1">IF( OR($C18 = BJ$3, BJ22 = 0), 0, ($E18*_xlfn.IFNA(((BJ$4+(BJ$5/2))/2),BJ$4))+(INDEX('Team Needs Database'!$B$2:$AG$15,MATCH('Simulator with Z Scores'!BJ$1, 'Team Needs Database'!$A$2:$A$15, 0),MATCH('Simulator with Z Scores'!$B18, 'Team Needs Database'!$B$1:$AG$1, 0)) * 'Simulator with Z Scores'!$F18))</f>
        <v>2.017309175707048</v>
      </c>
      <c r="BK23">
        <f ca="1">IF( OR($C18 = BK$3, BK22 = 0), 0, ($E18*_xlfn.IFNA(((BK$4+(BK$5/2))/2),BK$4))+(INDEX('Team Needs Database'!$B$2:$AG$15,MATCH('Simulator with Z Scores'!BK$1, 'Team Needs Database'!$A$2:$A$15, 0),MATCH('Simulator with Z Scores'!$B18, 'Team Needs Database'!$B$1:$AG$1, 0)) * 'Simulator with Z Scores'!$F18))</f>
        <v>0.76535392403927083</v>
      </c>
      <c r="BL23">
        <f ca="1">IF( OR($C18 = BL$3, BL22 = 0), 0, ($E18*_xlfn.IFNA(((BL$4+(BL$5/2))/2),BL$4))+(INDEX('Team Needs Database'!$B$2:$AG$15,MATCH('Simulator with Z Scores'!BL$1, 'Team Needs Database'!$A$2:$A$15, 0),MATCH('Simulator with Z Scores'!$B18, 'Team Needs Database'!$B$1:$AG$1, 0)) * 'Simulator with Z Scores'!$F18))</f>
        <v>1.0374102589774132</v>
      </c>
      <c r="BM23">
        <f ca="1">IF( OR($C18 = BM$3, BM22 = 0), 0, ($E18*_xlfn.IFNA(((BM$4+(BM$5/2))/2),BM$4))+(INDEX('Team Needs Database'!$B$2:$AG$15,MATCH('Simulator with Z Scores'!BM$1, 'Team Needs Database'!$A$2:$A$15, 0),MATCH('Simulator with Z Scores'!$B18, 'Team Needs Database'!$B$1:$AG$1, 0)) * 'Simulator with Z Scores'!$F18))</f>
        <v>0.98059649650282643</v>
      </c>
      <c r="BN23">
        <f ca="1">IF( OR($C18 = BN$3, BN22 = 0), 0, ($E18*_xlfn.IFNA(((BN$4+(BN$5/2))/2),BN$4))+(INDEX('Team Needs Database'!$B$2:$AG$15,MATCH('Simulator with Z Scores'!BN$1, 'Team Needs Database'!$A$2:$A$15, 0),MATCH('Simulator with Z Scores'!$B18, 'Team Needs Database'!$B$1:$AG$1, 0)) * 'Simulator with Z Scores'!$F18))</f>
        <v>1.130555298454627</v>
      </c>
      <c r="BO23">
        <f ca="1">IF( OR($C18 = BO$3, BO22 = 0), 0, ($E18*_xlfn.IFNA(((BO$4+(BO$5/2))/2),BO$4))+(INDEX('Team Needs Database'!$B$2:$AG$15,MATCH('Simulator with Z Scores'!BO$1, 'Team Needs Database'!$A$2:$A$15, 0),MATCH('Simulator with Z Scores'!$B18, 'Team Needs Database'!$B$1:$AG$1, 0)) * 'Simulator with Z Scores'!$F18))</f>
        <v>0.9586586625533482</v>
      </c>
      <c r="BP23">
        <f ca="1">IF( OR($C18 = BP$3, BP22 = 0), 0, ($E18*_xlfn.IFNA(((BP$4+(BP$5/2))/2),BP$4))+(INDEX('Team Needs Database'!$B$2:$AG$15,MATCH('Simulator with Z Scores'!BP$1, 'Team Needs Database'!$A$2:$A$15, 0),MATCH('Simulator with Z Scores'!$B18, 'Team Needs Database'!$B$1:$AG$1, 0)) * 'Simulator with Z Scores'!$F18))</f>
        <v>0.79051373146453507</v>
      </c>
      <c r="BQ23">
        <f ca="1">IF( OR($C18 = BQ$3, BQ22 = 0), 0, ($E18*_xlfn.IFNA(((BQ$4+(BQ$5/2))/2),BQ$4))+(INDEX('Team Needs Database'!$B$2:$AG$15,MATCH('Simulator with Z Scores'!BQ$1, 'Team Needs Database'!$A$2:$A$15, 0),MATCH('Simulator with Z Scores'!$B18, 'Team Needs Database'!$B$1:$AG$1, 0)) * 'Simulator with Z Scores'!$F18))</f>
        <v>0.56622827651251262</v>
      </c>
      <c r="BR23">
        <f ca="1">IF( OR($C18 = BR$3, BR22 = 0), 0, ($E18*_xlfn.IFNA(((BR$4+(BR$5/2))/2),BR$4))+(INDEX('Team Needs Database'!$B$2:$AG$15,MATCH('Simulator with Z Scores'!BR$1, 'Team Needs Database'!$A$2:$A$15, 0),MATCH('Simulator with Z Scores'!$B18, 'Team Needs Database'!$B$1:$AG$1, 0)) * 'Simulator with Z Scores'!$F18))</f>
        <v>0.51370287666548731</v>
      </c>
      <c r="BS23">
        <f ca="1">IF( OR($C18 = BS$3, BS22 = 0), 0, ($E18*_xlfn.IFNA(((BS$4+(BS$5/2))/2),BS$4))+(INDEX('Team Needs Database'!$B$2:$AG$15,MATCH('Simulator with Z Scores'!BS$1, 'Team Needs Database'!$A$2:$A$15, 0),MATCH('Simulator with Z Scores'!$B18, 'Team Needs Database'!$B$1:$AG$1, 0)) * 'Simulator with Z Scores'!$F18))</f>
        <v>0.76477875409584817</v>
      </c>
      <c r="BT23">
        <f ca="1">IF( OR($C18 = BT$3, BT22 = 0), 0, ($E18*_xlfn.IFNA(((BT$4+(BT$5/2))/2),BT$4))+(INDEX('Team Needs Database'!$B$2:$AG$15,MATCH('Simulator with Z Scores'!BT$1, 'Team Needs Database'!$A$2:$A$15, 0),MATCH('Simulator with Z Scores'!$B18, 'Team Needs Database'!$B$1:$AG$1, 0)) * 'Simulator with Z Scores'!$F18))</f>
        <v>0.86978777646294214</v>
      </c>
      <c r="BU23">
        <f ca="1">IF( OR($C18 = BU$3, BU22 = 0), 0, ($E18*_xlfn.IFNA(((BU$4+(BU$5/2))/2),BU$4))+(INDEX('Team Needs Database'!$B$2:$AG$15,MATCH('Simulator with Z Scores'!BU$1, 'Team Needs Database'!$A$2:$A$15, 0),MATCH('Simulator with Z Scores'!$B18, 'Team Needs Database'!$B$1:$AG$1, 0)) * 'Simulator with Z Scores'!$F18))</f>
        <v>0.87170101602085071</v>
      </c>
      <c r="BV23">
        <f ca="1">IF( OR($C18 = BV$3, BV22 = 0), 0, ($E18*_xlfn.IFNA(((BV$4+(BV$5/2))/2),BV$4))+(INDEX('Team Needs Database'!$B$2:$AG$15,MATCH('Simulator with Z Scores'!BV$1, 'Team Needs Database'!$A$2:$A$15, 0),MATCH('Simulator with Z Scores'!$B18, 'Team Needs Database'!$B$1:$AG$1, 0)) * 'Simulator with Z Scores'!$F18))</f>
        <v>1.5752038937798956</v>
      </c>
      <c r="BW23">
        <f ca="1">IF( OR($C18 = BW$3, BW22 = 0), 0, ($E18*_xlfn.IFNA(((BW$4+(BW$5/2))/2),BW$4))+(INDEX('Team Needs Database'!$B$2:$AG$15,MATCH('Simulator with Z Scores'!BW$1, 'Team Needs Database'!$A$2:$A$15, 0),MATCH('Simulator with Z Scores'!$B18, 'Team Needs Database'!$B$1:$AG$1, 0)) * 'Simulator with Z Scores'!$F18))</f>
        <v>1.0021718160653346</v>
      </c>
      <c r="BX23">
        <f ca="1">IF( OR($C18 = BX$3, BX22 = 0), 0, ($E18*_xlfn.IFNA(((BX$4+(BX$5/2))/2),BX$4))+(INDEX('Team Needs Database'!$B$2:$AG$15,MATCH('Simulator with Z Scores'!BX$1, 'Team Needs Database'!$A$2:$A$15, 0),MATCH('Simulator with Z Scores'!$B18, 'Team Needs Database'!$B$1:$AG$1, 0)) * 'Simulator with Z Scores'!$F18))</f>
        <v>0.91060175624065776</v>
      </c>
      <c r="BY23">
        <f ca="1">IF( OR($C18 = BY$3, BY22 = 0), 0, ($E18*_xlfn.IFNA(((BY$4+(BY$5/2))/2),BY$4))+(INDEX('Team Needs Database'!$B$2:$AG$15,MATCH('Simulator with Z Scores'!BY$1, 'Team Needs Database'!$A$2:$A$15, 0),MATCH('Simulator with Z Scores'!$B18, 'Team Needs Database'!$B$1:$AG$1, 0)) * 'Simulator with Z Scores'!$F18))</f>
        <v>0.57151401462660922</v>
      </c>
    </row>
    <row r="24" spans="1:77" x14ac:dyDescent="0.3">
      <c r="A24">
        <v>22</v>
      </c>
      <c r="B24" t="s">
        <v>46</v>
      </c>
      <c r="C24" s="2" t="str">
        <f t="shared" ca="1" si="0"/>
        <v>Bradley Roby</v>
      </c>
      <c r="D24" s="2">
        <f t="shared" ca="1" si="1"/>
        <v>30</v>
      </c>
      <c r="E24">
        <f t="shared" ca="1" si="3"/>
        <v>0.18158046100250447</v>
      </c>
      <c r="F24">
        <f t="shared" ca="1" si="3"/>
        <v>0.24202096119134064</v>
      </c>
      <c r="H24">
        <v>19</v>
      </c>
      <c r="I24" t="s">
        <v>140</v>
      </c>
      <c r="J24">
        <f ca="1">IF( OR($C19 = J$3, J23 = 0), 0, ($E19*_xlfn.IFNA(((J$4+(J$5/2))/2),J$4))+(INDEX('Team Needs Database'!$B$2:$AG$15,MATCH('Simulator with Z Scores'!J$1, 'Team Needs Database'!$A$2:$A$15, 0),MATCH('Simulator with Z Scores'!$B19, 'Team Needs Database'!$B$1:$AG$1, 0)) * 'Simulator with Z Scores'!$F19))</f>
        <v>0</v>
      </c>
      <c r="K24">
        <f ca="1">IF( OR($C19 = K$3, K23 = 0), 0, ($E19*_xlfn.IFNA(((K$4+(K$5/2))/2),K$4))+(INDEX('Team Needs Database'!$B$2:$AG$15,MATCH('Simulator with Z Scores'!K$1, 'Team Needs Database'!$A$2:$A$15, 0),MATCH('Simulator with Z Scores'!$B19, 'Team Needs Database'!$B$1:$AG$1, 0)) * 'Simulator with Z Scores'!$F19))</f>
        <v>0</v>
      </c>
      <c r="L24">
        <f ca="1">IF( OR($C19 = L$3, L23 = 0), 0, ($E19*_xlfn.IFNA(((L$4+(L$5/2))/2),L$4))+(INDEX('Team Needs Database'!$B$2:$AG$15,MATCH('Simulator with Z Scores'!L$1, 'Team Needs Database'!$A$2:$A$15, 0),MATCH('Simulator with Z Scores'!$B19, 'Team Needs Database'!$B$1:$AG$1, 0)) * 'Simulator with Z Scores'!$F19))</f>
        <v>0</v>
      </c>
      <c r="M24">
        <f ca="1">IF( OR($C19 = M$3, M23 = 0), 0, ($E19*_xlfn.IFNA(((M$4+(M$5/2))/2),M$4))+(INDEX('Team Needs Database'!$B$2:$AG$15,MATCH('Simulator with Z Scores'!M$1, 'Team Needs Database'!$A$2:$A$15, 0),MATCH('Simulator with Z Scores'!$B19, 'Team Needs Database'!$B$1:$AG$1, 0)) * 'Simulator with Z Scores'!$F19))</f>
        <v>0</v>
      </c>
      <c r="N24">
        <f ca="1">IF( OR($C19 = N$3, N23 = 0), 0, ($E19*_xlfn.IFNA(((N$4+(N$5/2))/2),N$4))+(INDEX('Team Needs Database'!$B$2:$AG$15,MATCH('Simulator with Z Scores'!N$1, 'Team Needs Database'!$A$2:$A$15, 0),MATCH('Simulator with Z Scores'!$B19, 'Team Needs Database'!$B$1:$AG$1, 0)) * 'Simulator with Z Scores'!$F19))</f>
        <v>0</v>
      </c>
      <c r="O24">
        <f ca="1">IF( OR($C19 = O$3, O23 = 0), 0, ($E19*_xlfn.IFNA(((O$4+(O$5/2))/2),O$4))+(INDEX('Team Needs Database'!$B$2:$AG$15,MATCH('Simulator with Z Scores'!O$1, 'Team Needs Database'!$A$2:$A$15, 0),MATCH('Simulator with Z Scores'!$B19, 'Team Needs Database'!$B$1:$AG$1, 0)) * 'Simulator with Z Scores'!$F19))</f>
        <v>0</v>
      </c>
      <c r="P24">
        <f ca="1">IF( OR($C19 = P$3, P23 = 0), 0, ($E19*_xlfn.IFNA(((P$4+(P$5/2))/2),P$4))+(INDEX('Team Needs Database'!$B$2:$AG$15,MATCH('Simulator with Z Scores'!P$1, 'Team Needs Database'!$A$2:$A$15, 0),MATCH('Simulator with Z Scores'!$B19, 'Team Needs Database'!$B$1:$AG$1, 0)) * 'Simulator with Z Scores'!$F19))</f>
        <v>0</v>
      </c>
      <c r="Q24">
        <f ca="1">IF( OR($C19 = Q$3, Q23 = 0), 0, ($E19*_xlfn.IFNA(((Q$4+(Q$5/2))/2),Q$4))+(INDEX('Team Needs Database'!$B$2:$AG$15,MATCH('Simulator with Z Scores'!Q$1, 'Team Needs Database'!$A$2:$A$15, 0),MATCH('Simulator with Z Scores'!$B19, 'Team Needs Database'!$B$1:$AG$1, 0)) * 'Simulator with Z Scores'!$F19))</f>
        <v>0</v>
      </c>
      <c r="R24">
        <f ca="1">IF( OR($C19 = R$3, R23 = 0), 0, ($E19*_xlfn.IFNA(((R$4+(R$5/2))/2),R$4))+(INDEX('Team Needs Database'!$B$2:$AG$15,MATCH('Simulator with Z Scores'!R$1, 'Team Needs Database'!$A$2:$A$15, 0),MATCH('Simulator with Z Scores'!$B19, 'Team Needs Database'!$B$1:$AG$1, 0)) * 'Simulator with Z Scores'!$F19))</f>
        <v>0</v>
      </c>
      <c r="S24">
        <f ca="1">IF( OR($C19 = S$3, S23 = 0), 0, ($E19*_xlfn.IFNA(((S$4+(S$5/2))/2),S$4))+(INDEX('Team Needs Database'!$B$2:$AG$15,MATCH('Simulator with Z Scores'!S$1, 'Team Needs Database'!$A$2:$A$15, 0),MATCH('Simulator with Z Scores'!$B19, 'Team Needs Database'!$B$1:$AG$1, 0)) * 'Simulator with Z Scores'!$F19))</f>
        <v>2.9627300052030972</v>
      </c>
      <c r="T24">
        <f ca="1">IF( OR($C19 = T$3, T23 = 0), 0, ($E19*_xlfn.IFNA(((T$4+(T$5/2))/2),T$4))+(INDEX('Team Needs Database'!$B$2:$AG$15,MATCH('Simulator with Z Scores'!T$1, 'Team Needs Database'!$A$2:$A$15, 0),MATCH('Simulator with Z Scores'!$B19, 'Team Needs Database'!$B$1:$AG$1, 0)) * 'Simulator with Z Scores'!$F19))</f>
        <v>4.5460853995730499</v>
      </c>
      <c r="U24">
        <f ca="1">IF( OR($C19 = U$3, U23 = 0), 0, ($E19*_xlfn.IFNA(((U$4+(U$5/2))/2),U$4))+(INDEX('Team Needs Database'!$B$2:$AG$15,MATCH('Simulator with Z Scores'!U$1, 'Team Needs Database'!$A$2:$A$15, 0),MATCH('Simulator with Z Scores'!$B19, 'Team Needs Database'!$B$1:$AG$1, 0)) * 'Simulator with Z Scores'!$F19))</f>
        <v>0</v>
      </c>
      <c r="V24">
        <f ca="1">IF( OR($C19 = V$3, V23 = 0), 0, ($E19*_xlfn.IFNA(((V$4+(V$5/2))/2),V$4))+(INDEX('Team Needs Database'!$B$2:$AG$15,MATCH('Simulator with Z Scores'!V$1, 'Team Needs Database'!$A$2:$A$15, 0),MATCH('Simulator with Z Scores'!$B19, 'Team Needs Database'!$B$1:$AG$1, 0)) * 'Simulator with Z Scores'!$F19))</f>
        <v>3.3583686418048826</v>
      </c>
      <c r="W24">
        <f ca="1">IF( OR($C19 = W$3, W23 = 0), 0, ($E19*_xlfn.IFNA(((W$4+(W$5/2))/2),W$4))+(INDEX('Team Needs Database'!$B$2:$AG$15,MATCH('Simulator with Z Scores'!W$1, 'Team Needs Database'!$A$2:$A$15, 0),MATCH('Simulator with Z Scores'!$B19, 'Team Needs Database'!$B$1:$AG$1, 0)) * 'Simulator with Z Scores'!$F19))</f>
        <v>0</v>
      </c>
      <c r="X24">
        <f ca="1">IF( OR($C19 = X$3, X23 = 0), 0, ($E19*_xlfn.IFNA(((X$4+(X$5/2))/2),X$4))+(INDEX('Team Needs Database'!$B$2:$AG$15,MATCH('Simulator with Z Scores'!X$1, 'Team Needs Database'!$A$2:$A$15, 0),MATCH('Simulator with Z Scores'!$B19, 'Team Needs Database'!$B$1:$AG$1, 0)) * 'Simulator with Z Scores'!$F19))</f>
        <v>0</v>
      </c>
      <c r="Y24">
        <f ca="1">IF( OR($C19 = Y$3, Y23 = 0), 0, ($E19*_xlfn.IFNA(((Y$4+(Y$5/2))/2),Y$4))+(INDEX('Team Needs Database'!$B$2:$AG$15,MATCH('Simulator with Z Scores'!Y$1, 'Team Needs Database'!$A$2:$A$15, 0),MATCH('Simulator with Z Scores'!$B19, 'Team Needs Database'!$B$1:$AG$1, 0)) * 'Simulator with Z Scores'!$F19))</f>
        <v>0</v>
      </c>
      <c r="Z24">
        <f ca="1">IF( OR($C19 = Z$3, Z23 = 0), 0, ($E19*_xlfn.IFNA(((Z$4+(Z$5/2))/2),Z$4))+(INDEX('Team Needs Database'!$B$2:$AG$15,MATCH('Simulator with Z Scores'!Z$1, 'Team Needs Database'!$A$2:$A$15, 0),MATCH('Simulator with Z Scores'!$B19, 'Team Needs Database'!$B$1:$AG$1, 0)) * 'Simulator with Z Scores'!$F19))</f>
        <v>0</v>
      </c>
      <c r="AA24">
        <f ca="1">IF( OR($C19 = AA$3, AA23 = 0), 0, ($E19*_xlfn.IFNA(((AA$4+(AA$5/2))/2),AA$4))+(INDEX('Team Needs Database'!$B$2:$AG$15,MATCH('Simulator with Z Scores'!AA$1, 'Team Needs Database'!$A$2:$A$15, 0),MATCH('Simulator with Z Scores'!$B19, 'Team Needs Database'!$B$1:$AG$1, 0)) * 'Simulator with Z Scores'!$F19))</f>
        <v>2.7153351980489671</v>
      </c>
      <c r="AB24">
        <f ca="1">IF( OR($C19 = AB$3, AB23 = 0), 0, ($E19*_xlfn.IFNA(((AB$4+(AB$5/2))/2),AB$4))+(INDEX('Team Needs Database'!$B$2:$AG$15,MATCH('Simulator with Z Scores'!AB$1, 'Team Needs Database'!$A$2:$A$15, 0),MATCH('Simulator with Z Scores'!$B19, 'Team Needs Database'!$B$1:$AG$1, 0)) * 'Simulator with Z Scores'!$F19))</f>
        <v>0</v>
      </c>
      <c r="AC24">
        <f ca="1">IF( OR($C19 = AC$3, AC23 = 0), 0, ($E19*_xlfn.IFNA(((AC$4+(AC$5/2))/2),AC$4))+(INDEX('Team Needs Database'!$B$2:$AG$15,MATCH('Simulator with Z Scores'!AC$1, 'Team Needs Database'!$A$2:$A$15, 0),MATCH('Simulator with Z Scores'!$B19, 'Team Needs Database'!$B$1:$AG$1, 0)) * 'Simulator with Z Scores'!$F19))</f>
        <v>3.9500954358393989</v>
      </c>
      <c r="AD24">
        <f ca="1">IF( OR($C19 = AD$3, AD23 = 0), 0, ($E19*_xlfn.IFNA(((AD$4+(AD$5/2))/2),AD$4))+(INDEX('Team Needs Database'!$B$2:$AG$15,MATCH('Simulator with Z Scores'!AD$1, 'Team Needs Database'!$A$2:$A$15, 0),MATCH('Simulator with Z Scores'!$B19, 'Team Needs Database'!$B$1:$AG$1, 0)) * 'Simulator with Z Scores'!$F19))</f>
        <v>4.008889876451267</v>
      </c>
      <c r="AE24">
        <f ca="1">IF( OR($C19 = AE$3, AE23 = 0), 0, ($E19*_xlfn.IFNA(((AE$4+(AE$5/2))/2),AE$4))+(INDEX('Team Needs Database'!$B$2:$AG$15,MATCH('Simulator with Z Scores'!AE$1, 'Team Needs Database'!$A$2:$A$15, 0),MATCH('Simulator with Z Scores'!$B19, 'Team Needs Database'!$B$1:$AG$1, 0)) * 'Simulator with Z Scores'!$F19))</f>
        <v>2.6754474264605932</v>
      </c>
      <c r="AF24">
        <f ca="1">IF( OR($C19 = AF$3, AF23 = 0), 0, ($E19*_xlfn.IFNA(((AF$4+(AF$5/2))/2),AF$4))+(INDEX('Team Needs Database'!$B$2:$AG$15,MATCH('Simulator with Z Scores'!AF$1, 'Team Needs Database'!$A$2:$A$15, 0),MATCH('Simulator with Z Scores'!$B19, 'Team Needs Database'!$B$1:$AG$1, 0)) * 'Simulator with Z Scores'!$F19))</f>
        <v>0</v>
      </c>
      <c r="AG24">
        <f ca="1">IF( OR($C19 = AG$3, AG23 = 0), 0, ($E19*_xlfn.IFNA(((AG$4+(AG$5/2))/2),AG$4))+(INDEX('Team Needs Database'!$B$2:$AG$15,MATCH('Simulator with Z Scores'!AG$1, 'Team Needs Database'!$A$2:$A$15, 0),MATCH('Simulator with Z Scores'!$B19, 'Team Needs Database'!$B$1:$AG$1, 0)) * 'Simulator with Z Scores'!$F19))</f>
        <v>3.3031067204935014</v>
      </c>
      <c r="AH24">
        <f ca="1">IF( OR($C19 = AH$3, AH23 = 0), 0, ($E19*_xlfn.IFNA(((AH$4+(AH$5/2))/2),AH$4))+(INDEX('Team Needs Database'!$B$2:$AG$15,MATCH('Simulator with Z Scores'!AH$1, 'Team Needs Database'!$A$2:$A$15, 0),MATCH('Simulator with Z Scores'!$B19, 'Team Needs Database'!$B$1:$AG$1, 0)) * 'Simulator with Z Scores'!$F19))</f>
        <v>3.3031067204935014</v>
      </c>
      <c r="AI24">
        <f ca="1">IF( OR($C19 = AI$3, AI23 = 0), 0, ($E19*_xlfn.IFNA(((AI$4+(AI$5/2))/2),AI$4))+(INDEX('Team Needs Database'!$B$2:$AG$15,MATCH('Simulator with Z Scores'!AI$1, 'Team Needs Database'!$A$2:$A$15, 0),MATCH('Simulator with Z Scores'!$B19, 'Team Needs Database'!$B$1:$AG$1, 0)) * 'Simulator with Z Scores'!$F19))</f>
        <v>0</v>
      </c>
      <c r="AJ24">
        <f ca="1">IF( OR($C19 = AJ$3, AJ23 = 0), 0, ($E19*_xlfn.IFNA(((AJ$4+(AJ$5/2))/2),AJ$4))+(INDEX('Team Needs Database'!$B$2:$AG$15,MATCH('Simulator with Z Scores'!AJ$1, 'Team Needs Database'!$A$2:$A$15, 0),MATCH('Simulator with Z Scores'!$B19, 'Team Needs Database'!$B$1:$AG$1, 0)) * 'Simulator with Z Scores'!$F19))</f>
        <v>2.4596618606557317</v>
      </c>
      <c r="AK24">
        <f ca="1">IF( OR($C19 = AK$3, AK23 = 0), 0, ($E19*_xlfn.IFNA(((AK$4+(AK$5/2))/2),AK$4))+(INDEX('Team Needs Database'!$B$2:$AG$15,MATCH('Simulator with Z Scores'!AK$1, 'Team Needs Database'!$A$2:$A$15, 0),MATCH('Simulator with Z Scores'!$B19, 'Team Needs Database'!$B$1:$AG$1, 0)) * 'Simulator with Z Scores'!$F19))</f>
        <v>3.8728893715403396</v>
      </c>
      <c r="AL24">
        <f ca="1">IF( OR($C19 = AL$3, AL23 = 0), 0, ($E19*_xlfn.IFNA(((AL$4+(AL$5/2))/2),AL$4))+(INDEX('Team Needs Database'!$B$2:$AG$15,MATCH('Simulator with Z Scores'!AL$1, 'Team Needs Database'!$A$2:$A$15, 0),MATCH('Simulator with Z Scores'!$B19, 'Team Needs Database'!$B$1:$AG$1, 0)) * 'Simulator with Z Scores'!$F19))</f>
        <v>2.94932213463973</v>
      </c>
      <c r="AM24">
        <f ca="1">IF( OR($C19 = AM$3, AM23 = 0), 0, ($E19*_xlfn.IFNA(((AM$4+(AM$5/2))/2),AM$4))+(INDEX('Team Needs Database'!$B$2:$AG$15,MATCH('Simulator with Z Scores'!AM$1, 'Team Needs Database'!$A$2:$A$15, 0),MATCH('Simulator with Z Scores'!$B19, 'Team Needs Database'!$B$1:$AG$1, 0)) * 'Simulator with Z Scores'!$F19))</f>
        <v>4.0695881386473438</v>
      </c>
      <c r="AN24">
        <f ca="1">IF( OR($C19 = AN$3, AN23 = 0), 0, ($E19*_xlfn.IFNA(((AN$4+(AN$5/2))/2),AN$4))+(INDEX('Team Needs Database'!$B$2:$AG$15,MATCH('Simulator with Z Scores'!AN$1, 'Team Needs Database'!$A$2:$A$15, 0),MATCH('Simulator with Z Scores'!$B19, 'Team Needs Database'!$B$1:$AG$1, 0)) * 'Simulator with Z Scores'!$F19))</f>
        <v>0</v>
      </c>
      <c r="AO24">
        <f ca="1">IF( OR($C19 = AO$3, AO23 = 0), 0, ($E19*_xlfn.IFNA(((AO$4+(AO$5/2))/2),AO$4))+(INDEX('Team Needs Database'!$B$2:$AG$15,MATCH('Simulator with Z Scores'!AO$1, 'Team Needs Database'!$A$2:$A$15, 0),MATCH('Simulator with Z Scores'!$B19, 'Team Needs Database'!$B$1:$AG$1, 0)) * 'Simulator with Z Scores'!$F19))</f>
        <v>0</v>
      </c>
      <c r="AP24">
        <f ca="1">IF( OR($C19 = AP$3, AP23 = 0), 0, ($E19*_xlfn.IFNA(((AP$4+(AP$5/2))/2),AP$4))+(INDEX('Team Needs Database'!$B$2:$AG$15,MATCH('Simulator with Z Scores'!AP$1, 'Team Needs Database'!$A$2:$A$15, 0),MATCH('Simulator with Z Scores'!$B19, 'Team Needs Database'!$B$1:$AG$1, 0)) * 'Simulator with Z Scores'!$F19))</f>
        <v>2.2998392295864751</v>
      </c>
      <c r="AQ24">
        <f ca="1">IF( OR($C19 = AQ$3, AQ23 = 0), 0, ($E19*_xlfn.IFNA(((AQ$4+(AQ$5/2))/2),AQ$4))+(INDEX('Team Needs Database'!$B$2:$AG$15,MATCH('Simulator with Z Scores'!AQ$1, 'Team Needs Database'!$A$2:$A$15, 0),MATCH('Simulator with Z Scores'!$B19, 'Team Needs Database'!$B$1:$AG$1, 0)) * 'Simulator with Z Scores'!$F19))</f>
        <v>2.0093326586000417</v>
      </c>
      <c r="AR24">
        <f ca="1">IF( OR($C19 = AR$3, AR23 = 0), 0, ($E19*_xlfn.IFNA(((AR$4+(AR$5/2))/2),AR$4))+(INDEX('Team Needs Database'!$B$2:$AG$15,MATCH('Simulator with Z Scores'!AR$1, 'Team Needs Database'!$A$2:$A$15, 0),MATCH('Simulator with Z Scores'!$B19, 'Team Needs Database'!$B$1:$AG$1, 0)) * 'Simulator with Z Scores'!$F19))</f>
        <v>1.9416216606610899</v>
      </c>
      <c r="AS24">
        <f ca="1">IF( OR($C19 = AS$3, AS23 = 0), 0, ($E19*_xlfn.IFNA(((AS$4+(AS$5/2))/2),AS$4))+(INDEX('Team Needs Database'!$B$2:$AG$15,MATCH('Simulator with Z Scores'!AS$1, 'Team Needs Database'!$A$2:$A$15, 0),MATCH('Simulator with Z Scores'!$B19, 'Team Needs Database'!$B$1:$AG$1, 0)) * 'Simulator with Z Scores'!$F19))</f>
        <v>3.9531457531241725</v>
      </c>
      <c r="AT24">
        <f ca="1">IF( OR($C19 = AT$3, AT23 = 0), 0, ($E19*_xlfn.IFNA(((AT$4+(AT$5/2))/2),AT$4))+(INDEX('Team Needs Database'!$B$2:$AG$15,MATCH('Simulator with Z Scores'!AT$1, 'Team Needs Database'!$A$2:$A$15, 0),MATCH('Simulator with Z Scores'!$B19, 'Team Needs Database'!$B$1:$AG$1, 0)) * 'Simulator with Z Scores'!$F19))</f>
        <v>2.0595866101049021</v>
      </c>
      <c r="AU24">
        <f ca="1">IF( OR($C19 = AU$3, AU23 = 0), 0, ($E19*_xlfn.IFNA(((AU$4+(AU$5/2))/2),AU$4))+(INDEX('Team Needs Database'!$B$2:$AG$15,MATCH('Simulator with Z Scores'!AU$1, 'Team Needs Database'!$A$2:$A$15, 0),MATCH('Simulator with Z Scores'!$B19, 'Team Needs Database'!$B$1:$AG$1, 0)) * 'Simulator with Z Scores'!$F19))</f>
        <v>2.4892367014793764</v>
      </c>
      <c r="AV24">
        <f ca="1">IF( OR($C19 = AV$3, AV23 = 0), 0, ($E19*_xlfn.IFNA(((AV$4+(AV$5/2))/2),AV$4))+(INDEX('Team Needs Database'!$B$2:$AG$15,MATCH('Simulator with Z Scores'!AV$1, 'Team Needs Database'!$A$2:$A$15, 0),MATCH('Simulator with Z Scores'!$B19, 'Team Needs Database'!$B$1:$AG$1, 0)) * 'Simulator with Z Scores'!$F19))</f>
        <v>2.4892367014793764</v>
      </c>
      <c r="AW24">
        <f ca="1">IF( OR($C19 = AW$3, AW23 = 0), 0, ($E19*_xlfn.IFNA(((AW$4+(AW$5/2))/2),AW$4))+(INDEX('Team Needs Database'!$B$2:$AG$15,MATCH('Simulator with Z Scores'!AW$1, 'Team Needs Database'!$A$2:$A$15, 0),MATCH('Simulator with Z Scores'!$B19, 'Team Needs Database'!$B$1:$AG$1, 0)) * 'Simulator with Z Scores'!$F19))</f>
        <v>2.5445549737443978</v>
      </c>
      <c r="AX24">
        <f ca="1">IF( OR($C19 = AX$3, AX23 = 0), 0, ($E19*_xlfn.IFNA(((AX$4+(AX$5/2))/2),AX$4))+(INDEX('Team Needs Database'!$B$2:$AG$15,MATCH('Simulator with Z Scores'!AX$1, 'Team Needs Database'!$A$2:$A$15, 0),MATCH('Simulator with Z Scores'!$B19, 'Team Needs Database'!$B$1:$AG$1, 0)) * 'Simulator with Z Scores'!$F19))</f>
        <v>2.0182884478467855</v>
      </c>
      <c r="AY24">
        <f ca="1">IF( OR($C19 = AY$3, AY23 = 0), 0, ($E19*_xlfn.IFNA(((AY$4+(AY$5/2))/2),AY$4))+(INDEX('Team Needs Database'!$B$2:$AG$15,MATCH('Simulator with Z Scores'!AY$1, 'Team Needs Database'!$A$2:$A$15, 0),MATCH('Simulator with Z Scores'!$B19, 'Team Needs Database'!$B$1:$AG$1, 0)) * 'Simulator with Z Scores'!$F19))</f>
        <v>2.4628872047456771</v>
      </c>
      <c r="AZ24">
        <f ca="1">IF( OR($C19 = AZ$3, AZ23 = 0), 0, ($E19*_xlfn.IFNA(((AZ$4+(AZ$5/2))/2),AZ$4))+(INDEX('Team Needs Database'!$B$2:$AG$15,MATCH('Simulator with Z Scores'!AZ$1, 'Team Needs Database'!$A$2:$A$15, 0),MATCH('Simulator with Z Scores'!$B19, 'Team Needs Database'!$B$1:$AG$1, 0)) * 'Simulator with Z Scores'!$F19))</f>
        <v>1.7659885771448751</v>
      </c>
      <c r="BA24">
        <f ca="1">IF( OR($C19 = BA$3, BA23 = 0), 0, ($E19*_xlfn.IFNA(((BA$4+(BA$5/2))/2),BA$4))+(INDEX('Team Needs Database'!$B$2:$AG$15,MATCH('Simulator with Z Scores'!BA$1, 'Team Needs Database'!$A$2:$A$15, 0),MATCH('Simulator with Z Scores'!$B19, 'Team Needs Database'!$B$1:$AG$1, 0)) * 'Simulator with Z Scores'!$F19))</f>
        <v>1.8993605205632638</v>
      </c>
      <c r="BB24">
        <f ca="1">IF( OR($C19 = BB$3, BB23 = 0), 0, ($E19*_xlfn.IFNA(((BB$4+(BB$5/2))/2),BB$4))+(INDEX('Team Needs Database'!$B$2:$AG$15,MATCH('Simulator with Z Scores'!BB$1, 'Team Needs Database'!$A$2:$A$15, 0),MATCH('Simulator with Z Scores'!$B19, 'Team Needs Database'!$B$1:$AG$1, 0)) * 'Simulator with Z Scores'!$F19))</f>
        <v>1.9922767147759111</v>
      </c>
      <c r="BC24">
        <f ca="1">IF( OR($C19 = BC$3, BC23 = 0), 0, ($E19*_xlfn.IFNA(((BC$4+(BC$5/2))/2),BC$4))+(INDEX('Team Needs Database'!$B$2:$AG$15,MATCH('Simulator with Z Scores'!BC$1, 'Team Needs Database'!$A$2:$A$15, 0),MATCH('Simulator with Z Scores'!$B19, 'Team Needs Database'!$B$1:$AG$1, 0)) * 'Simulator with Z Scores'!$F19))</f>
        <v>2.1430000326724592</v>
      </c>
      <c r="BD24">
        <f ca="1">IF( OR($C19 = BD$3, BD23 = 0), 0, ($E19*_xlfn.IFNA(((BD$4+(BD$5/2))/2),BD$4))+(INDEX('Team Needs Database'!$B$2:$AG$15,MATCH('Simulator with Z Scores'!BD$1, 'Team Needs Database'!$A$2:$A$15, 0),MATCH('Simulator with Z Scores'!$B19, 'Team Needs Database'!$B$1:$AG$1, 0)) * 'Simulator with Z Scores'!$F19))</f>
        <v>1.9766391820463325</v>
      </c>
      <c r="BE24">
        <f ca="1">IF( OR($C19 = BE$3, BE23 = 0), 0, ($E19*_xlfn.IFNA(((BE$4+(BE$5/2))/2),BE$4))+(INDEX('Team Needs Database'!$B$2:$AG$15,MATCH('Simulator with Z Scores'!BE$1, 'Team Needs Database'!$A$2:$A$15, 0),MATCH('Simulator with Z Scores'!$B19, 'Team Needs Database'!$B$1:$AG$1, 0)) * 'Simulator with Z Scores'!$F19))</f>
        <v>1.9541187258224699</v>
      </c>
      <c r="BF24">
        <f ca="1">IF( OR($C19 = BF$3, BF23 = 0), 0, ($E19*_xlfn.IFNA(((BF$4+(BF$5/2))/2),BF$4))+(INDEX('Team Needs Database'!$B$2:$AG$15,MATCH('Simulator with Z Scores'!BF$1, 'Team Needs Database'!$A$2:$A$15, 0),MATCH('Simulator with Z Scores'!$B19, 'Team Needs Database'!$B$1:$AG$1, 0)) * 'Simulator with Z Scores'!$F19))</f>
        <v>1.7609549677116534</v>
      </c>
      <c r="BG24">
        <f ca="1">IF( OR($C19 = BG$3, BG23 = 0), 0, ($E19*_xlfn.IFNA(((BG$4+(BG$5/2))/2),BG$4))+(INDEX('Team Needs Database'!$B$2:$AG$15,MATCH('Simulator with Z Scores'!BG$1, 'Team Needs Database'!$A$2:$A$15, 0),MATCH('Simulator with Z Scores'!$B19, 'Team Needs Database'!$B$1:$AG$1, 0)) * 'Simulator with Z Scores'!$F19))</f>
        <v>2.3768214006121489</v>
      </c>
      <c r="BH24">
        <f ca="1">IF( OR($C19 = BH$3, BH23 = 0), 0, ($E19*_xlfn.IFNA(((BH$4+(BH$5/2))/2),BH$4))+(INDEX('Team Needs Database'!$B$2:$AG$15,MATCH('Simulator with Z Scores'!BH$1, 'Team Needs Database'!$A$2:$A$15, 0),MATCH('Simulator with Z Scores'!$B19, 'Team Needs Database'!$B$1:$AG$1, 0)) * 'Simulator with Z Scores'!$F19))</f>
        <v>1.8517408968281428</v>
      </c>
      <c r="BI24">
        <f ca="1">IF( OR($C19 = BI$3, BI23 = 0), 0, ($E19*_xlfn.IFNA(((BI$4+(BI$5/2))/2),BI$4))+(INDEX('Team Needs Database'!$B$2:$AG$15,MATCH('Simulator with Z Scores'!BI$1, 'Team Needs Database'!$A$2:$A$15, 0),MATCH('Simulator with Z Scores'!$B19, 'Team Needs Database'!$B$1:$AG$1, 0)) * 'Simulator with Z Scores'!$F19))</f>
        <v>0.76163612398385239</v>
      </c>
      <c r="BJ24">
        <f ca="1">IF( OR($C19 = BJ$3, BJ23 = 0), 0, ($E19*_xlfn.IFNA(((BJ$4+(BJ$5/2))/2),BJ$4))+(INDEX('Team Needs Database'!$B$2:$AG$15,MATCH('Simulator with Z Scores'!BJ$1, 'Team Needs Database'!$A$2:$A$15, 0),MATCH('Simulator with Z Scores'!$B19, 'Team Needs Database'!$B$1:$AG$1, 0)) * 'Simulator with Z Scores'!$F19))</f>
        <v>2.8530086836375714</v>
      </c>
      <c r="BK24">
        <f ca="1">IF( OR($C19 = BK$3, BK23 = 0), 0, ($E19*_xlfn.IFNA(((BK$4+(BK$5/2))/2),BK$4))+(INDEX('Team Needs Database'!$B$2:$AG$15,MATCH('Simulator with Z Scores'!BK$1, 'Team Needs Database'!$A$2:$A$15, 0),MATCH('Simulator with Z Scores'!$B19, 'Team Needs Database'!$B$1:$AG$1, 0)) * 'Simulator with Z Scores'!$F19))</f>
        <v>1.3317469975565315</v>
      </c>
      <c r="BL24">
        <f ca="1">IF( OR($C19 = BL$3, BL23 = 0), 0, ($E19*_xlfn.IFNA(((BL$4+(BL$5/2))/2),BL$4))+(INDEX('Team Needs Database'!$B$2:$AG$15,MATCH('Simulator with Z Scores'!BL$1, 'Team Needs Database'!$A$2:$A$15, 0),MATCH('Simulator with Z Scores'!$B19, 'Team Needs Database'!$B$1:$AG$1, 0)) * 'Simulator with Z Scores'!$F19))</f>
        <v>1.8051361000882835</v>
      </c>
      <c r="BM24">
        <f ca="1">IF( OR($C19 = BM$3, BM23 = 0), 0, ($E19*_xlfn.IFNA(((BM$4+(BM$5/2))/2),BM$4))+(INDEX('Team Needs Database'!$B$2:$AG$15,MATCH('Simulator with Z Scores'!BM$1, 'Team Needs Database'!$A$2:$A$15, 0),MATCH('Simulator with Z Scores'!$B19, 'Team Needs Database'!$B$1:$AG$1, 0)) * 'Simulator with Z Scores'!$F19))</f>
        <v>2.0702585667824129</v>
      </c>
      <c r="BN24">
        <f ca="1">IF( OR($C19 = BN$3, BN23 = 0), 0, ($E19*_xlfn.IFNA(((BN$4+(BN$5/2))/2),BN$4))+(INDEX('Team Needs Database'!$B$2:$AG$15,MATCH('Simulator with Z Scores'!BN$1, 'Team Needs Database'!$A$2:$A$15, 0),MATCH('Simulator with Z Scores'!$B19, 'Team Needs Database'!$B$1:$AG$1, 0)) * 'Simulator with Z Scores'!$F19))</f>
        <v>1.9672122621942989</v>
      </c>
      <c r="BO24">
        <f ca="1">IF( OR($C19 = BO$3, BO23 = 0), 0, ($E19*_xlfn.IFNA(((BO$4+(BO$5/2))/2),BO$4))+(INDEX('Team Needs Database'!$B$2:$AG$15,MATCH('Simulator with Z Scores'!BO$1, 'Team Needs Database'!$A$2:$A$15, 0),MATCH('Simulator with Z Scores'!$B19, 'Team Needs Database'!$B$1:$AG$1, 0)) * 'Simulator with Z Scores'!$F19))</f>
        <v>1.6681051150806847</v>
      </c>
      <c r="BP24">
        <f ca="1">IF( OR($C19 = BP$3, BP23 = 0), 0, ($E19*_xlfn.IFNA(((BP$4+(BP$5/2))/2),BP$4))+(INDEX('Team Needs Database'!$B$2:$AG$15,MATCH('Simulator with Z Scores'!BP$1, 'Team Needs Database'!$A$2:$A$15, 0),MATCH('Simulator with Z Scores'!$B19, 'Team Needs Database'!$B$1:$AG$1, 0)) * 'Simulator with Z Scores'!$F19))</f>
        <v>1.3755260871323194</v>
      </c>
      <c r="BQ24">
        <f ca="1">IF( OR($C19 = BQ$3, BQ23 = 0), 0, ($E19*_xlfn.IFNA(((BQ$4+(BQ$5/2))/2),BQ$4))+(INDEX('Team Needs Database'!$B$2:$AG$15,MATCH('Simulator with Z Scores'!BQ$1, 'Team Needs Database'!$A$2:$A$15, 0),MATCH('Simulator with Z Scores'!$B19, 'Team Needs Database'!$B$1:$AG$1, 0)) * 'Simulator with Z Scores'!$F19))</f>
        <v>0.45698167439031129</v>
      </c>
      <c r="BR24">
        <f ca="1">IF( OR($C19 = BR$3, BR23 = 0), 0, ($E19*_xlfn.IFNA(((BR$4+(BR$5/2))/2),BR$4))+(INDEX('Team Needs Database'!$B$2:$AG$15,MATCH('Simulator with Z Scores'!BR$1, 'Team Needs Database'!$A$2:$A$15, 0),MATCH('Simulator with Z Scores'!$B19, 'Team Needs Database'!$B$1:$AG$1, 0)) * 'Simulator with Z Scores'!$F19))</f>
        <v>0.36558533951224903</v>
      </c>
      <c r="BS24">
        <f ca="1">IF( OR($C19 = BS$3, BS23 = 0), 0, ($E19*_xlfn.IFNA(((BS$4+(BS$5/2))/2),BS$4))+(INDEX('Team Needs Database'!$B$2:$AG$15,MATCH('Simulator with Z Scores'!BS$1, 'Team Needs Database'!$A$2:$A$15, 0),MATCH('Simulator with Z Scores'!$B19, 'Team Needs Database'!$B$1:$AG$1, 0)) * 'Simulator with Z Scores'!$F19))</f>
        <v>1.36613118620893</v>
      </c>
      <c r="BT24">
        <f ca="1">IF( OR($C19 = BT$3, BT23 = 0), 0, ($E19*_xlfn.IFNA(((BT$4+(BT$5/2))/2),BT$4))+(INDEX('Team Needs Database'!$B$2:$AG$15,MATCH('Simulator with Z Scores'!BT$1, 'Team Needs Database'!$A$2:$A$15, 0),MATCH('Simulator with Z Scores'!$B19, 'Team Needs Database'!$B$1:$AG$1, 0)) * 'Simulator with Z Scores'!$F19))</f>
        <v>1.8774468811280434</v>
      </c>
      <c r="BU24">
        <f ca="1">IF( OR($C19 = BU$3, BU23 = 0), 0, ($E19*_xlfn.IFNA(((BU$4+(BU$5/2))/2),BU$4))+(INDEX('Team Needs Database'!$B$2:$AG$15,MATCH('Simulator with Z Scores'!BU$1, 'Team Needs Database'!$A$2:$A$15, 0),MATCH('Simulator with Z Scores'!$B19, 'Team Needs Database'!$B$1:$AG$1, 0)) * 'Simulator with Z Scores'!$F19))</f>
        <v>1.5167952686856283</v>
      </c>
      <c r="BV24">
        <f ca="1">IF( OR($C19 = BV$3, BV23 = 0), 0, ($E19*_xlfn.IFNA(((BV$4+(BV$5/2))/2),BV$4))+(INDEX('Team Needs Database'!$B$2:$AG$15,MATCH('Simulator with Z Scores'!BV$1, 'Team Needs Database'!$A$2:$A$15, 0),MATCH('Simulator with Z Scores'!$B19, 'Team Needs Database'!$B$1:$AG$1, 0)) * 'Simulator with Z Scores'!$F19))</f>
        <v>2.6120060748465859</v>
      </c>
      <c r="BW24">
        <f ca="1">IF( OR($C19 = BW$3, BW23 = 0), 0, ($E19*_xlfn.IFNA(((BW$4+(BW$5/2))/2),BW$4))+(INDEX('Team Needs Database'!$B$2:$AG$15,MATCH('Simulator with Z Scores'!BW$1, 'Team Needs Database'!$A$2:$A$15, 0),MATCH('Simulator with Z Scores'!$B19, 'Team Needs Database'!$B$1:$AG$1, 0)) * 'Simulator with Z Scores'!$F19))</f>
        <v>1.7438197743039265</v>
      </c>
      <c r="BX24">
        <f ca="1">IF( OR($C19 = BX$3, BX23 = 0), 0, ($E19*_xlfn.IFNA(((BX$4+(BX$5/2))/2),BX$4))+(INDEX('Team Needs Database'!$B$2:$AG$15,MATCH('Simulator with Z Scores'!BX$1, 'Team Needs Database'!$A$2:$A$15, 0),MATCH('Simulator with Z Scores'!$B19, 'Team Needs Database'!$B$1:$AG$1, 0)) * 'Simulator with Z Scores'!$F19))</f>
        <v>1.9484648681273717</v>
      </c>
      <c r="BY24">
        <f ca="1">IF( OR($C19 = BY$3, BY23 = 0), 0, ($E19*_xlfn.IFNA(((BY$4+(BY$5/2))/2),BY$4))+(INDEX('Team Needs Database'!$B$2:$AG$15,MATCH('Simulator with Z Scores'!BY$1, 'Team Needs Database'!$A$2:$A$15, 0),MATCH('Simulator with Z Scores'!$B19, 'Team Needs Database'!$B$1:$AG$1, 0)) * 'Simulator with Z Scores'!$F19))</f>
        <v>0.9944576608735245</v>
      </c>
    </row>
    <row r="25" spans="1:77" x14ac:dyDescent="0.3">
      <c r="A25">
        <v>23</v>
      </c>
      <c r="B25" t="s">
        <v>47</v>
      </c>
      <c r="C25" s="2" t="str">
        <f t="shared" ca="1" si="0"/>
        <v>Darqueze Dennard</v>
      </c>
      <c r="D25" s="2">
        <f t="shared" ca="1" si="1"/>
        <v>21</v>
      </c>
      <c r="E25">
        <f t="shared" ca="1" si="3"/>
        <v>0.63227049064536933</v>
      </c>
      <c r="F25">
        <f t="shared" ca="1" si="3"/>
        <v>0.10589715555979162</v>
      </c>
      <c r="H25">
        <v>20</v>
      </c>
      <c r="I25" t="s">
        <v>140</v>
      </c>
      <c r="J25">
        <f ca="1">IF( OR($C20 = J$3, J24 = 0), 0, ($E20*_xlfn.IFNA(((J$4+(J$5/2))/2),J$4))+(INDEX('Team Needs Database'!$B$2:$AG$15,MATCH('Simulator with Z Scores'!J$1, 'Team Needs Database'!$A$2:$A$15, 0),MATCH('Simulator with Z Scores'!$B20, 'Team Needs Database'!$B$1:$AG$1, 0)) * 'Simulator with Z Scores'!$F20))</f>
        <v>0</v>
      </c>
      <c r="K25">
        <f ca="1">IF( OR($C20 = K$3, K24 = 0), 0, ($E20*_xlfn.IFNA(((K$4+(K$5/2))/2),K$4))+(INDEX('Team Needs Database'!$B$2:$AG$15,MATCH('Simulator with Z Scores'!K$1, 'Team Needs Database'!$A$2:$A$15, 0),MATCH('Simulator with Z Scores'!$B20, 'Team Needs Database'!$B$1:$AG$1, 0)) * 'Simulator with Z Scores'!$F20))</f>
        <v>0</v>
      </c>
      <c r="L25">
        <f ca="1">IF( OR($C20 = L$3, L24 = 0), 0, ($E20*_xlfn.IFNA(((L$4+(L$5/2))/2),L$4))+(INDEX('Team Needs Database'!$B$2:$AG$15,MATCH('Simulator with Z Scores'!L$1, 'Team Needs Database'!$A$2:$A$15, 0),MATCH('Simulator with Z Scores'!$B20, 'Team Needs Database'!$B$1:$AG$1, 0)) * 'Simulator with Z Scores'!$F20))</f>
        <v>0</v>
      </c>
      <c r="M25">
        <f ca="1">IF( OR($C20 = M$3, M24 = 0), 0, ($E20*_xlfn.IFNA(((M$4+(M$5/2))/2),M$4))+(INDEX('Team Needs Database'!$B$2:$AG$15,MATCH('Simulator with Z Scores'!M$1, 'Team Needs Database'!$A$2:$A$15, 0),MATCH('Simulator with Z Scores'!$B20, 'Team Needs Database'!$B$1:$AG$1, 0)) * 'Simulator with Z Scores'!$F20))</f>
        <v>0</v>
      </c>
      <c r="N25">
        <f ca="1">IF( OR($C20 = N$3, N24 = 0), 0, ($E20*_xlfn.IFNA(((N$4+(N$5/2))/2),N$4))+(INDEX('Team Needs Database'!$B$2:$AG$15,MATCH('Simulator with Z Scores'!N$1, 'Team Needs Database'!$A$2:$A$15, 0),MATCH('Simulator with Z Scores'!$B20, 'Team Needs Database'!$B$1:$AG$1, 0)) * 'Simulator with Z Scores'!$F20))</f>
        <v>0</v>
      </c>
      <c r="O25">
        <f ca="1">IF( OR($C20 = O$3, O24 = 0), 0, ($E20*_xlfn.IFNA(((O$4+(O$5/2))/2),O$4))+(INDEX('Team Needs Database'!$B$2:$AG$15,MATCH('Simulator with Z Scores'!O$1, 'Team Needs Database'!$A$2:$A$15, 0),MATCH('Simulator with Z Scores'!$B20, 'Team Needs Database'!$B$1:$AG$1, 0)) * 'Simulator with Z Scores'!$F20))</f>
        <v>0</v>
      </c>
      <c r="P25">
        <f ca="1">IF( OR($C20 = P$3, P24 = 0), 0, ($E20*_xlfn.IFNA(((P$4+(P$5/2))/2),P$4))+(INDEX('Team Needs Database'!$B$2:$AG$15,MATCH('Simulator with Z Scores'!P$1, 'Team Needs Database'!$A$2:$A$15, 0),MATCH('Simulator with Z Scores'!$B20, 'Team Needs Database'!$B$1:$AG$1, 0)) * 'Simulator with Z Scores'!$F20))</f>
        <v>0</v>
      </c>
      <c r="Q25">
        <f ca="1">IF( OR($C20 = Q$3, Q24 = 0), 0, ($E20*_xlfn.IFNA(((Q$4+(Q$5/2))/2),Q$4))+(INDEX('Team Needs Database'!$B$2:$AG$15,MATCH('Simulator with Z Scores'!Q$1, 'Team Needs Database'!$A$2:$A$15, 0),MATCH('Simulator with Z Scores'!$B20, 'Team Needs Database'!$B$1:$AG$1, 0)) * 'Simulator with Z Scores'!$F20))</f>
        <v>0</v>
      </c>
      <c r="R25">
        <f ca="1">IF( OR($C20 = R$3, R24 = 0), 0, ($E20*_xlfn.IFNA(((R$4+(R$5/2))/2),R$4))+(INDEX('Team Needs Database'!$B$2:$AG$15,MATCH('Simulator with Z Scores'!R$1, 'Team Needs Database'!$A$2:$A$15, 0),MATCH('Simulator with Z Scores'!$B20, 'Team Needs Database'!$B$1:$AG$1, 0)) * 'Simulator with Z Scores'!$F20))</f>
        <v>0</v>
      </c>
      <c r="S25">
        <f ca="1">IF( OR($C20 = S$3, S24 = 0), 0, ($E20*_xlfn.IFNA(((S$4+(S$5/2))/2),S$4))+(INDEX('Team Needs Database'!$B$2:$AG$15,MATCH('Simulator with Z Scores'!S$1, 'Team Needs Database'!$A$2:$A$15, 0),MATCH('Simulator with Z Scores'!$B20, 'Team Needs Database'!$B$1:$AG$1, 0)) * 'Simulator with Z Scores'!$F20))</f>
        <v>2.3065773014909783</v>
      </c>
      <c r="T25">
        <f ca="1">IF( OR($C20 = T$3, T24 = 0), 0, ($E20*_xlfn.IFNA(((T$4+(T$5/2))/2),T$4))+(INDEX('Team Needs Database'!$B$2:$AG$15,MATCH('Simulator with Z Scores'!T$1, 'Team Needs Database'!$A$2:$A$15, 0),MATCH('Simulator with Z Scores'!$B20, 'Team Needs Database'!$B$1:$AG$1, 0)) * 'Simulator with Z Scores'!$F20))</f>
        <v>0</v>
      </c>
      <c r="U25">
        <f ca="1">IF( OR($C20 = U$3, U24 = 0), 0, ($E20*_xlfn.IFNA(((U$4+(U$5/2))/2),U$4))+(INDEX('Team Needs Database'!$B$2:$AG$15,MATCH('Simulator with Z Scores'!U$1, 'Team Needs Database'!$A$2:$A$15, 0),MATCH('Simulator with Z Scores'!$B20, 'Team Needs Database'!$B$1:$AG$1, 0)) * 'Simulator with Z Scores'!$F20))</f>
        <v>0</v>
      </c>
      <c r="V25">
        <f ca="1">IF( OR($C20 = V$3, V24 = 0), 0, ($E20*_xlfn.IFNA(((V$4+(V$5/2))/2),V$4))+(INDEX('Team Needs Database'!$B$2:$AG$15,MATCH('Simulator with Z Scores'!V$1, 'Team Needs Database'!$A$2:$A$15, 0),MATCH('Simulator with Z Scores'!$B20, 'Team Needs Database'!$B$1:$AG$1, 0)) * 'Simulator with Z Scores'!$F20))</f>
        <v>7.529278329824747E-2</v>
      </c>
      <c r="W25">
        <f ca="1">IF( OR($C20 = W$3, W24 = 0), 0, ($E20*_xlfn.IFNA(((W$4+(W$5/2))/2),W$4))+(INDEX('Team Needs Database'!$B$2:$AG$15,MATCH('Simulator with Z Scores'!W$1, 'Team Needs Database'!$A$2:$A$15, 0),MATCH('Simulator with Z Scores'!$B20, 'Team Needs Database'!$B$1:$AG$1, 0)) * 'Simulator with Z Scores'!$F20))</f>
        <v>0</v>
      </c>
      <c r="X25">
        <f ca="1">IF( OR($C20 = X$3, X24 = 0), 0, ($E20*_xlfn.IFNA(((X$4+(X$5/2))/2),X$4))+(INDEX('Team Needs Database'!$B$2:$AG$15,MATCH('Simulator with Z Scores'!X$1, 'Team Needs Database'!$A$2:$A$15, 0),MATCH('Simulator with Z Scores'!$B20, 'Team Needs Database'!$B$1:$AG$1, 0)) * 'Simulator with Z Scores'!$F20))</f>
        <v>0</v>
      </c>
      <c r="Y25">
        <f ca="1">IF( OR($C20 = Y$3, Y24 = 0), 0, ($E20*_xlfn.IFNA(((Y$4+(Y$5/2))/2),Y$4))+(INDEX('Team Needs Database'!$B$2:$AG$15,MATCH('Simulator with Z Scores'!Y$1, 'Team Needs Database'!$A$2:$A$15, 0),MATCH('Simulator with Z Scores'!$B20, 'Team Needs Database'!$B$1:$AG$1, 0)) * 'Simulator with Z Scores'!$F20))</f>
        <v>0</v>
      </c>
      <c r="Z25">
        <f ca="1">IF( OR($C20 = Z$3, Z24 = 0), 0, ($E20*_xlfn.IFNA(((Z$4+(Z$5/2))/2),Z$4))+(INDEX('Team Needs Database'!$B$2:$AG$15,MATCH('Simulator with Z Scores'!Z$1, 'Team Needs Database'!$A$2:$A$15, 0),MATCH('Simulator with Z Scores'!$B20, 'Team Needs Database'!$B$1:$AG$1, 0)) * 'Simulator with Z Scores'!$F20))</f>
        <v>0</v>
      </c>
      <c r="AA25">
        <f ca="1">IF( OR($C20 = AA$3, AA24 = 0), 0, ($E20*_xlfn.IFNA(((AA$4+(AA$5/2))/2),AA$4))+(INDEX('Team Needs Database'!$B$2:$AG$15,MATCH('Simulator with Z Scores'!AA$1, 'Team Needs Database'!$A$2:$A$15, 0),MATCH('Simulator with Z Scores'!$B20, 'Team Needs Database'!$B$1:$AG$1, 0)) * 'Simulator with Z Scores'!$F20))</f>
        <v>7.7723762931623655E-2</v>
      </c>
      <c r="AB25">
        <f ca="1">IF( OR($C20 = AB$3, AB24 = 0), 0, ($E20*_xlfn.IFNA(((AB$4+(AB$5/2))/2),AB$4))+(INDEX('Team Needs Database'!$B$2:$AG$15,MATCH('Simulator with Z Scores'!AB$1, 'Team Needs Database'!$A$2:$A$15, 0),MATCH('Simulator with Z Scores'!$B20, 'Team Needs Database'!$B$1:$AG$1, 0)) * 'Simulator with Z Scores'!$F20))</f>
        <v>0</v>
      </c>
      <c r="AC25">
        <f ca="1">IF( OR($C20 = AC$3, AC24 = 0), 0, ($E20*_xlfn.IFNA(((AC$4+(AC$5/2))/2),AC$4))+(INDEX('Team Needs Database'!$B$2:$AG$15,MATCH('Simulator with Z Scores'!AC$1, 'Team Needs Database'!$A$2:$A$15, 0),MATCH('Simulator with Z Scores'!$B20, 'Team Needs Database'!$B$1:$AG$1, 0)) * 'Simulator with Z Scores'!$F20))</f>
        <v>0.81198390491794592</v>
      </c>
      <c r="AD25">
        <f ca="1">IF( OR($C20 = AD$3, AD24 = 0), 0, ($E20*_xlfn.IFNA(((AD$4+(AD$5/2))/2),AD$4))+(INDEX('Team Needs Database'!$B$2:$AG$15,MATCH('Simulator with Z Scores'!AD$1, 'Team Needs Database'!$A$2:$A$15, 0),MATCH('Simulator with Z Scores'!$B20, 'Team Needs Database'!$B$1:$AG$1, 0)) * 'Simulator with Z Scores'!$F20))</f>
        <v>0.81366683716406329</v>
      </c>
      <c r="AE25">
        <f ca="1">IF( OR($C20 = AE$3, AE24 = 0), 0, ($E20*_xlfn.IFNA(((AE$4+(AE$5/2))/2),AE$4))+(INDEX('Team Needs Database'!$B$2:$AG$15,MATCH('Simulator with Z Scores'!AE$1, 'Team Needs Database'!$A$2:$A$15, 0),MATCH('Simulator with Z Scores'!$B20, 'Team Needs Database'!$B$1:$AG$1, 0)) * 'Simulator with Z Scores'!$F20))</f>
        <v>1.5577634211370255</v>
      </c>
      <c r="AF25">
        <f ca="1">IF( OR($C20 = AF$3, AF24 = 0), 0, ($E20*_xlfn.IFNA(((AF$4+(AF$5/2))/2),AF$4))+(INDEX('Team Needs Database'!$B$2:$AG$15,MATCH('Simulator with Z Scores'!AF$1, 'Team Needs Database'!$A$2:$A$15, 0),MATCH('Simulator with Z Scores'!$B20, 'Team Needs Database'!$B$1:$AG$1, 0)) * 'Simulator with Z Scores'!$F20))</f>
        <v>0</v>
      </c>
      <c r="AG25">
        <f ca="1">IF( OR($C20 = AG$3, AG24 = 0), 0, ($E20*_xlfn.IFNA(((AG$4+(AG$5/2))/2),AG$4))+(INDEX('Team Needs Database'!$B$2:$AG$15,MATCH('Simulator with Z Scores'!AG$1, 'Team Needs Database'!$A$2:$A$15, 0),MATCH('Simulator with Z Scores'!$B20, 'Team Needs Database'!$B$1:$AG$1, 0)) * 'Simulator with Z Scores'!$F20))</f>
        <v>8.4129551332635069E-2</v>
      </c>
      <c r="AH25">
        <f ca="1">IF( OR($C20 = AH$3, AH24 = 0), 0, ($E20*_xlfn.IFNA(((AH$4+(AH$5/2))/2),AH$4))+(INDEX('Team Needs Database'!$B$2:$AG$15,MATCH('Simulator with Z Scores'!AH$1, 'Team Needs Database'!$A$2:$A$15, 0),MATCH('Simulator with Z Scores'!$B20, 'Team Needs Database'!$B$1:$AG$1, 0)) * 'Simulator with Z Scores'!$F20))</f>
        <v>8.4129551332635069E-2</v>
      </c>
      <c r="AI25">
        <f ca="1">IF( OR($C20 = AI$3, AI24 = 0), 0, ($E20*_xlfn.IFNA(((AI$4+(AI$5/2))/2),AI$4))+(INDEX('Team Needs Database'!$B$2:$AG$15,MATCH('Simulator with Z Scores'!AI$1, 'Team Needs Database'!$A$2:$A$15, 0),MATCH('Simulator with Z Scores'!$B20, 'Team Needs Database'!$B$1:$AG$1, 0)) * 'Simulator with Z Scores'!$F20))</f>
        <v>0</v>
      </c>
      <c r="AJ25">
        <f ca="1">IF( OR($C20 = AJ$3, AJ24 = 0), 0, ($E20*_xlfn.IFNA(((AJ$4+(AJ$5/2))/2),AJ$4))+(INDEX('Team Needs Database'!$B$2:$AG$15,MATCH('Simulator with Z Scores'!AJ$1, 'Team Needs Database'!$A$2:$A$15, 0),MATCH('Simulator with Z Scores'!$B20, 'Team Needs Database'!$B$1:$AG$1, 0)) * 'Simulator with Z Scores'!$F20))</f>
        <v>1.5515867744479779</v>
      </c>
      <c r="AK25">
        <f ca="1">IF( OR($C20 = AK$3, AK24 = 0), 0, ($E20*_xlfn.IFNA(((AK$4+(AK$5/2))/2),AK$4))+(INDEX('Team Needs Database'!$B$2:$AG$15,MATCH('Simulator with Z Scores'!AK$1, 'Team Needs Database'!$A$2:$A$15, 0),MATCH('Simulator with Z Scores'!$B20, 'Team Needs Database'!$B$1:$AG$1, 0)) * 'Simulator with Z Scores'!$F20))</f>
        <v>0.8097739582996516</v>
      </c>
      <c r="AL25">
        <f ca="1">IF( OR($C20 = AL$3, AL24 = 0), 0, ($E20*_xlfn.IFNA(((AL$4+(AL$5/2))/2),AL$4))+(INDEX('Team Needs Database'!$B$2:$AG$15,MATCH('Simulator with Z Scores'!AL$1, 'Team Needs Database'!$A$2:$A$15, 0),MATCH('Simulator with Z Scores'!$B20, 'Team Needs Database'!$B$1:$AG$1, 0)) * 'Simulator with Z Scores'!$F20))</f>
        <v>6.3584234838463649E-2</v>
      </c>
      <c r="AM25">
        <f ca="1">IF( OR($C20 = AM$3, AM24 = 0), 0, ($E20*_xlfn.IFNA(((AM$4+(AM$5/2))/2),AM$4))+(INDEX('Team Needs Database'!$B$2:$AG$15,MATCH('Simulator with Z Scores'!AM$1, 'Team Needs Database'!$A$2:$A$15, 0),MATCH('Simulator with Z Scores'!$B20, 'Team Needs Database'!$B$1:$AG$1, 0)) * 'Simulator with Z Scores'!$F20))</f>
        <v>0.81540426440497238</v>
      </c>
      <c r="AN25">
        <f ca="1">IF( OR($C20 = AN$3, AN24 = 0), 0, ($E20*_xlfn.IFNA(((AN$4+(AN$5/2))/2),AN$4))+(INDEX('Team Needs Database'!$B$2:$AG$15,MATCH('Simulator with Z Scores'!AN$1, 'Team Needs Database'!$A$2:$A$15, 0),MATCH('Simulator with Z Scores'!$B20, 'Team Needs Database'!$B$1:$AG$1, 0)) * 'Simulator with Z Scores'!$F20))</f>
        <v>0</v>
      </c>
      <c r="AO25">
        <f ca="1">IF( OR($C20 = AO$3, AO24 = 0), 0, ($E20*_xlfn.IFNA(((AO$4+(AO$5/2))/2),AO$4))+(INDEX('Team Needs Database'!$B$2:$AG$15,MATCH('Simulator with Z Scores'!AO$1, 'Team Needs Database'!$A$2:$A$15, 0),MATCH('Simulator with Z Scores'!$B20, 'Team Needs Database'!$B$1:$AG$1, 0)) * 'Simulator with Z Scores'!$F20))</f>
        <v>0</v>
      </c>
      <c r="AP25">
        <f ca="1">IF( OR($C20 = AP$3, AP24 = 0), 0, ($E20*_xlfn.IFNA(((AP$4+(AP$5/2))/2),AP$4))+(INDEX('Team Needs Database'!$B$2:$AG$15,MATCH('Simulator with Z Scores'!AP$1, 'Team Needs Database'!$A$2:$A$15, 0),MATCH('Simulator with Z Scores'!$B20, 'Team Needs Database'!$B$1:$AG$1, 0)) * 'Simulator with Z Scores'!$F20))</f>
        <v>1.5470120109722711</v>
      </c>
      <c r="AQ25">
        <f ca="1">IF( OR($C20 = AQ$3, AQ24 = 0), 0, ($E20*_xlfn.IFNA(((AQ$4+(AQ$5/2))/2),AQ$4))+(INDEX('Team Needs Database'!$B$2:$AG$15,MATCH('Simulator with Z Scores'!AQ$1, 'Team Needs Database'!$A$2:$A$15, 0),MATCH('Simulator with Z Scores'!$B20, 'Team Needs Database'!$B$1:$AG$1, 0)) * 'Simulator with Z Scores'!$F20))</f>
        <v>5.7515144104496818E-2</v>
      </c>
      <c r="AR25">
        <f ca="1">IF( OR($C20 = AR$3, AR24 = 0), 0, ($E20*_xlfn.IFNA(((AR$4+(AR$5/2))/2),AR$4))+(INDEX('Team Needs Database'!$B$2:$AG$15,MATCH('Simulator with Z Scores'!AR$1, 'Team Needs Database'!$A$2:$A$15, 0),MATCH('Simulator with Z Scores'!$B20, 'Team Needs Database'!$B$1:$AG$1, 0)) * 'Simulator with Z Scores'!$F20))</f>
        <v>3.0179397960947214</v>
      </c>
      <c r="AS25">
        <f ca="1">IF( OR($C20 = AS$3, AS24 = 0), 0, ($E20*_xlfn.IFNA(((AS$4+(AS$5/2))/2),AS$4))+(INDEX('Team Needs Database'!$B$2:$AG$15,MATCH('Simulator with Z Scores'!AS$1, 'Team Needs Database'!$A$2:$A$15, 0),MATCH('Simulator with Z Scores'!$B20, 'Team Needs Database'!$B$1:$AG$1, 0)) * 'Simulator with Z Scores'!$F20))</f>
        <v>0.81207121720914233</v>
      </c>
      <c r="AT25">
        <f ca="1">IF( OR($C20 = AT$3, AT24 = 0), 0, ($E20*_xlfn.IFNA(((AT$4+(AT$5/2))/2),AT$4))+(INDEX('Team Needs Database'!$B$2:$AG$15,MATCH('Simulator with Z Scores'!AT$1, 'Team Needs Database'!$A$2:$A$15, 0),MATCH('Simulator with Z Scores'!$B20, 'Team Needs Database'!$B$1:$AG$1, 0)) * 'Simulator with Z Scores'!$F20))</f>
        <v>1.5401350192646897</v>
      </c>
      <c r="AU25">
        <f ca="1">IF( OR($C20 = AU$3, AU24 = 0), 0, ($E20*_xlfn.IFNA(((AU$4+(AU$5/2))/2),AU$4))+(INDEX('Team Needs Database'!$B$2:$AG$15,MATCH('Simulator with Z Scores'!AU$1, 'Team Needs Database'!$A$2:$A$15, 0),MATCH('Simulator with Z Scores'!$B20, 'Team Needs Database'!$B$1:$AG$1, 0)) * 'Simulator with Z Scores'!$F20))</f>
        <v>1.5524333247812734</v>
      </c>
      <c r="AV25">
        <f ca="1">IF( OR($C20 = AV$3, AV24 = 0), 0, ($E20*_xlfn.IFNA(((AV$4+(AV$5/2))/2),AV$4))+(INDEX('Team Needs Database'!$B$2:$AG$15,MATCH('Simulator with Z Scores'!AV$1, 'Team Needs Database'!$A$2:$A$15, 0),MATCH('Simulator with Z Scores'!$B20, 'Team Needs Database'!$B$1:$AG$1, 0)) * 'Simulator with Z Scores'!$F20))</f>
        <v>1.5524333247812734</v>
      </c>
      <c r="AW25">
        <f ca="1">IF( OR($C20 = AW$3, AW24 = 0), 0, ($E20*_xlfn.IFNA(((AW$4+(AW$5/2))/2),AW$4))+(INDEX('Team Needs Database'!$B$2:$AG$15,MATCH('Simulator with Z Scores'!AW$1, 'Team Needs Database'!$A$2:$A$15, 0),MATCH('Simulator with Z Scores'!$B20, 'Team Needs Database'!$B$1:$AG$1, 0)) * 'Simulator with Z Scores'!$F20))</f>
        <v>5.1998178399266043E-2</v>
      </c>
      <c r="AX25">
        <f ca="1">IF( OR($C20 = AX$3, AX24 = 0), 0, ($E20*_xlfn.IFNA(((AX$4+(AX$5/2))/2),AX$4))+(INDEX('Team Needs Database'!$B$2:$AG$15,MATCH('Simulator with Z Scores'!AX$1, 'Team Needs Database'!$A$2:$A$15, 0),MATCH('Simulator with Z Scores'!$B20, 'Team Needs Database'!$B$1:$AG$1, 0)) * 'Simulator with Z Scores'!$F20))</f>
        <v>3.693432376831466E-2</v>
      </c>
      <c r="AY25">
        <f ca="1">IF( OR($C20 = AY$3, AY24 = 0), 0, ($E20*_xlfn.IFNA(((AY$4+(AY$5/2))/2),AY$4))+(INDEX('Team Needs Database'!$B$2:$AG$15,MATCH('Simulator with Z Scores'!AY$1, 'Team Needs Database'!$A$2:$A$15, 0),MATCH('Simulator with Z Scores'!$B20, 'Team Needs Database'!$B$1:$AG$1, 0)) * 'Simulator with Z Scores'!$F20))</f>
        <v>3.9241934494786967E-2</v>
      </c>
      <c r="AZ25">
        <f ca="1">IF( OR($C20 = AZ$3, AZ24 = 0), 0, ($E20*_xlfn.IFNA(((AZ$4+(AZ$5/2))/2),AZ$4))+(INDEX('Team Needs Database'!$B$2:$AG$15,MATCH('Simulator with Z Scores'!AZ$1, 'Team Needs Database'!$A$2:$A$15, 0),MATCH('Simulator with Z Scores'!$B20, 'Team Needs Database'!$B$1:$AG$1, 0)) * 'Simulator with Z Scores'!$F20))</f>
        <v>5.0549662380021336E-2</v>
      </c>
      <c r="BA25">
        <f ca="1">IF( OR($C20 = BA$3, BA24 = 0), 0, ($E20*_xlfn.IFNA(((BA$4+(BA$5/2))/2),BA$4))+(INDEX('Team Needs Database'!$B$2:$AG$15,MATCH('Simulator with Z Scores'!BA$1, 'Team Needs Database'!$A$2:$A$15, 0),MATCH('Simulator with Z Scores'!$B20, 'Team Needs Database'!$B$1:$AG$1, 0)) * 'Simulator with Z Scores'!$F20))</f>
        <v>5.4367301292310724E-2</v>
      </c>
      <c r="BB25">
        <f ca="1">IF( OR($C20 = BB$3, BB24 = 0), 0, ($E20*_xlfn.IFNA(((BB$4+(BB$5/2))/2),BB$4))+(INDEX('Team Needs Database'!$B$2:$AG$15,MATCH('Simulator with Z Scores'!BB$1, 'Team Needs Database'!$A$2:$A$15, 0),MATCH('Simulator with Z Scores'!$B20, 'Team Needs Database'!$B$1:$AG$1, 0)) * 'Simulator with Z Scores'!$F20))</f>
        <v>5.702693471682551E-2</v>
      </c>
      <c r="BC25">
        <f ca="1">IF( OR($C20 = BC$3, BC24 = 0), 0, ($E20*_xlfn.IFNA(((BC$4+(BC$5/2))/2),BC$4))+(INDEX('Team Needs Database'!$B$2:$AG$15,MATCH('Simulator with Z Scores'!BC$1, 'Team Needs Database'!$A$2:$A$15, 0),MATCH('Simulator with Z Scores'!$B20, 'Team Needs Database'!$B$1:$AG$1, 0)) * 'Simulator with Z Scores'!$F20))</f>
        <v>3.0085483112670005E-2</v>
      </c>
      <c r="BD25">
        <f ca="1">IF( OR($C20 = BD$3, BD24 = 0), 0, ($E20*_xlfn.IFNA(((BD$4+(BD$5/2))/2),BD$4))+(INDEX('Team Needs Database'!$B$2:$AG$15,MATCH('Simulator with Z Scores'!BD$1, 'Team Needs Database'!$A$2:$A$15, 0),MATCH('Simulator with Z Scores'!$B20, 'Team Needs Database'!$B$1:$AG$1, 0)) * 'Simulator with Z Scores'!$F20))</f>
        <v>1.5377607318327569</v>
      </c>
      <c r="BE25">
        <f ca="1">IF( OR($C20 = BE$3, BE24 = 0), 0, ($E20*_xlfn.IFNA(((BE$4+(BE$5/2))/2),BE$4))+(INDEX('Team Needs Database'!$B$2:$AG$15,MATCH('Simulator with Z Scores'!BE$1, 'Team Needs Database'!$A$2:$A$15, 0),MATCH('Simulator with Z Scores'!$B20, 'Team Needs Database'!$B$1:$AG$1, 0)) * 'Simulator with Z Scores'!$F20))</f>
        <v>2.2777068091756765</v>
      </c>
      <c r="BF25">
        <f ca="1">IF( OR($C20 = BF$3, BF24 = 0), 0, ($E20*_xlfn.IFNA(((BF$4+(BF$5/2))/2),BF$4))+(INDEX('Team Needs Database'!$B$2:$AG$15,MATCH('Simulator with Z Scores'!BF$1, 'Team Needs Database'!$A$2:$A$15, 0),MATCH('Simulator with Z Scores'!$B20, 'Team Needs Database'!$B$1:$AG$1, 0)) * 'Simulator with Z Scores'!$F20))</f>
        <v>5.040558032836185E-2</v>
      </c>
      <c r="BG25">
        <f ca="1">IF( OR($C20 = BG$3, BG24 = 0), 0, ($E20*_xlfn.IFNA(((BG$4+(BG$5/2))/2),BG$4))+(INDEX('Team Needs Database'!$B$2:$AG$15,MATCH('Simulator with Z Scores'!BG$1, 'Team Needs Database'!$A$2:$A$15, 0),MATCH('Simulator with Z Scores'!$B20, 'Team Needs Database'!$B$1:$AG$1, 0)) * 'Simulator with Z Scores'!$F20))</f>
        <v>2.2898062518188986</v>
      </c>
      <c r="BH25">
        <f ca="1">IF( OR($C20 = BH$3, BH24 = 0), 0, ($E20*_xlfn.IFNA(((BH$4+(BH$5/2))/2),BH$4))+(INDEX('Team Needs Database'!$B$2:$AG$15,MATCH('Simulator with Z Scores'!BH$1, 'Team Needs Database'!$A$2:$A$15, 0),MATCH('Simulator with Z Scores'!$B20, 'Team Needs Database'!$B$1:$AG$1, 0)) * 'Simulator with Z Scores'!$F20))</f>
        <v>1.5341856429384502</v>
      </c>
      <c r="BI25">
        <f ca="1">IF( OR($C20 = BI$3, BI24 = 0), 0, ($E20*_xlfn.IFNA(((BI$4+(BI$5/2))/2),BI$4))+(INDEX('Team Needs Database'!$B$2:$AG$15,MATCH('Simulator with Z Scores'!BI$1, 'Team Needs Database'!$A$2:$A$15, 0),MATCH('Simulator with Z Scores'!$B20, 'Team Needs Database'!$B$1:$AG$1, 0)) * 'Simulator with Z Scores'!$F20))</f>
        <v>2.1801074719326099E-2</v>
      </c>
      <c r="BJ25">
        <f ca="1">IF( OR($C20 = BJ$3, BJ24 = 0), 0, ($E20*_xlfn.IFNA(((BJ$4+(BJ$5/2))/2),BJ$4))+(INDEX('Team Needs Database'!$B$2:$AG$15,MATCH('Simulator with Z Scores'!BJ$1, 'Team Needs Database'!$A$2:$A$15, 0),MATCH('Simulator with Z Scores'!$B20, 'Team Needs Database'!$B$1:$AG$1, 0)) * 'Simulator with Z Scores'!$F20))</f>
        <v>0.78058089040068546</v>
      </c>
      <c r="BK25">
        <f ca="1">IF( OR($C20 = BK$3, BK24 = 0), 0, ($E20*_xlfn.IFNA(((BK$4+(BK$5/2))/2),BK$4))+(INDEX('Team Needs Database'!$B$2:$AG$15,MATCH('Simulator with Z Scores'!BK$1, 'Team Needs Database'!$A$2:$A$15, 0),MATCH('Simulator with Z Scores'!$B20, 'Team Needs Database'!$B$1:$AG$1, 0)) * 'Simulator with Z Scores'!$F20))</f>
        <v>1.5193013359910363</v>
      </c>
      <c r="BL25">
        <f ca="1">IF( OR($C20 = BL$3, BL24 = 0), 0, ($E20*_xlfn.IFNA(((BL$4+(BL$5/2))/2),BL$4))+(INDEX('Team Needs Database'!$B$2:$AG$15,MATCH('Simulator with Z Scores'!BL$1, 'Team Needs Database'!$A$2:$A$15, 0),MATCH('Simulator with Z Scores'!$B20, 'Team Needs Database'!$B$1:$AG$1, 0)) * 'Simulator with Z Scores'!$F20))</f>
        <v>5.1670221195301312E-2</v>
      </c>
      <c r="BM25">
        <f ca="1">IF( OR($C20 = BM$3, BM24 = 0), 0, ($E20*_xlfn.IFNA(((BM$4+(BM$5/2))/2),BM$4))+(INDEX('Team Needs Database'!$B$2:$AG$15,MATCH('Simulator with Z Scores'!BM$1, 'Team Needs Database'!$A$2:$A$15, 0),MATCH('Simulator with Z Scores'!$B20, 'Team Needs Database'!$B$1:$AG$1, 0)) * 'Simulator with Z Scores'!$F20))</f>
        <v>4.8840502047456325E-2</v>
      </c>
      <c r="BN25">
        <f ca="1">IF( OR($C20 = BN$3, BN24 = 0), 0, ($E20*_xlfn.IFNA(((BN$4+(BN$5/2))/2),BN$4))+(INDEX('Team Needs Database'!$B$2:$AG$15,MATCH('Simulator with Z Scores'!BN$1, 'Team Needs Database'!$A$2:$A$15, 0),MATCH('Simulator with Z Scores'!$B20, 'Team Needs Database'!$B$1:$AG$1, 0)) * 'Simulator with Z Scores'!$F20))</f>
        <v>5.6309489750228418E-2</v>
      </c>
      <c r="BO25">
        <f ca="1">IF( OR($C20 = BO$3, BO24 = 0), 0, ($E20*_xlfn.IFNA(((BO$4+(BO$5/2))/2),BO$4))+(INDEX('Team Needs Database'!$B$2:$AG$15,MATCH('Simulator with Z Scores'!BO$1, 'Team Needs Database'!$A$2:$A$15, 0),MATCH('Simulator with Z Scores'!$B20, 'Team Needs Database'!$B$1:$AG$1, 0)) * 'Simulator with Z Scores'!$F20))</f>
        <v>3.0101106576657557</v>
      </c>
      <c r="BP25">
        <f ca="1">IF( OR($C20 = BP$3, BP24 = 0), 0, ($E20*_xlfn.IFNA(((BP$4+(BP$5/2))/2),BP$4))+(INDEX('Team Needs Database'!$B$2:$AG$15,MATCH('Simulator with Z Scores'!BP$1, 'Team Needs Database'!$A$2:$A$15, 0),MATCH('Simulator with Z Scores'!$B20, 'Team Needs Database'!$B$1:$AG$1, 0)) * 'Simulator with Z Scores'!$F20))</f>
        <v>3.0017358746837641</v>
      </c>
      <c r="BQ25">
        <f ca="1">IF( OR($C20 = BQ$3, BQ24 = 0), 0, ($E20*_xlfn.IFNA(((BQ$4+(BQ$5/2))/2),BQ$4))+(INDEX('Team Needs Database'!$B$2:$AG$15,MATCH('Simulator with Z Scores'!BQ$1, 'Team Needs Database'!$A$2:$A$15, 0),MATCH('Simulator with Z Scores'!$B20, 'Team Needs Database'!$B$1:$AG$1, 0)) * 'Simulator with Z Scores'!$F20))</f>
        <v>1.3080644831595656E-2</v>
      </c>
      <c r="BR25">
        <f ca="1">IF( OR($C20 = BR$3, BR24 = 0), 0, ($E20*_xlfn.IFNA(((BR$4+(BR$5/2))/2),BR$4))+(INDEX('Team Needs Database'!$B$2:$AG$15,MATCH('Simulator with Z Scores'!BR$1, 'Team Needs Database'!$A$2:$A$15, 0),MATCH('Simulator with Z Scores'!$B20, 'Team Needs Database'!$B$1:$AG$1, 0)) * 'Simulator with Z Scores'!$F20))</f>
        <v>1.0464515865276525E-2</v>
      </c>
      <c r="BS25">
        <f ca="1">IF( OR($C20 = BS$3, BS24 = 0), 0, ($E20*_xlfn.IFNA(((BS$4+(BS$5/2))/2),BS$4))+(INDEX('Team Needs Database'!$B$2:$AG$15,MATCH('Simulator with Z Scores'!BS$1, 'Team Needs Database'!$A$2:$A$15, 0),MATCH('Simulator with Z Scores'!$B20, 'Team Needs Database'!$B$1:$AG$1, 0)) * 'Simulator with Z Scores'!$F20))</f>
        <v>7.8483868989573935E-3</v>
      </c>
      <c r="BT25">
        <f ca="1">IF( OR($C20 = BT$3, BT24 = 0), 0, ($E20*_xlfn.IFNA(((BT$4+(BT$5/2))/2),BT$4))+(INDEX('Team Needs Database'!$B$2:$AG$15,MATCH('Simulator with Z Scores'!BT$1, 'Team Needs Database'!$A$2:$A$15, 0),MATCH('Simulator with Z Scores'!$B20, 'Team Needs Database'!$B$1:$AG$1, 0)) * 'Simulator with Z Scores'!$F20))</f>
        <v>4.3321459773406776E-2</v>
      </c>
      <c r="BU25">
        <f ca="1">IF( OR($C20 = BU$3, BU24 = 0), 0, ($E20*_xlfn.IFNA(((BU$4+(BU$5/2))/2),BU$4))+(INDEX('Team Needs Database'!$B$2:$AG$15,MATCH('Simulator with Z Scores'!BU$1, 'Team Needs Database'!$A$2:$A$15, 0),MATCH('Simulator with Z Scores'!$B20, 'Team Needs Database'!$B$1:$AG$1, 0)) * 'Simulator with Z Scores'!$F20))</f>
        <v>3.0057795641643419</v>
      </c>
      <c r="BV25">
        <f ca="1">IF( OR($C20 = BV$3, BV24 = 0), 0, ($E20*_xlfn.IFNA(((BV$4+(BV$5/2))/2),BV$4))+(INDEX('Team Needs Database'!$B$2:$AG$15,MATCH('Simulator with Z Scores'!BV$1, 'Team Needs Database'!$A$2:$A$15, 0),MATCH('Simulator with Z Scores'!$B20, 'Team Needs Database'!$B$1:$AG$1, 0)) * 'Simulator with Z Scores'!$F20))</f>
        <v>0.77368243099684009</v>
      </c>
      <c r="BW25">
        <f ca="1">IF( OR($C20 = BW$3, BW24 = 0), 0, ($E20*_xlfn.IFNA(((BW$4+(BW$5/2))/2),BW$4))+(INDEX('Team Needs Database'!$B$2:$AG$15,MATCH('Simulator with Z Scores'!BW$1, 'Team Needs Database'!$A$2:$A$15, 0),MATCH('Simulator with Z Scores'!$B20, 'Team Needs Database'!$B$1:$AG$1, 0)) * 'Simulator with Z Scores'!$F20))</f>
        <v>1.5310965084005066</v>
      </c>
      <c r="BX25">
        <f ca="1">IF( OR($C20 = BX$3, BX24 = 0), 0, ($E20*_xlfn.IFNA(((BX$4+(BX$5/2))/2),BX$4))+(INDEX('Team Needs Database'!$B$2:$AG$15,MATCH('Simulator with Z Scores'!BX$1, 'Team Needs Database'!$A$2:$A$15, 0),MATCH('Simulator with Z Scores'!$B20, 'Team Needs Database'!$B$1:$AG$1, 0)) * 'Simulator with Z Scores'!$F20))</f>
        <v>4.5354278848334616E-2</v>
      </c>
      <c r="BY25">
        <f ca="1">IF( OR($C20 = BY$3, BY24 = 0), 0, ($E20*_xlfn.IFNA(((BY$4+(BY$5/2))/2),BY$4))+(INDEX('Team Needs Database'!$B$2:$AG$15,MATCH('Simulator with Z Scores'!BY$1, 'Team Needs Database'!$A$2:$A$15, 0),MATCH('Simulator with Z Scores'!$B20, 'Team Needs Database'!$B$1:$AG$1, 0)) * 'Simulator with Z Scores'!$F20))</f>
        <v>2.8465359096294138E-2</v>
      </c>
    </row>
    <row r="26" spans="1:77" x14ac:dyDescent="0.3">
      <c r="A26">
        <v>24</v>
      </c>
      <c r="B26" t="s">
        <v>48</v>
      </c>
      <c r="C26" s="2" t="str">
        <f t="shared" ca="1" si="0"/>
        <v>Ryan Shazier</v>
      </c>
      <c r="D26" s="2">
        <f t="shared" ca="1" si="1"/>
        <v>24</v>
      </c>
      <c r="E26">
        <f t="shared" ca="1" si="3"/>
        <v>0.19943647687808208</v>
      </c>
      <c r="F26">
        <f t="shared" ca="1" si="3"/>
        <v>0.24176150468831636</v>
      </c>
      <c r="H26">
        <v>21</v>
      </c>
      <c r="I26" t="s">
        <v>140</v>
      </c>
      <c r="J26">
        <f ca="1">IF( OR($C21 = J$3, J25 = 0), 0, ($E21*_xlfn.IFNA(((J$4+(J$5/2))/2),J$4))+(INDEX('Team Needs Database'!$B$2:$AG$15,MATCH('Simulator with Z Scores'!J$1, 'Team Needs Database'!$A$2:$A$15, 0),MATCH('Simulator with Z Scores'!$B21, 'Team Needs Database'!$B$1:$AG$1, 0)) * 'Simulator with Z Scores'!$F21))</f>
        <v>0</v>
      </c>
      <c r="K26">
        <f ca="1">IF( OR($C21 = K$3, K25 = 0), 0, ($E21*_xlfn.IFNA(((K$4+(K$5/2))/2),K$4))+(INDEX('Team Needs Database'!$B$2:$AG$15,MATCH('Simulator with Z Scores'!K$1, 'Team Needs Database'!$A$2:$A$15, 0),MATCH('Simulator with Z Scores'!$B21, 'Team Needs Database'!$B$1:$AG$1, 0)) * 'Simulator with Z Scores'!$F21))</f>
        <v>0</v>
      </c>
      <c r="L26">
        <f ca="1">IF( OR($C21 = L$3, L25 = 0), 0, ($E21*_xlfn.IFNA(((L$4+(L$5/2))/2),L$4))+(INDEX('Team Needs Database'!$B$2:$AG$15,MATCH('Simulator with Z Scores'!L$1, 'Team Needs Database'!$A$2:$A$15, 0),MATCH('Simulator with Z Scores'!$B21, 'Team Needs Database'!$B$1:$AG$1, 0)) * 'Simulator with Z Scores'!$F21))</f>
        <v>0</v>
      </c>
      <c r="M26">
        <f ca="1">IF( OR($C21 = M$3, M25 = 0), 0, ($E21*_xlfn.IFNA(((M$4+(M$5/2))/2),M$4))+(INDEX('Team Needs Database'!$B$2:$AG$15,MATCH('Simulator with Z Scores'!M$1, 'Team Needs Database'!$A$2:$A$15, 0),MATCH('Simulator with Z Scores'!$B21, 'Team Needs Database'!$B$1:$AG$1, 0)) * 'Simulator with Z Scores'!$F21))</f>
        <v>0</v>
      </c>
      <c r="N26">
        <f ca="1">IF( OR($C21 = N$3, N25 = 0), 0, ($E21*_xlfn.IFNA(((N$4+(N$5/2))/2),N$4))+(INDEX('Team Needs Database'!$B$2:$AG$15,MATCH('Simulator with Z Scores'!N$1, 'Team Needs Database'!$A$2:$A$15, 0),MATCH('Simulator with Z Scores'!$B21, 'Team Needs Database'!$B$1:$AG$1, 0)) * 'Simulator with Z Scores'!$F21))</f>
        <v>0</v>
      </c>
      <c r="O26">
        <f ca="1">IF( OR($C21 = O$3, O25 = 0), 0, ($E21*_xlfn.IFNA(((O$4+(O$5/2))/2),O$4))+(INDEX('Team Needs Database'!$B$2:$AG$15,MATCH('Simulator with Z Scores'!O$1, 'Team Needs Database'!$A$2:$A$15, 0),MATCH('Simulator with Z Scores'!$B21, 'Team Needs Database'!$B$1:$AG$1, 0)) * 'Simulator with Z Scores'!$F21))</f>
        <v>0</v>
      </c>
      <c r="P26">
        <f ca="1">IF( OR($C21 = P$3, P25 = 0), 0, ($E21*_xlfn.IFNA(((P$4+(P$5/2))/2),P$4))+(INDEX('Team Needs Database'!$B$2:$AG$15,MATCH('Simulator with Z Scores'!P$1, 'Team Needs Database'!$A$2:$A$15, 0),MATCH('Simulator with Z Scores'!$B21, 'Team Needs Database'!$B$1:$AG$1, 0)) * 'Simulator with Z Scores'!$F21))</f>
        <v>0</v>
      </c>
      <c r="Q26">
        <f ca="1">IF( OR($C21 = Q$3, Q25 = 0), 0, ($E21*_xlfn.IFNA(((Q$4+(Q$5/2))/2),Q$4))+(INDEX('Team Needs Database'!$B$2:$AG$15,MATCH('Simulator with Z Scores'!Q$1, 'Team Needs Database'!$A$2:$A$15, 0),MATCH('Simulator with Z Scores'!$B21, 'Team Needs Database'!$B$1:$AG$1, 0)) * 'Simulator with Z Scores'!$F21))</f>
        <v>0</v>
      </c>
      <c r="R26">
        <f ca="1">IF( OR($C21 = R$3, R25 = 0), 0, ($E21*_xlfn.IFNA(((R$4+(R$5/2))/2),R$4))+(INDEX('Team Needs Database'!$B$2:$AG$15,MATCH('Simulator with Z Scores'!R$1, 'Team Needs Database'!$A$2:$A$15, 0),MATCH('Simulator with Z Scores'!$B21, 'Team Needs Database'!$B$1:$AG$1, 0)) * 'Simulator with Z Scores'!$F21))</f>
        <v>0</v>
      </c>
      <c r="S26">
        <f ca="1">IF( OR($C21 = S$3, S25 = 0), 0, ($E21*_xlfn.IFNA(((S$4+(S$5/2))/2),S$4))+(INDEX('Team Needs Database'!$B$2:$AG$15,MATCH('Simulator with Z Scores'!S$1, 'Team Needs Database'!$A$2:$A$15, 0),MATCH('Simulator with Z Scores'!$B21, 'Team Needs Database'!$B$1:$AG$1, 0)) * 'Simulator with Z Scores'!$F21))</f>
        <v>1.3505893133592879</v>
      </c>
      <c r="T26">
        <f ca="1">IF( OR($C21 = T$3, T25 = 0), 0, ($E21*_xlfn.IFNA(((T$4+(T$5/2))/2),T$4))+(INDEX('Team Needs Database'!$B$2:$AG$15,MATCH('Simulator with Z Scores'!T$1, 'Team Needs Database'!$A$2:$A$15, 0),MATCH('Simulator with Z Scores'!$B21, 'Team Needs Database'!$B$1:$AG$1, 0)) * 'Simulator with Z Scores'!$F21))</f>
        <v>0</v>
      </c>
      <c r="U26">
        <f ca="1">IF( OR($C21 = U$3, U25 = 0), 0, ($E21*_xlfn.IFNA(((U$4+(U$5/2))/2),U$4))+(INDEX('Team Needs Database'!$B$2:$AG$15,MATCH('Simulator with Z Scores'!U$1, 'Team Needs Database'!$A$2:$A$15, 0),MATCH('Simulator with Z Scores'!$B21, 'Team Needs Database'!$B$1:$AG$1, 0)) * 'Simulator with Z Scores'!$F21))</f>
        <v>0</v>
      </c>
      <c r="V26">
        <f ca="1">IF( OR($C21 = V$3, V25 = 0), 0, ($E21*_xlfn.IFNA(((V$4+(V$5/2))/2),V$4))+(INDEX('Team Needs Database'!$B$2:$AG$15,MATCH('Simulator with Z Scores'!V$1, 'Team Needs Database'!$A$2:$A$15, 0),MATCH('Simulator with Z Scores'!$B21, 'Team Needs Database'!$B$1:$AG$1, 0)) * 'Simulator with Z Scores'!$F21))</f>
        <v>1.199096721900484</v>
      </c>
      <c r="W26">
        <f ca="1">IF( OR($C21 = W$3, W25 = 0), 0, ($E21*_xlfn.IFNA(((W$4+(W$5/2))/2),W$4))+(INDEX('Team Needs Database'!$B$2:$AG$15,MATCH('Simulator with Z Scores'!W$1, 'Team Needs Database'!$A$2:$A$15, 0),MATCH('Simulator with Z Scores'!$B21, 'Team Needs Database'!$B$1:$AG$1, 0)) * 'Simulator with Z Scores'!$F21))</f>
        <v>0</v>
      </c>
      <c r="X26">
        <f ca="1">IF( OR($C21 = X$3, X25 = 0), 0, ($E21*_xlfn.IFNA(((X$4+(X$5/2))/2),X$4))+(INDEX('Team Needs Database'!$B$2:$AG$15,MATCH('Simulator with Z Scores'!X$1, 'Team Needs Database'!$A$2:$A$15, 0),MATCH('Simulator with Z Scores'!$B21, 'Team Needs Database'!$B$1:$AG$1, 0)) * 'Simulator with Z Scores'!$F21))</f>
        <v>0</v>
      </c>
      <c r="Y26">
        <f ca="1">IF( OR($C21 = Y$3, Y25 = 0), 0, ($E21*_xlfn.IFNA(((Y$4+(Y$5/2))/2),Y$4))+(INDEX('Team Needs Database'!$B$2:$AG$15,MATCH('Simulator with Z Scores'!Y$1, 'Team Needs Database'!$A$2:$A$15, 0),MATCH('Simulator with Z Scores'!$B21, 'Team Needs Database'!$B$1:$AG$1, 0)) * 'Simulator with Z Scores'!$F21))</f>
        <v>0</v>
      </c>
      <c r="Z26">
        <f ca="1">IF( OR($C21 = Z$3, Z25 = 0), 0, ($E21*_xlfn.IFNA(((Z$4+(Z$5/2))/2),Z$4))+(INDEX('Team Needs Database'!$B$2:$AG$15,MATCH('Simulator with Z Scores'!Z$1, 'Team Needs Database'!$A$2:$A$15, 0),MATCH('Simulator with Z Scores'!$B21, 'Team Needs Database'!$B$1:$AG$1, 0)) * 'Simulator with Z Scores'!$F21))</f>
        <v>0</v>
      </c>
      <c r="AA26">
        <f ca="1">IF( OR($C21 = AA$3, AA25 = 0), 0, ($E21*_xlfn.IFNA(((AA$4+(AA$5/2))/2),AA$4))+(INDEX('Team Needs Database'!$B$2:$AG$15,MATCH('Simulator with Z Scores'!AA$1, 'Team Needs Database'!$A$2:$A$15, 0),MATCH('Simulator with Z Scores'!$B21, 'Team Needs Database'!$B$1:$AG$1, 0)) * 'Simulator with Z Scores'!$F21))</f>
        <v>5.2246971549870214</v>
      </c>
      <c r="AB26">
        <f ca="1">IF( OR($C21 = AB$3, AB25 = 0), 0, ($E21*_xlfn.IFNA(((AB$4+(AB$5/2))/2),AB$4))+(INDEX('Team Needs Database'!$B$2:$AG$15,MATCH('Simulator with Z Scores'!AB$1, 'Team Needs Database'!$A$2:$A$15, 0),MATCH('Simulator with Z Scores'!$B21, 'Team Needs Database'!$B$1:$AG$1, 0)) * 'Simulator with Z Scores'!$F21))</f>
        <v>0</v>
      </c>
      <c r="AC26">
        <f ca="1">IF( OR($C21 = AC$3, AC25 = 0), 0, ($E21*_xlfn.IFNA(((AC$4+(AC$5/2))/2),AC$4))+(INDEX('Team Needs Database'!$B$2:$AG$15,MATCH('Simulator with Z Scores'!AC$1, 'Team Needs Database'!$A$2:$A$15, 0),MATCH('Simulator with Z Scores'!$B21, 'Team Needs Database'!$B$1:$AG$1, 0)) * 'Simulator with Z Scores'!$F21))</f>
        <v>1.1369928258138069</v>
      </c>
      <c r="AD26">
        <f ca="1">IF( OR($C21 = AD$3, AD25 = 0), 0, ($E21*_xlfn.IFNA(((AD$4+(AD$5/2))/2),AD$4))+(INDEX('Team Needs Database'!$B$2:$AG$15,MATCH('Simulator with Z Scores'!AD$1, 'Team Needs Database'!$A$2:$A$15, 0),MATCH('Simulator with Z Scores'!$B21, 'Team Needs Database'!$B$1:$AG$1, 0)) * 'Simulator with Z Scores'!$F21))</f>
        <v>4.1539587234343438</v>
      </c>
      <c r="AE26">
        <f ca="1">IF( OR($C21 = AE$3, AE25 = 0), 0, ($E21*_xlfn.IFNA(((AE$4+(AE$5/2))/2),AE$4))+(INDEX('Team Needs Database'!$B$2:$AG$15,MATCH('Simulator with Z Scores'!AE$1, 'Team Needs Database'!$A$2:$A$15, 0),MATCH('Simulator with Z Scores'!$B21, 'Team Needs Database'!$B$1:$AG$1, 0)) * 'Simulator with Z Scores'!$F21))</f>
        <v>1.2196287533074024</v>
      </c>
      <c r="AF26">
        <f ca="1">IF( OR($C21 = AF$3, AF25 = 0), 0, ($E21*_xlfn.IFNA(((AF$4+(AF$5/2))/2),AF$4))+(INDEX('Team Needs Database'!$B$2:$AG$15,MATCH('Simulator with Z Scores'!AF$1, 'Team Needs Database'!$A$2:$A$15, 0),MATCH('Simulator with Z Scores'!$B21, 'Team Needs Database'!$B$1:$AG$1, 0)) * 'Simulator with Z Scores'!$F21))</f>
        <v>0</v>
      </c>
      <c r="AG26">
        <f ca="1">IF( OR($C21 = AG$3, AG25 = 0), 0, ($E21*_xlfn.IFNA(((AG$4+(AG$5/2))/2),AG$4))+(INDEX('Team Needs Database'!$B$2:$AG$15,MATCH('Simulator with Z Scores'!AG$1, 'Team Needs Database'!$A$2:$A$15, 0),MATCH('Simulator with Z Scores'!$B21, 'Team Needs Database'!$B$1:$AG$1, 0)) * 'Simulator with Z Scores'!$F21))</f>
        <v>3.3332717811207102</v>
      </c>
      <c r="AH26">
        <f ca="1">IF( OR($C21 = AH$3, AH25 = 0), 0, ($E21*_xlfn.IFNA(((AH$4+(AH$5/2))/2),AH$4))+(INDEX('Team Needs Database'!$B$2:$AG$15,MATCH('Simulator with Z Scores'!AH$1, 'Team Needs Database'!$A$2:$A$15, 0),MATCH('Simulator with Z Scores'!$B21, 'Team Needs Database'!$B$1:$AG$1, 0)) * 'Simulator with Z Scores'!$F21))</f>
        <v>3.3332717811207102</v>
      </c>
      <c r="AI26">
        <f ca="1">IF( OR($C21 = AI$3, AI25 = 0), 0, ($E21*_xlfn.IFNA(((AI$4+(AI$5/2))/2),AI$4))+(INDEX('Team Needs Database'!$B$2:$AG$15,MATCH('Simulator with Z Scores'!AI$1, 'Team Needs Database'!$A$2:$A$15, 0),MATCH('Simulator with Z Scores'!$B21, 'Team Needs Database'!$B$1:$AG$1, 0)) * 'Simulator with Z Scores'!$F21))</f>
        <v>0</v>
      </c>
      <c r="AJ26">
        <f ca="1">IF( OR($C21 = AJ$3, AJ25 = 0), 0, ($E21*_xlfn.IFNA(((AJ$4+(AJ$5/2))/2),AJ$4))+(INDEX('Team Needs Database'!$B$2:$AG$15,MATCH('Simulator with Z Scores'!AJ$1, 'Team Needs Database'!$A$2:$A$15, 0),MATCH('Simulator with Z Scores'!$B21, 'Team Needs Database'!$B$1:$AG$1, 0)) * 'Simulator with Z Scores'!$F21))</f>
        <v>1.1212608025857991</v>
      </c>
      <c r="AK26">
        <f ca="1">IF( OR($C21 = AK$3, AK25 = 0), 0, ($E21*_xlfn.IFNA(((AK$4+(AK$5/2))/2),AK$4))+(INDEX('Team Needs Database'!$B$2:$AG$15,MATCH('Simulator with Z Scores'!AK$1, 'Team Needs Database'!$A$2:$A$15, 0),MATCH('Simulator with Z Scores'!$B21, 'Team Needs Database'!$B$1:$AG$1, 0)) * 'Simulator with Z Scores'!$F21))</f>
        <v>4.0919615693833205</v>
      </c>
      <c r="AL26">
        <f ca="1">IF( OR($C21 = AL$3, AL25 = 0), 0, ($E21*_xlfn.IFNA(((AL$4+(AL$5/2))/2),AL$4))+(INDEX('Team Needs Database'!$B$2:$AG$15,MATCH('Simulator with Z Scores'!AL$1, 'Team Needs Database'!$A$2:$A$15, 0),MATCH('Simulator with Z Scores'!$B21, 'Team Needs Database'!$B$1:$AG$1, 0)) * 'Simulator with Z Scores'!$F21))</f>
        <v>1.0126288897747118</v>
      </c>
      <c r="AM26">
        <f ca="1">IF( OR($C21 = AM$3, AM25 = 0), 0, ($E21*_xlfn.IFNA(((AM$4+(AM$5/2))/2),AM$4))+(INDEX('Team Needs Database'!$B$2:$AG$15,MATCH('Simulator with Z Scores'!AM$1, 'Team Needs Database'!$A$2:$A$15, 0),MATCH('Simulator with Z Scores'!$B21, 'Team Needs Database'!$B$1:$AG$1, 0)) * 'Simulator with Z Scores'!$F21))</f>
        <v>4.1816286171194026</v>
      </c>
      <c r="AN26">
        <f ca="1">IF( OR($C21 = AN$3, AN25 = 0), 0, ($E21*_xlfn.IFNA(((AN$4+(AN$5/2))/2),AN$4))+(INDEX('Team Needs Database'!$B$2:$AG$15,MATCH('Simulator with Z Scores'!AN$1, 'Team Needs Database'!$A$2:$A$15, 0),MATCH('Simulator with Z Scores'!$B21, 'Team Needs Database'!$B$1:$AG$1, 0)) * 'Simulator with Z Scores'!$F21))</f>
        <v>0</v>
      </c>
      <c r="AO26">
        <f ca="1">IF( OR($C21 = AO$3, AO25 = 0), 0, ($E21*_xlfn.IFNA(((AO$4+(AO$5/2))/2),AO$4))+(INDEX('Team Needs Database'!$B$2:$AG$15,MATCH('Simulator with Z Scores'!AO$1, 'Team Needs Database'!$A$2:$A$15, 0),MATCH('Simulator with Z Scores'!$B21, 'Team Needs Database'!$B$1:$AG$1, 0)) * 'Simulator with Z Scores'!$F21))</f>
        <v>0</v>
      </c>
      <c r="AP26">
        <f ca="1">IF( OR($C21 = AP$3, AP25 = 0), 0, ($E21*_xlfn.IFNA(((AP$4+(AP$5/2))/2),AP$4))+(INDEX('Team Needs Database'!$B$2:$AG$15,MATCH('Simulator with Z Scores'!AP$1, 'Team Needs Database'!$A$2:$A$15, 0),MATCH('Simulator with Z Scores'!$B21, 'Team Needs Database'!$B$1:$AG$1, 0)) * 'Simulator with Z Scores'!$F21))</f>
        <v>1.048404100430685</v>
      </c>
      <c r="AQ26">
        <f ca="1">IF( OR($C21 = AQ$3, AQ25 = 0), 0, ($E21*_xlfn.IFNA(((AQ$4+(AQ$5/2))/2),AQ$4))+(INDEX('Team Needs Database'!$B$2:$AG$15,MATCH('Simulator with Z Scores'!AQ$1, 'Team Needs Database'!$A$2:$A$15, 0),MATCH('Simulator with Z Scores'!$B21, 'Team Needs Database'!$B$1:$AG$1, 0)) * 'Simulator with Z Scores'!$F21))</f>
        <v>4.9028590248470216</v>
      </c>
      <c r="AR26">
        <f ca="1">IF( OR($C21 = AR$3, AR25 = 0), 0, ($E21*_xlfn.IFNA(((AR$4+(AR$5/2))/2),AR$4))+(INDEX('Team Needs Database'!$B$2:$AG$15,MATCH('Simulator with Z Scores'!AR$1, 'Team Needs Database'!$A$2:$A$15, 0),MATCH('Simulator with Z Scores'!$B21, 'Team Needs Database'!$B$1:$AG$1, 0)) * 'Simulator with Z Scores'!$F21))</f>
        <v>0</v>
      </c>
      <c r="AS26">
        <f ca="1">IF( OR($C21 = AS$3, AS25 = 0), 0, ($E21*_xlfn.IFNA(((AS$4+(AS$5/2))/2),AS$4))+(INDEX('Team Needs Database'!$B$2:$AG$15,MATCH('Simulator with Z Scores'!AS$1, 'Team Needs Database'!$A$2:$A$15, 0),MATCH('Simulator with Z Scores'!$B21, 'Team Needs Database'!$B$1:$AG$1, 0)) * 'Simulator with Z Scores'!$F21))</f>
        <v>4.1285472221784287</v>
      </c>
      <c r="AT26">
        <f ca="1">IF( OR($C21 = AT$3, AT25 = 0), 0, ($E21*_xlfn.IFNA(((AT$4+(AT$5/2))/2),AT$4))+(INDEX('Team Needs Database'!$B$2:$AG$15,MATCH('Simulator with Z Scores'!AT$1, 'Team Needs Database'!$A$2:$A$15, 0),MATCH('Simulator with Z Scores'!$B21, 'Team Needs Database'!$B$1:$AG$1, 0)) * 'Simulator with Z Scores'!$F21))</f>
        <v>0.93888260511773469</v>
      </c>
      <c r="AU26">
        <f ca="1">IF( OR($C21 = AU$3, AU25 = 0), 0, ($E21*_xlfn.IFNA(((AU$4+(AU$5/2))/2),AU$4))+(INDEX('Team Needs Database'!$B$2:$AG$15,MATCH('Simulator with Z Scores'!AU$1, 'Team Needs Database'!$A$2:$A$15, 0),MATCH('Simulator with Z Scores'!$B21, 'Team Needs Database'!$B$1:$AG$1, 0)) * 'Simulator with Z Scores'!$F21))</f>
        <v>1.1347427816694713</v>
      </c>
      <c r="AV26">
        <f ca="1">IF( OR($C21 = AV$3, AV25 = 0), 0, ($E21*_xlfn.IFNA(((AV$4+(AV$5/2))/2),AV$4))+(INDEX('Team Needs Database'!$B$2:$AG$15,MATCH('Simulator with Z Scores'!AV$1, 'Team Needs Database'!$A$2:$A$15, 0),MATCH('Simulator with Z Scores'!$B21, 'Team Needs Database'!$B$1:$AG$1, 0)) * 'Simulator with Z Scores'!$F21))</f>
        <v>1.1347427816694713</v>
      </c>
      <c r="AW26">
        <f ca="1">IF( OR($C21 = AW$3, AW25 = 0), 0, ($E21*_xlfn.IFNA(((AW$4+(AW$5/2))/2),AW$4))+(INDEX('Team Needs Database'!$B$2:$AG$15,MATCH('Simulator with Z Scores'!AW$1, 'Team Needs Database'!$A$2:$A$15, 0),MATCH('Simulator with Z Scores'!$B21, 'Team Needs Database'!$B$1:$AG$1, 0)) * 'Simulator with Z Scores'!$F21))</f>
        <v>0.82811183930303389</v>
      </c>
      <c r="AX26">
        <f ca="1">IF( OR($C21 = AX$3, AX25 = 0), 0, ($E21*_xlfn.IFNA(((AX$4+(AX$5/2))/2),AX$4))+(INDEX('Team Needs Database'!$B$2:$AG$15,MATCH('Simulator with Z Scores'!AX$1, 'Team Needs Database'!$A$2:$A$15, 0),MATCH('Simulator with Z Scores'!$B21, 'Team Needs Database'!$B$1:$AG$1, 0)) * 'Simulator with Z Scores'!$F21))</f>
        <v>0.58820812056801841</v>
      </c>
      <c r="AY26">
        <f ca="1">IF( OR($C21 = AY$3, AY25 = 0), 0, ($E21*_xlfn.IFNA(((AY$4+(AY$5/2))/2),AY$4))+(INDEX('Team Needs Database'!$B$2:$AG$15,MATCH('Simulator with Z Scores'!AY$1, 'Team Needs Database'!$A$2:$A$15, 0),MATCH('Simulator with Z Scores'!$B21, 'Team Needs Database'!$B$1:$AG$1, 0)) * 'Simulator with Z Scores'!$F21))</f>
        <v>1.6216799273597382</v>
      </c>
      <c r="AZ26">
        <f ca="1">IF( OR($C21 = AZ$3, AZ25 = 0), 0, ($E21*_xlfn.IFNA(((AZ$4+(AZ$5/2))/2),AZ$4))+(INDEX('Team Needs Database'!$B$2:$AG$15,MATCH('Simulator with Z Scores'!AZ$1, 'Team Needs Database'!$A$2:$A$15, 0),MATCH('Simulator with Z Scores'!$B21, 'Team Needs Database'!$B$1:$AG$1, 0)) * 'Simulator with Z Scores'!$F21))</f>
        <v>4.7919282564997889</v>
      </c>
      <c r="BA26">
        <f ca="1">IF( OR($C21 = BA$3, BA25 = 0), 0, ($E21*_xlfn.IFNA(((BA$4+(BA$5/2))/2),BA$4))+(INDEX('Team Needs Database'!$B$2:$AG$15,MATCH('Simulator with Z Scores'!BA$1, 'Team Needs Database'!$A$2:$A$15, 0),MATCH('Simulator with Z Scores'!$B21, 'Team Needs Database'!$B$1:$AG$1, 0)) * 'Simulator with Z Scores'!$F21))</f>
        <v>4.8527271552068907</v>
      </c>
      <c r="BB26">
        <f ca="1">IF( OR($C21 = BB$3, BB25 = 0), 0, ($E21*_xlfn.IFNA(((BB$4+(BB$5/2))/2),BB$4))+(INDEX('Team Needs Database'!$B$2:$AG$15,MATCH('Simulator with Z Scores'!BB$1, 'Team Needs Database'!$A$2:$A$15, 0),MATCH('Simulator with Z Scores'!$B21, 'Team Needs Database'!$B$1:$AG$1, 0)) * 'Simulator with Z Scores'!$F21))</f>
        <v>4.8950839068249028</v>
      </c>
      <c r="BC26">
        <f ca="1">IF( OR($C21 = BC$3, BC25 = 0), 0, ($E21*_xlfn.IFNA(((BC$4+(BC$5/2))/2),BC$4))+(INDEX('Team Needs Database'!$B$2:$AG$15,MATCH('Simulator with Z Scores'!BC$1, 'Team Needs Database'!$A$2:$A$15, 0),MATCH('Simulator with Z Scores'!$B21, 'Team Needs Database'!$B$1:$AG$1, 0)) * 'Simulator with Z Scores'!$F21))</f>
        <v>1.4758562460509195</v>
      </c>
      <c r="BD26">
        <f ca="1">IF( OR($C21 = BD$3, BD25 = 0), 0, ($E21*_xlfn.IFNA(((BD$4+(BD$5/2))/2),BD$4))+(INDEX('Team Needs Database'!$B$2:$AG$15,MATCH('Simulator with Z Scores'!BD$1, 'Team Needs Database'!$A$2:$A$15, 0),MATCH('Simulator with Z Scores'!$B21, 'Team Needs Database'!$B$1:$AG$1, 0)) * 'Simulator with Z Scores'!$F21))</f>
        <v>0.90107021259131437</v>
      </c>
      <c r="BE26">
        <f ca="1">IF( OR($C21 = BE$3, BE25 = 0), 0, ($E21*_xlfn.IFNA(((BE$4+(BE$5/2))/2),BE$4))+(INDEX('Team Needs Database'!$B$2:$AG$15,MATCH('Simulator with Z Scores'!BE$1, 'Team Needs Database'!$A$2:$A$15, 0),MATCH('Simulator with Z Scores'!$B21, 'Team Needs Database'!$B$1:$AG$1, 0)) * 'Simulator with Z Scores'!$F21))</f>
        <v>0.8908040433978649</v>
      </c>
      <c r="BF26">
        <f ca="1">IF( OR($C21 = BF$3, BF25 = 0), 0, ($E21*_xlfn.IFNA(((BF$4+(BF$5/2))/2),BF$4))+(INDEX('Team Needs Database'!$B$2:$AG$15,MATCH('Simulator with Z Scores'!BF$1, 'Team Needs Database'!$A$2:$A$15, 0),MATCH('Simulator with Z Scores'!$B21, 'Team Needs Database'!$B$1:$AG$1, 0)) * 'Simulator with Z Scores'!$F21))</f>
        <v>4.7896336366403363</v>
      </c>
      <c r="BG26">
        <f ca="1">IF( OR($C21 = BG$3, BG25 = 0), 0, ($E21*_xlfn.IFNA(((BG$4+(BG$5/2))/2),BG$4))+(INDEX('Team Needs Database'!$B$2:$AG$15,MATCH('Simulator with Z Scores'!BG$1, 'Team Needs Database'!$A$2:$A$15, 0),MATCH('Simulator with Z Scores'!$B21, 'Team Needs Database'!$B$1:$AG$1, 0)) * 'Simulator with Z Scores'!$F21))</f>
        <v>1.0834971724702833</v>
      </c>
      <c r="BH26">
        <f ca="1">IF( OR($C21 = BH$3, BH25 = 0), 0, ($E21*_xlfn.IFNA(((BH$4+(BH$5/2))/2),BH$4))+(INDEX('Team Needs Database'!$B$2:$AG$15,MATCH('Simulator with Z Scores'!BH$1, 'Team Needs Database'!$A$2:$A$15, 0),MATCH('Simulator with Z Scores'!$B21, 'Team Needs Database'!$B$1:$AG$1, 0)) * 'Simulator with Z Scores'!$F21))</f>
        <v>0.84413411346100453</v>
      </c>
      <c r="BI26">
        <f ca="1">IF( OR($C21 = BI$3, BI25 = 0), 0, ($E21*_xlfn.IFNA(((BI$4+(BI$5/2))/2),BI$4))+(INDEX('Team Needs Database'!$B$2:$AG$15,MATCH('Simulator with Z Scores'!BI$1, 'Team Needs Database'!$A$2:$A$15, 0),MATCH('Simulator with Z Scores'!$B21, 'Team Needs Database'!$B$1:$AG$1, 0)) * 'Simulator with Z Scores'!$F21))</f>
        <v>1.3439205343905596</v>
      </c>
      <c r="BJ26">
        <f ca="1">IF( OR($C21 = BJ$3, BJ25 = 0), 0, ($E21*_xlfn.IFNA(((BJ$4+(BJ$5/2))/2),BJ$4))+(INDEX('Team Needs Database'!$B$2:$AG$15,MATCH('Simulator with Z Scores'!BJ$1, 'Team Needs Database'!$A$2:$A$15, 0),MATCH('Simulator with Z Scores'!$B21, 'Team Needs Database'!$B$1:$AG$1, 0)) * 'Simulator with Z Scores'!$F21))</f>
        <v>0.63687515030855446</v>
      </c>
      <c r="BK26">
        <f ca="1">IF( OR($C21 = BK$3, BK25 = 0), 0, ($E21*_xlfn.IFNA(((BK$4+(BK$5/2))/2),BK$4))+(INDEX('Team Needs Database'!$B$2:$AG$15,MATCH('Simulator with Z Scores'!BK$1, 'Team Needs Database'!$A$2:$A$15, 0),MATCH('Simulator with Z Scores'!$B21, 'Team Needs Database'!$B$1:$AG$1, 0)) * 'Simulator with Z Scores'!$F21))</f>
        <v>0.60708983263389571</v>
      </c>
      <c r="BL26">
        <f ca="1">IF( OR($C21 = BL$3, BL25 = 0), 0, ($E21*_xlfn.IFNA(((BL$4+(BL$5/2))/2),BL$4))+(INDEX('Team Needs Database'!$B$2:$AG$15,MATCH('Simulator with Z Scores'!BL$1, 'Team Needs Database'!$A$2:$A$15, 0),MATCH('Simulator with Z Scores'!$B21, 'Team Needs Database'!$B$1:$AG$1, 0)) * 'Simulator with Z Scores'!$F21))</f>
        <v>4.8097740359123584</v>
      </c>
      <c r="BM26">
        <f ca="1">IF( OR($C21 = BM$3, BM25 = 0), 0, ($E21*_xlfn.IFNA(((BM$4+(BM$5/2))/2),BM$4))+(INDEX('Team Needs Database'!$B$2:$AG$15,MATCH('Simulator with Z Scores'!BM$1, 'Team Needs Database'!$A$2:$A$15, 0),MATCH('Simulator with Z Scores'!$B21, 'Team Needs Database'!$B$1:$AG$1, 0)) * 'Simulator with Z Scores'!$F21))</f>
        <v>2.7712659491776193</v>
      </c>
      <c r="BN26">
        <f ca="1">IF( OR($C21 = BN$3, BN25 = 0), 0, ($E21*_xlfn.IFNA(((BN$4+(BN$5/2))/2),BN$4))+(INDEX('Team Needs Database'!$B$2:$AG$15,MATCH('Simulator with Z Scores'!BN$1, 'Team Needs Database'!$A$2:$A$15, 0),MATCH('Simulator with Z Scores'!$B21, 'Team Needs Database'!$B$1:$AG$1, 0)) * 'Simulator with Z Scores'!$F21))</f>
        <v>4.8836580321274186</v>
      </c>
      <c r="BO26">
        <f ca="1">IF( OR($C21 = BO$3, BO25 = 0), 0, ($E21*_xlfn.IFNA(((BO$4+(BO$5/2))/2),BO$4))+(INDEX('Team Needs Database'!$B$2:$AG$15,MATCH('Simulator with Z Scores'!BO$1, 'Team Needs Database'!$A$2:$A$15, 0),MATCH('Simulator with Z Scores'!$B21, 'Team Needs Database'!$B$1:$AG$1, 0)) * 'Simulator with Z Scores'!$F21))</f>
        <v>0.76042195476178687</v>
      </c>
      <c r="BP26">
        <f ca="1">IF( OR($C21 = BP$3, BP25 = 0), 0, ($E21*_xlfn.IFNA(((BP$4+(BP$5/2))/2),BP$4))+(INDEX('Team Needs Database'!$B$2:$AG$15,MATCH('Simulator with Z Scores'!BP$1, 'Team Needs Database'!$A$2:$A$15, 0),MATCH('Simulator with Z Scores'!$B21, 'Team Needs Database'!$B$1:$AG$1, 0)) * 'Simulator with Z Scores'!$F21))</f>
        <v>0.62704695678149591</v>
      </c>
      <c r="BQ26">
        <f ca="1">IF( OR($C21 = BQ$3, BQ25 = 0), 0, ($E21*_xlfn.IFNA(((BQ$4+(BQ$5/2))/2),BQ$4))+(INDEX('Team Needs Database'!$B$2:$AG$15,MATCH('Simulator with Z Scores'!BQ$1, 'Team Needs Database'!$A$2:$A$15, 0),MATCH('Simulator with Z Scores'!$B21, 'Team Needs Database'!$B$1:$AG$1, 0)) * 'Simulator with Z Scores'!$F21))</f>
        <v>1.2050408379059701</v>
      </c>
      <c r="BR26">
        <f ca="1">IF( OR($C21 = BR$3, BR25 = 0), 0, ($E21*_xlfn.IFNA(((BR$4+(BR$5/2))/2),BR$4))+(INDEX('Team Needs Database'!$B$2:$AG$15,MATCH('Simulator with Z Scores'!BR$1, 'Team Needs Database'!$A$2:$A$15, 0),MATCH('Simulator with Z Scores'!$B21, 'Team Needs Database'!$B$1:$AG$1, 0)) * 'Simulator with Z Scores'!$F21))</f>
        <v>1.1633769289605933</v>
      </c>
      <c r="BS26">
        <f ca="1">IF( OR($C21 = BS$3, BS25 = 0), 0, ($E21*_xlfn.IFNA(((BS$4+(BS$5/2))/2),BS$4))+(INDEX('Team Needs Database'!$B$2:$AG$15,MATCH('Simulator with Z Scores'!BS$1, 'Team Needs Database'!$A$2:$A$15, 0),MATCH('Simulator with Z Scores'!$B21, 'Team Needs Database'!$B$1:$AG$1, 0)) * 'Simulator with Z Scores'!$F21))</f>
        <v>1.1217130200152163</v>
      </c>
      <c r="BT26">
        <f ca="1">IF( OR($C21 = BT$3, BT25 = 0), 0, ($E21*_xlfn.IFNA(((BT$4+(BT$5/2))/2),BT$4))+(INDEX('Team Needs Database'!$B$2:$AG$15,MATCH('Simulator with Z Scores'!BT$1, 'Team Needs Database'!$A$2:$A$15, 0),MATCH('Simulator with Z Scores'!$B21, 'Team Needs Database'!$B$1:$AG$1, 0)) * 'Simulator with Z Scores'!$F21))</f>
        <v>2.6833708653602431</v>
      </c>
      <c r="BU26">
        <f ca="1">IF( OR($C21 = BU$3, BU25 = 0), 0, ($E21*_xlfn.IFNA(((BU$4+(BU$5/2))/2),BU$4))+(INDEX('Team Needs Database'!$B$2:$AG$15,MATCH('Simulator with Z Scores'!BU$1, 'Team Needs Database'!$A$2:$A$15, 0),MATCH('Simulator with Z Scores'!$B21, 'Team Needs Database'!$B$1:$AG$1, 0)) * 'Simulator with Z Scores'!$F21))</f>
        <v>0.6914458883675122</v>
      </c>
      <c r="BV26">
        <f ca="1">IF( OR($C21 = BV$3, BV25 = 0), 0, ($E21*_xlfn.IFNA(((BV$4+(BV$5/2))/2),BV$4))+(INDEX('Team Needs Database'!$B$2:$AG$15,MATCH('Simulator with Z Scores'!BV$1, 'Team Needs Database'!$A$2:$A$15, 0),MATCH('Simulator with Z Scores'!$B21, 'Team Needs Database'!$B$1:$AG$1, 0)) * 'Simulator with Z Scores'!$F21))</f>
        <v>3.5171756446054481</v>
      </c>
      <c r="BW26">
        <f ca="1">IF( OR($C21 = BW$3, BW25 = 0), 0, ($E21*_xlfn.IFNA(((BW$4+(BW$5/2))/2),BW$4))+(INDEX('Team Needs Database'!$B$2:$AG$15,MATCH('Simulator with Z Scores'!BW$1, 'Team Needs Database'!$A$2:$A$15, 0),MATCH('Simulator with Z Scores'!$B21, 'Team Needs Database'!$B$1:$AG$1, 0)) * 'Simulator with Z Scores'!$F21))</f>
        <v>0.79493721920774196</v>
      </c>
      <c r="BX26">
        <f ca="1">IF( OR($C21 = BX$3, BX25 = 0), 0, ($E21*_xlfn.IFNA(((BX$4+(BX$5/2))/2),BX$4))+(INDEX('Team Needs Database'!$B$2:$AG$15,MATCH('Simulator with Z Scores'!BX$1, 'Team Needs Database'!$A$2:$A$15, 0),MATCH('Simulator with Z Scores'!$B21, 'Team Needs Database'!$B$1:$AG$1, 0)) * 'Simulator with Z Scores'!$F21))</f>
        <v>0.72230251969532855</v>
      </c>
      <c r="BY26">
        <f ca="1">IF( OR($C21 = BY$3, BY25 = 0), 0, ($E21*_xlfn.IFNA(((BY$4+(BY$5/2))/2),BY$4))+(INDEX('Team Needs Database'!$B$2:$AG$15,MATCH('Simulator with Z Scores'!BY$1, 'Team Needs Database'!$A$2:$A$15, 0),MATCH('Simulator with Z Scores'!$B21, 'Team Needs Database'!$B$1:$AG$1, 0)) * 'Simulator with Z Scores'!$F21))</f>
        <v>4.4402183779038973</v>
      </c>
    </row>
    <row r="27" spans="1:77" x14ac:dyDescent="0.3">
      <c r="A27">
        <v>25</v>
      </c>
      <c r="B27" t="s">
        <v>138</v>
      </c>
      <c r="C27" s="2" t="str">
        <f t="shared" ca="1" si="0"/>
        <v>Stephon Tuitt</v>
      </c>
      <c r="D27" s="2">
        <f t="shared" ca="1" si="1"/>
        <v>38</v>
      </c>
      <c r="E27">
        <f t="shared" ca="1" si="3"/>
        <v>0.96749341209068451</v>
      </c>
      <c r="F27">
        <f t="shared" ca="1" si="3"/>
        <v>0.95882734188930241</v>
      </c>
      <c r="H27">
        <v>22</v>
      </c>
      <c r="I27" t="s">
        <v>140</v>
      </c>
      <c r="J27">
        <f ca="1">IF( OR($C22 = J$3, J26 = 0), 0, ($E22*_xlfn.IFNA(((J$4+(J$5/2))/2),J$4))+(INDEX('Team Needs Database'!$B$2:$AG$15,MATCH('Simulator with Z Scores'!J$1, 'Team Needs Database'!$A$2:$A$15, 0),MATCH('Simulator with Z Scores'!$B22, 'Team Needs Database'!$B$1:$AG$1, 0)) * 'Simulator with Z Scores'!$F22))</f>
        <v>0</v>
      </c>
      <c r="K27">
        <f ca="1">IF( OR($C22 = K$3, K26 = 0), 0, ($E22*_xlfn.IFNA(((K$4+(K$5/2))/2),K$4))+(INDEX('Team Needs Database'!$B$2:$AG$15,MATCH('Simulator with Z Scores'!K$1, 'Team Needs Database'!$A$2:$A$15, 0),MATCH('Simulator with Z Scores'!$B22, 'Team Needs Database'!$B$1:$AG$1, 0)) * 'Simulator with Z Scores'!$F22))</f>
        <v>0</v>
      </c>
      <c r="L27">
        <f ca="1">IF( OR($C22 = L$3, L26 = 0), 0, ($E22*_xlfn.IFNA(((L$4+(L$5/2))/2),L$4))+(INDEX('Team Needs Database'!$B$2:$AG$15,MATCH('Simulator with Z Scores'!L$1, 'Team Needs Database'!$A$2:$A$15, 0),MATCH('Simulator with Z Scores'!$B22, 'Team Needs Database'!$B$1:$AG$1, 0)) * 'Simulator with Z Scores'!$F22))</f>
        <v>0</v>
      </c>
      <c r="M27">
        <f ca="1">IF( OR($C22 = M$3, M26 = 0), 0, ($E22*_xlfn.IFNA(((M$4+(M$5/2))/2),M$4))+(INDEX('Team Needs Database'!$B$2:$AG$15,MATCH('Simulator with Z Scores'!M$1, 'Team Needs Database'!$A$2:$A$15, 0),MATCH('Simulator with Z Scores'!$B22, 'Team Needs Database'!$B$1:$AG$1, 0)) * 'Simulator with Z Scores'!$F22))</f>
        <v>0</v>
      </c>
      <c r="N27">
        <f ca="1">IF( OR($C22 = N$3, N26 = 0), 0, ($E22*_xlfn.IFNA(((N$4+(N$5/2))/2),N$4))+(INDEX('Team Needs Database'!$B$2:$AG$15,MATCH('Simulator with Z Scores'!N$1, 'Team Needs Database'!$A$2:$A$15, 0),MATCH('Simulator with Z Scores'!$B22, 'Team Needs Database'!$B$1:$AG$1, 0)) * 'Simulator with Z Scores'!$F22))</f>
        <v>0</v>
      </c>
      <c r="O27">
        <f ca="1">IF( OR($C22 = O$3, O26 = 0), 0, ($E22*_xlfn.IFNA(((O$4+(O$5/2))/2),O$4))+(INDEX('Team Needs Database'!$B$2:$AG$15,MATCH('Simulator with Z Scores'!O$1, 'Team Needs Database'!$A$2:$A$15, 0),MATCH('Simulator with Z Scores'!$B22, 'Team Needs Database'!$B$1:$AG$1, 0)) * 'Simulator with Z Scores'!$F22))</f>
        <v>0</v>
      </c>
      <c r="P27">
        <f ca="1">IF( OR($C22 = P$3, P26 = 0), 0, ($E22*_xlfn.IFNA(((P$4+(P$5/2))/2),P$4))+(INDEX('Team Needs Database'!$B$2:$AG$15,MATCH('Simulator with Z Scores'!P$1, 'Team Needs Database'!$A$2:$A$15, 0),MATCH('Simulator with Z Scores'!$B22, 'Team Needs Database'!$B$1:$AG$1, 0)) * 'Simulator with Z Scores'!$F22))</f>
        <v>0</v>
      </c>
      <c r="Q27">
        <f ca="1">IF( OR($C22 = Q$3, Q26 = 0), 0, ($E22*_xlfn.IFNA(((Q$4+(Q$5/2))/2),Q$4))+(INDEX('Team Needs Database'!$B$2:$AG$15,MATCH('Simulator with Z Scores'!Q$1, 'Team Needs Database'!$A$2:$A$15, 0),MATCH('Simulator with Z Scores'!$B22, 'Team Needs Database'!$B$1:$AG$1, 0)) * 'Simulator with Z Scores'!$F22))</f>
        <v>0</v>
      </c>
      <c r="R27">
        <f ca="1">IF( OR($C22 = R$3, R26 = 0), 0, ($E22*_xlfn.IFNA(((R$4+(R$5/2))/2),R$4))+(INDEX('Team Needs Database'!$B$2:$AG$15,MATCH('Simulator with Z Scores'!R$1, 'Team Needs Database'!$A$2:$A$15, 0),MATCH('Simulator with Z Scores'!$B22, 'Team Needs Database'!$B$1:$AG$1, 0)) * 'Simulator with Z Scores'!$F22))</f>
        <v>0</v>
      </c>
      <c r="S27">
        <f ca="1">IF( OR($C22 = S$3, S26 = 0), 0, ($E22*_xlfn.IFNA(((S$4+(S$5/2))/2),S$4))+(INDEX('Team Needs Database'!$B$2:$AG$15,MATCH('Simulator with Z Scores'!S$1, 'Team Needs Database'!$A$2:$A$15, 0),MATCH('Simulator with Z Scores'!$B22, 'Team Needs Database'!$B$1:$AG$1, 0)) * 'Simulator with Z Scores'!$F22))</f>
        <v>3.0481868265015102</v>
      </c>
      <c r="T27">
        <f ca="1">IF( OR($C22 = T$3, T26 = 0), 0, ($E22*_xlfn.IFNA(((T$4+(T$5/2))/2),T$4))+(INDEX('Team Needs Database'!$B$2:$AG$15,MATCH('Simulator with Z Scores'!T$1, 'Team Needs Database'!$A$2:$A$15, 0),MATCH('Simulator with Z Scores'!$B22, 'Team Needs Database'!$B$1:$AG$1, 0)) * 'Simulator with Z Scores'!$F22))</f>
        <v>0</v>
      </c>
      <c r="U27">
        <f ca="1">IF( OR($C22 = U$3, U26 = 0), 0, ($E22*_xlfn.IFNA(((U$4+(U$5/2))/2),U$4))+(INDEX('Team Needs Database'!$B$2:$AG$15,MATCH('Simulator with Z Scores'!U$1, 'Team Needs Database'!$A$2:$A$15, 0),MATCH('Simulator with Z Scores'!$B22, 'Team Needs Database'!$B$1:$AG$1, 0)) * 'Simulator with Z Scores'!$F22))</f>
        <v>0</v>
      </c>
      <c r="V27">
        <f ca="1">IF( OR($C22 = V$3, V26 = 0), 0, ($E22*_xlfn.IFNA(((V$4+(V$5/2))/2),V$4))+(INDEX('Team Needs Database'!$B$2:$AG$15,MATCH('Simulator with Z Scores'!V$1, 'Team Needs Database'!$A$2:$A$15, 0),MATCH('Simulator with Z Scores'!$B22, 'Team Needs Database'!$B$1:$AG$1, 0)) * 'Simulator with Z Scores'!$F22))</f>
        <v>2.3777192833325507</v>
      </c>
      <c r="W27">
        <f ca="1">IF( OR($C22 = W$3, W26 = 0), 0, ($E22*_xlfn.IFNA(((W$4+(W$5/2))/2),W$4))+(INDEX('Team Needs Database'!$B$2:$AG$15,MATCH('Simulator with Z Scores'!W$1, 'Team Needs Database'!$A$2:$A$15, 0),MATCH('Simulator with Z Scores'!$B22, 'Team Needs Database'!$B$1:$AG$1, 0)) * 'Simulator with Z Scores'!$F22))</f>
        <v>0</v>
      </c>
      <c r="X27">
        <f ca="1">IF( OR($C22 = X$3, X26 = 0), 0, ($E22*_xlfn.IFNA(((X$4+(X$5/2))/2),X$4))+(INDEX('Team Needs Database'!$B$2:$AG$15,MATCH('Simulator with Z Scores'!X$1, 'Team Needs Database'!$A$2:$A$15, 0),MATCH('Simulator with Z Scores'!$B22, 'Team Needs Database'!$B$1:$AG$1, 0)) * 'Simulator with Z Scores'!$F22))</f>
        <v>0</v>
      </c>
      <c r="Y27">
        <f ca="1">IF( OR($C22 = Y$3, Y26 = 0), 0, ($E22*_xlfn.IFNA(((Y$4+(Y$5/2))/2),Y$4))+(INDEX('Team Needs Database'!$B$2:$AG$15,MATCH('Simulator with Z Scores'!Y$1, 'Team Needs Database'!$A$2:$A$15, 0),MATCH('Simulator with Z Scores'!$B22, 'Team Needs Database'!$B$1:$AG$1, 0)) * 'Simulator with Z Scores'!$F22))</f>
        <v>0</v>
      </c>
      <c r="Z27">
        <f ca="1">IF( OR($C22 = Z$3, Z26 = 0), 0, ($E22*_xlfn.IFNA(((Z$4+(Z$5/2))/2),Z$4))+(INDEX('Team Needs Database'!$B$2:$AG$15,MATCH('Simulator with Z Scores'!Z$1, 'Team Needs Database'!$A$2:$A$15, 0),MATCH('Simulator with Z Scores'!$B22, 'Team Needs Database'!$B$1:$AG$1, 0)) * 'Simulator with Z Scores'!$F22))</f>
        <v>0</v>
      </c>
      <c r="AA27">
        <f ca="1">IF( OR($C22 = AA$3, AA26 = 0), 0, ($E22*_xlfn.IFNA(((AA$4+(AA$5/2))/2),AA$4))+(INDEX('Team Needs Database'!$B$2:$AG$15,MATCH('Simulator with Z Scores'!AA$1, 'Team Needs Database'!$A$2:$A$15, 0),MATCH('Simulator with Z Scores'!$B22, 'Team Needs Database'!$B$1:$AG$1, 0)) * 'Simulator with Z Scores'!$F22))</f>
        <v>0</v>
      </c>
      <c r="AB27">
        <f ca="1">IF( OR($C22 = AB$3, AB26 = 0), 0, ($E22*_xlfn.IFNA(((AB$4+(AB$5/2))/2),AB$4))+(INDEX('Team Needs Database'!$B$2:$AG$15,MATCH('Simulator with Z Scores'!AB$1, 'Team Needs Database'!$A$2:$A$15, 0),MATCH('Simulator with Z Scores'!$B22, 'Team Needs Database'!$B$1:$AG$1, 0)) * 'Simulator with Z Scores'!$F22))</f>
        <v>0</v>
      </c>
      <c r="AC27">
        <f ca="1">IF( OR($C22 = AC$3, AC26 = 0), 0, ($E22*_xlfn.IFNA(((AC$4+(AC$5/2))/2),AC$4))+(INDEX('Team Needs Database'!$B$2:$AG$15,MATCH('Simulator with Z Scores'!AC$1, 'Team Needs Database'!$A$2:$A$15, 0),MATCH('Simulator with Z Scores'!$B22, 'Team Needs Database'!$B$1:$AG$1, 0)) * 'Simulator with Z Scores'!$F22))</f>
        <v>2.2545718936363022</v>
      </c>
      <c r="AD27">
        <f ca="1">IF( OR($C22 = AD$3, AD26 = 0), 0, ($E22*_xlfn.IFNA(((AD$4+(AD$5/2))/2),AD$4))+(INDEX('Team Needs Database'!$B$2:$AG$15,MATCH('Simulator with Z Scores'!AD$1, 'Team Needs Database'!$A$2:$A$15, 0),MATCH('Simulator with Z Scores'!$B22, 'Team Needs Database'!$B$1:$AG$1, 0)) * 'Simulator with Z Scores'!$F22))</f>
        <v>2.3077182946437502</v>
      </c>
      <c r="AE27">
        <f ca="1">IF( OR($C22 = AE$3, AE26 = 0), 0, ($E22*_xlfn.IFNA(((AE$4+(AE$5/2))/2),AE$4))+(INDEX('Team Needs Database'!$B$2:$AG$15,MATCH('Simulator with Z Scores'!AE$1, 'Team Needs Database'!$A$2:$A$15, 0),MATCH('Simulator with Z Scores'!$B22, 'Team Needs Database'!$B$1:$AG$1, 0)) * 'Simulator with Z Scores'!$F22))</f>
        <v>3.1585708562066119</v>
      </c>
      <c r="AF27">
        <f ca="1">IF( OR($C22 = AF$3, AF26 = 0), 0, ($E22*_xlfn.IFNA(((AF$4+(AF$5/2))/2),AF$4))+(INDEX('Team Needs Database'!$B$2:$AG$15,MATCH('Simulator with Z Scores'!AF$1, 'Team Needs Database'!$A$2:$A$15, 0),MATCH('Simulator with Z Scores'!$B22, 'Team Needs Database'!$B$1:$AG$1, 0)) * 'Simulator with Z Scores'!$F22))</f>
        <v>0</v>
      </c>
      <c r="AG27">
        <f ca="1">IF( OR($C22 = AG$3, AG26 = 0), 0, ($E22*_xlfn.IFNA(((AG$4+(AG$5/2))/2),AG$4))+(INDEX('Team Needs Database'!$B$2:$AG$15,MATCH('Simulator with Z Scores'!AG$1, 'Team Needs Database'!$A$2:$A$15, 0),MATCH('Simulator with Z Scores'!$B22, 'Team Needs Database'!$B$1:$AG$1, 0)) * 'Simulator with Z Scores'!$F22))</f>
        <v>2.6567812709133594</v>
      </c>
      <c r="AH27">
        <f ca="1">IF( OR($C22 = AH$3, AH26 = 0), 0, ($E22*_xlfn.IFNA(((AH$4+(AH$5/2))/2),AH$4))+(INDEX('Team Needs Database'!$B$2:$AG$15,MATCH('Simulator with Z Scores'!AH$1, 'Team Needs Database'!$A$2:$A$15, 0),MATCH('Simulator with Z Scores'!$B22, 'Team Needs Database'!$B$1:$AG$1, 0)) * 'Simulator with Z Scores'!$F22))</f>
        <v>2.6567812709133594</v>
      </c>
      <c r="AI27">
        <f ca="1">IF( OR($C22 = AI$3, AI26 = 0), 0, ($E22*_xlfn.IFNA(((AI$4+(AI$5/2))/2),AI$4))+(INDEX('Team Needs Database'!$B$2:$AG$15,MATCH('Simulator with Z Scores'!AI$1, 'Team Needs Database'!$A$2:$A$15, 0),MATCH('Simulator with Z Scores'!$B22, 'Team Needs Database'!$B$1:$AG$1, 0)) * 'Simulator with Z Scores'!$F22))</f>
        <v>0</v>
      </c>
      <c r="AJ27">
        <f ca="1">IF( OR($C22 = AJ$3, AJ26 = 0), 0, ($E22*_xlfn.IFNA(((AJ$4+(AJ$5/2))/2),AJ$4))+(INDEX('Team Needs Database'!$B$2:$AG$15,MATCH('Simulator with Z Scores'!AJ$1, 'Team Needs Database'!$A$2:$A$15, 0),MATCH('Simulator with Z Scores'!$B22, 'Team Needs Database'!$B$1:$AG$1, 0)) * 'Simulator with Z Scores'!$F22))</f>
        <v>2.9635145533906386</v>
      </c>
      <c r="AK27">
        <f ca="1">IF( OR($C22 = AK$3, AK26 = 0), 0, ($E22*_xlfn.IFNA(((AK$4+(AK$5/2))/2),AK$4))+(INDEX('Team Needs Database'!$B$2:$AG$15,MATCH('Simulator with Z Scores'!AK$1, 'Team Needs Database'!$A$2:$A$15, 0),MATCH('Simulator with Z Scores'!$B22, 'Team Needs Database'!$B$1:$AG$1, 0)) * 'Simulator with Z Scores'!$F22))</f>
        <v>2.1847825664355875</v>
      </c>
      <c r="AL27">
        <f ca="1">IF( OR($C22 = AL$3, AL26 = 0), 0, ($E22*_xlfn.IFNA(((AL$4+(AL$5/2))/2),AL$4))+(INDEX('Team Needs Database'!$B$2:$AG$15,MATCH('Simulator with Z Scores'!AL$1, 'Team Needs Database'!$A$2:$A$15, 0),MATCH('Simulator with Z Scores'!$B22, 'Team Needs Database'!$B$1:$AG$1, 0)) * 'Simulator with Z Scores'!$F22))</f>
        <v>2.0079674926146529</v>
      </c>
      <c r="AM27">
        <f ca="1">IF( OR($C22 = AM$3, AM26 = 0), 0, ($E22*_xlfn.IFNA(((AM$4+(AM$5/2))/2),AM$4))+(INDEX('Team Needs Database'!$B$2:$AG$15,MATCH('Simulator with Z Scores'!AM$1, 'Team Needs Database'!$A$2:$A$15, 0),MATCH('Simulator with Z Scores'!$B22, 'Team Needs Database'!$B$1:$AG$1, 0)) * 'Simulator with Z Scores'!$F22))</f>
        <v>2.36258562817999</v>
      </c>
      <c r="AN27">
        <f ca="1">IF( OR($C22 = AN$3, AN26 = 0), 0, ($E22*_xlfn.IFNA(((AN$4+(AN$5/2))/2),AN$4))+(INDEX('Team Needs Database'!$B$2:$AG$15,MATCH('Simulator with Z Scores'!AN$1, 'Team Needs Database'!$A$2:$A$15, 0),MATCH('Simulator with Z Scores'!$B22, 'Team Needs Database'!$B$1:$AG$1, 0)) * 'Simulator with Z Scores'!$F22))</f>
        <v>0</v>
      </c>
      <c r="AO27">
        <f ca="1">IF( OR($C22 = AO$3, AO26 = 0), 0, ($E22*_xlfn.IFNA(((AO$4+(AO$5/2))/2),AO$4))+(INDEX('Team Needs Database'!$B$2:$AG$15,MATCH('Simulator with Z Scores'!AO$1, 'Team Needs Database'!$A$2:$A$15, 0),MATCH('Simulator with Z Scores'!$B22, 'Team Needs Database'!$B$1:$AG$1, 0)) * 'Simulator with Z Scores'!$F22))</f>
        <v>0</v>
      </c>
      <c r="AP27">
        <f ca="1">IF( OR($C22 = AP$3, AP26 = 0), 0, ($E22*_xlfn.IFNA(((AP$4+(AP$5/2))/2),AP$4))+(INDEX('Team Needs Database'!$B$2:$AG$15,MATCH('Simulator with Z Scores'!AP$1, 'Team Needs Database'!$A$2:$A$15, 0),MATCH('Simulator with Z Scores'!$B22, 'Team Needs Database'!$B$1:$AG$1, 0)) * 'Simulator with Z Scores'!$F22))</f>
        <v>2.0789070646177952</v>
      </c>
      <c r="AQ27">
        <f ca="1">IF( OR($C22 = AQ$3, AQ26 = 0), 0, ($E22*_xlfn.IFNA(((AQ$4+(AQ$5/2))/2),AQ$4))+(INDEX('Team Needs Database'!$B$2:$AG$15,MATCH('Simulator with Z Scores'!AQ$1, 'Team Needs Database'!$A$2:$A$15, 0),MATCH('Simulator with Z Scores'!$B22, 'Team Needs Database'!$B$1:$AG$1, 0)) * 'Simulator with Z Scores'!$F22))</f>
        <v>2.3714113340866358</v>
      </c>
      <c r="AR27">
        <f ca="1">IF( OR($C22 = AR$3, AR26 = 0), 0, ($E22*_xlfn.IFNA(((AR$4+(AR$5/2))/2),AR$4))+(INDEX('Team Needs Database'!$B$2:$AG$15,MATCH('Simulator with Z Scores'!AR$1, 'Team Needs Database'!$A$2:$A$15, 0),MATCH('Simulator with Z Scores'!$B22, 'Team Needs Database'!$B$1:$AG$1, 0)) * 'Simulator with Z Scores'!$F22))</f>
        <v>0</v>
      </c>
      <c r="AS27">
        <f ca="1">IF( OR($C22 = AS$3, AS26 = 0), 0, ($E22*_xlfn.IFNA(((AS$4+(AS$5/2))/2),AS$4))+(INDEX('Team Needs Database'!$B$2:$AG$15,MATCH('Simulator with Z Scores'!AS$1, 'Team Needs Database'!$A$2:$A$15, 0),MATCH('Simulator with Z Scores'!$B22, 'Team Needs Database'!$B$1:$AG$1, 0)) * 'Simulator with Z Scores'!$F22))</f>
        <v>2.2573291846986785</v>
      </c>
      <c r="AT27">
        <f ca="1">IF( OR($C22 = AT$3, AT26 = 0), 0, ($E22*_xlfn.IFNA(((AT$4+(AT$5/2))/2),AT$4))+(INDEX('Team Needs Database'!$B$2:$AG$15,MATCH('Simulator with Z Scores'!AT$1, 'Team Needs Database'!$A$2:$A$15, 0),MATCH('Simulator with Z Scores'!$B22, 'Team Needs Database'!$B$1:$AG$1, 0)) * 'Simulator with Z Scores'!$F22))</f>
        <v>2.6018722028953816</v>
      </c>
      <c r="AU27">
        <f ca="1">IF( OR($C22 = AU$3, AU26 = 0), 0, ($E22*_xlfn.IFNA(((AU$4+(AU$5/2))/2),AU$4))+(INDEX('Team Needs Database'!$B$2:$AG$15,MATCH('Simulator with Z Scores'!AU$1, 'Team Needs Database'!$A$2:$A$15, 0),MATCH('Simulator with Z Scores'!$B22, 'Team Needs Database'!$B$1:$AG$1, 0)) * 'Simulator with Z Scores'!$F22))</f>
        <v>2.9902483114430551</v>
      </c>
      <c r="AV27">
        <f ca="1">IF( OR($C22 = AV$3, AV26 = 0), 0, ($E22*_xlfn.IFNA(((AV$4+(AV$5/2))/2),AV$4))+(INDEX('Team Needs Database'!$B$2:$AG$15,MATCH('Simulator with Z Scores'!AV$1, 'Team Needs Database'!$A$2:$A$15, 0),MATCH('Simulator with Z Scores'!$B22, 'Team Needs Database'!$B$1:$AG$1, 0)) * 'Simulator with Z Scores'!$F22))</f>
        <v>2.9902483114430551</v>
      </c>
      <c r="AW27">
        <f ca="1">IF( OR($C22 = AW$3, AW26 = 0), 0, ($E22*_xlfn.IFNA(((AW$4+(AW$5/2))/2),AW$4))+(INDEX('Team Needs Database'!$B$2:$AG$15,MATCH('Simulator with Z Scores'!AW$1, 'Team Needs Database'!$A$2:$A$15, 0),MATCH('Simulator with Z Scores'!$B22, 'Team Needs Database'!$B$1:$AG$1, 0)) * 'Simulator with Z Scores'!$F22))</f>
        <v>1.6420839562850742</v>
      </c>
      <c r="AX27">
        <f ca="1">IF( OR($C22 = AX$3, AX26 = 0), 0, ($E22*_xlfn.IFNA(((AX$4+(AX$5/2))/2),AX$4))+(INDEX('Team Needs Database'!$B$2:$AG$15,MATCH('Simulator with Z Scores'!AX$1, 'Team Needs Database'!$A$2:$A$15, 0),MATCH('Simulator with Z Scores'!$B22, 'Team Needs Database'!$B$1:$AG$1, 0)) * 'Simulator with Z Scores'!$F22))</f>
        <v>1.1663727915715612</v>
      </c>
      <c r="AY27">
        <f ca="1">IF( OR($C22 = AY$3, AY26 = 0), 0, ($E22*_xlfn.IFNA(((AY$4+(AY$5/2))/2),AY$4))+(INDEX('Team Needs Database'!$B$2:$AG$15,MATCH('Simulator with Z Scores'!AY$1, 'Team Needs Database'!$A$2:$A$15, 0),MATCH('Simulator with Z Scores'!$B22, 'Team Needs Database'!$B$1:$AG$1, 0)) * 'Simulator with Z Scores'!$F22))</f>
        <v>1.2392463165284471</v>
      </c>
      <c r="AZ27">
        <f ca="1">IF( OR($C22 = AZ$3, AZ26 = 0), 0, ($E22*_xlfn.IFNA(((AZ$4+(AZ$5/2))/2),AZ$4))+(INDEX('Team Needs Database'!$B$2:$AG$15,MATCH('Simulator with Z Scores'!AZ$1, 'Team Needs Database'!$A$2:$A$15, 0),MATCH('Simulator with Z Scores'!$B22, 'Team Needs Database'!$B$1:$AG$1, 0)) * 'Simulator with Z Scores'!$F22))</f>
        <v>2.1514439017713625</v>
      </c>
      <c r="BA27">
        <f ca="1">IF( OR($C22 = BA$3, BA26 = 0), 0, ($E22*_xlfn.IFNA(((BA$4+(BA$5/2))/2),BA$4))+(INDEX('Team Needs Database'!$B$2:$AG$15,MATCH('Simulator with Z Scores'!BA$1, 'Team Needs Database'!$A$2:$A$15, 0),MATCH('Simulator with Z Scores'!$B22, 'Team Needs Database'!$B$1:$AG$1, 0)) * 'Simulator with Z Scores'!$F22))</f>
        <v>2.2720035790859141</v>
      </c>
      <c r="BB27">
        <f ca="1">IF( OR($C22 = BB$3, BB26 = 0), 0, ($E22*_xlfn.IFNA(((BB$4+(BB$5/2))/2),BB$4))+(INDEX('Team Needs Database'!$B$2:$AG$15,MATCH('Simulator with Z Scores'!BB$1, 'Team Needs Database'!$A$2:$A$15, 0),MATCH('Simulator with Z Scores'!$B22, 'Team Needs Database'!$B$1:$AG$1, 0)) * 'Simulator with Z Scores'!$F22))</f>
        <v>2.3559938554848445</v>
      </c>
      <c r="BC27">
        <f ca="1">IF( OR($C22 = BC$3, BC26 = 0), 0, ($E22*_xlfn.IFNA(((BC$4+(BC$5/2))/2),BC$4))+(INDEX('Team Needs Database'!$B$2:$AG$15,MATCH('Simulator with Z Scores'!BC$1, 'Team Needs Database'!$A$2:$A$15, 0),MATCH('Simulator with Z Scores'!$B22, 'Team Needs Database'!$B$1:$AG$1, 0)) * 'Simulator with Z Scores'!$F22))</f>
        <v>0.95008884267180937</v>
      </c>
      <c r="BD27">
        <f ca="1">IF( OR($C22 = BD$3, BD26 = 0), 0, ($E22*_xlfn.IFNA(((BD$4+(BD$5/2))/2),BD$4))+(INDEX('Team Needs Database'!$B$2:$AG$15,MATCH('Simulator with Z Scores'!BD$1, 'Team Needs Database'!$A$2:$A$15, 0),MATCH('Simulator with Z Scores'!$B22, 'Team Needs Database'!$B$1:$AG$1, 0)) * 'Simulator with Z Scores'!$F22))</f>
        <v>2.526893051324929</v>
      </c>
      <c r="BE27">
        <f ca="1">IF( OR($C22 = BE$3, BE26 = 0), 0, ($E22*_xlfn.IFNA(((BE$4+(BE$5/2))/2),BE$4))+(INDEX('Team Needs Database'!$B$2:$AG$15,MATCH('Simulator with Z Scores'!BE$1, 'Team Needs Database'!$A$2:$A$15, 0),MATCH('Simulator with Z Scores'!$B22, 'Team Needs Database'!$B$1:$AG$1, 0)) * 'Simulator with Z Scores'!$F22))</f>
        <v>2.1364669605287059</v>
      </c>
      <c r="BF27">
        <f ca="1">IF( OR($C22 = BF$3, BF26 = 0), 0, ($E22*_xlfn.IFNA(((BF$4+(BF$5/2))/2),BF$4))+(INDEX('Team Needs Database'!$B$2:$AG$15,MATCH('Simulator with Z Scores'!BF$1, 'Team Needs Database'!$A$2:$A$15, 0),MATCH('Simulator with Z Scores'!$B22, 'Team Needs Database'!$B$1:$AG$1, 0)) * 'Simulator with Z Scores'!$F22))</f>
        <v>2.14689384189038</v>
      </c>
      <c r="BG27">
        <f ca="1">IF( OR($C22 = BG$3, BG26 = 0), 0, ($E22*_xlfn.IFNA(((BG$4+(BG$5/2))/2),BG$4))+(INDEX('Team Needs Database'!$B$2:$AG$15,MATCH('Simulator with Z Scores'!BG$1, 'Team Needs Database'!$A$2:$A$15, 0),MATCH('Simulator with Z Scores'!$B22, 'Team Needs Database'!$B$1:$AG$1, 0)) * 'Simulator with Z Scores'!$F22))</f>
        <v>2.5185630503545622</v>
      </c>
      <c r="BH27">
        <f ca="1">IF( OR($C22 = BH$3, BH26 = 0), 0, ($E22*_xlfn.IFNA(((BH$4+(BH$5/2))/2),BH$4))+(INDEX('Team Needs Database'!$B$2:$AG$15,MATCH('Simulator with Z Scores'!BH$1, 'Team Needs Database'!$A$2:$A$15, 0),MATCH('Simulator with Z Scores'!$B22, 'Team Needs Database'!$B$1:$AG$1, 0)) * 'Simulator with Z Scores'!$F22))</f>
        <v>1.6738549298291159</v>
      </c>
      <c r="BI27">
        <f ca="1">IF( OR($C22 = BI$3, BI26 = 0), 0, ($E22*_xlfn.IFNA(((BI$4+(BI$5/2))/2),BI$4))+(INDEX('Team Needs Database'!$B$2:$AG$15,MATCH('Simulator with Z Scores'!BI$1, 'Team Needs Database'!$A$2:$A$15, 0),MATCH('Simulator with Z Scores'!$B22, 'Team Needs Database'!$B$1:$AG$1, 0)) * 'Simulator with Z Scores'!$F22))</f>
        <v>0.87350469769223038</v>
      </c>
      <c r="BJ27">
        <f ca="1">IF( OR($C22 = BJ$3, BJ26 = 0), 0, ($E22*_xlfn.IFNA(((BJ$4+(BJ$5/2))/2),BJ$4))+(INDEX('Team Needs Database'!$B$2:$AG$15,MATCH('Simulator with Z Scores'!BJ$1, 'Team Needs Database'!$A$2:$A$15, 0),MATCH('Simulator with Z Scores'!$B22, 'Team Needs Database'!$B$1:$AG$1, 0)) * 'Simulator with Z Scores'!$F22))</f>
        <v>1.2628758784061149</v>
      </c>
      <c r="BK27">
        <f ca="1">IF( OR($C22 = BK$3, BK26 = 0), 0, ($E22*_xlfn.IFNA(((BK$4+(BK$5/2))/2),BK$4))+(INDEX('Team Needs Database'!$B$2:$AG$15,MATCH('Simulator with Z Scores'!BK$1, 'Team Needs Database'!$A$2:$A$15, 0),MATCH('Simulator with Z Scores'!$B22, 'Team Needs Database'!$B$1:$AG$1, 0)) * 'Simulator with Z Scores'!$F22))</f>
        <v>1.9439519043936671</v>
      </c>
      <c r="BL27">
        <f ca="1">IF( OR($C22 = BL$3, BL26 = 0), 0, ($E22*_xlfn.IFNA(((BL$4+(BL$5/2))/2),BL$4))+(INDEX('Team Needs Database'!$B$2:$AG$15,MATCH('Simulator with Z Scores'!BL$1, 'Team Needs Database'!$A$2:$A$15, 0),MATCH('Simulator with Z Scores'!$B22, 'Team Needs Database'!$B$1:$AG$1, 0)) * 'Simulator with Z Scores'!$F22))</f>
        <v>2.1868307501050923</v>
      </c>
      <c r="BM27">
        <f ca="1">IF( OR($C22 = BM$3, BM26 = 0), 0, ($E22*_xlfn.IFNA(((BM$4+(BM$5/2))/2),BM$4))+(INDEX('Team Needs Database'!$B$2:$AG$15,MATCH('Simulator with Z Scores'!BM$1, 'Team Needs Database'!$A$2:$A$15, 0),MATCH('Simulator with Z Scores'!$B22, 'Team Needs Database'!$B$1:$AG$1, 0)) * 'Simulator with Z Scores'!$F22))</f>
        <v>1.542365661604953</v>
      </c>
      <c r="BN27">
        <f ca="1">IF( OR($C22 = BN$3, BN26 = 0), 0, ($E22*_xlfn.IFNA(((BN$4+(BN$5/2))/2),BN$4))+(INDEX('Team Needs Database'!$B$2:$AG$15,MATCH('Simulator with Z Scores'!BN$1, 'Team Needs Database'!$A$2:$A$15, 0),MATCH('Simulator with Z Scores'!$B22, 'Team Needs Database'!$B$1:$AG$1, 0)) * 'Simulator with Z Scores'!$F22))</f>
        <v>2.3333371989358302</v>
      </c>
      <c r="BO27">
        <f ca="1">IF( OR($C22 = BO$3, BO26 = 0), 0, ($E22*_xlfn.IFNA(((BO$4+(BO$5/2))/2),BO$4))+(INDEX('Team Needs Database'!$B$2:$AG$15,MATCH('Simulator with Z Scores'!BO$1, 'Team Needs Database'!$A$2:$A$15, 0),MATCH('Simulator with Z Scores'!$B22, 'Team Needs Database'!$B$1:$AG$1, 0)) * 'Simulator with Z Scores'!$F22))</f>
        <v>1.5078599684943426</v>
      </c>
      <c r="BP27">
        <f ca="1">IF( OR($C22 = BP$3, BP26 = 0), 0, ($E22*_xlfn.IFNA(((BP$4+(BP$5/2))/2),BP$4))+(INDEX('Team Needs Database'!$B$2:$AG$15,MATCH('Simulator with Z Scores'!BP$1, 'Team Needs Database'!$A$2:$A$15, 0),MATCH('Simulator with Z Scores'!$B22, 'Team Needs Database'!$B$1:$AG$1, 0)) * 'Simulator with Z Scores'!$F22))</f>
        <v>1.2433873043463231</v>
      </c>
      <c r="BQ27">
        <f ca="1">IF( OR($C22 = BQ$3, BQ26 = 0), 0, ($E22*_xlfn.IFNA(((BQ$4+(BQ$5/2))/2),BQ$4))+(INDEX('Team Needs Database'!$B$2:$AG$15,MATCH('Simulator with Z Scores'!BQ$1, 'Team Needs Database'!$A$2:$A$15, 0),MATCH('Simulator with Z Scores'!$B22, 'Team Needs Database'!$B$1:$AG$1, 0)) * 'Simulator with Z Scores'!$F22))</f>
        <v>0.59811662735257531</v>
      </c>
      <c r="BR27">
        <f ca="1">IF( OR($C22 = BR$3, BR26 = 0), 0, ($E22*_xlfn.IFNA(((BR$4+(BR$5/2))/2),BR$4))+(INDEX('Team Needs Database'!$B$2:$AG$15,MATCH('Simulator with Z Scores'!BR$1, 'Team Needs Database'!$A$2:$A$15, 0),MATCH('Simulator with Z Scores'!$B22, 'Team Needs Database'!$B$1:$AG$1, 0)) * 'Simulator with Z Scores'!$F22))</f>
        <v>0.51550020625067883</v>
      </c>
      <c r="BS27">
        <f ca="1">IF( OR($C22 = BS$3, BS26 = 0), 0, ($E22*_xlfn.IFNA(((BS$4+(BS$5/2))/2),BS$4))+(INDEX('Team Needs Database'!$B$2:$AG$15,MATCH('Simulator with Z Scores'!BS$1, 'Team Needs Database'!$A$2:$A$15, 0),MATCH('Simulator with Z Scores'!$B22, 'Team Needs Database'!$B$1:$AG$1, 0)) * 'Simulator with Z Scores'!$F22))</f>
        <v>0.2478492633056894</v>
      </c>
      <c r="BT27">
        <f ca="1">IF( OR($C22 = BT$3, BT26 = 0), 0, ($E22*_xlfn.IFNA(((BT$4+(BT$5/2))/2),BT$4))+(INDEX('Team Needs Database'!$B$2:$AG$15,MATCH('Simulator with Z Scores'!BT$1, 'Team Needs Database'!$A$2:$A$15, 0),MATCH('Simulator with Z Scores'!$B22, 'Team Needs Database'!$B$1:$AG$1, 0)) * 'Simulator with Z Scores'!$F22))</f>
        <v>1.3680762720288793</v>
      </c>
      <c r="BU27">
        <f ca="1">IF( OR($C22 = BU$3, BU26 = 0), 0, ($E22*_xlfn.IFNA(((BU$4+(BU$5/2))/2),BU$4))+(INDEX('Team Needs Database'!$B$2:$AG$15,MATCH('Simulator with Z Scores'!BU$1, 'Team Needs Database'!$A$2:$A$15, 0),MATCH('Simulator with Z Scores'!$B22, 'Team Needs Database'!$B$1:$AG$1, 0)) * 'Simulator with Z Scores'!$F22))</f>
        <v>1.3710855781064215</v>
      </c>
      <c r="BV27">
        <f ca="1">IF( OR($C22 = BV$3, BV26 = 0), 0, ($E22*_xlfn.IFNA(((BV$4+(BV$5/2))/2),BV$4))+(INDEX('Team Needs Database'!$B$2:$AG$15,MATCH('Simulator with Z Scores'!BV$1, 'Team Needs Database'!$A$2:$A$15, 0),MATCH('Simulator with Z Scores'!$B22, 'Team Needs Database'!$B$1:$AG$1, 0)) * 'Simulator with Z Scores'!$F22))</f>
        <v>1.0450249871083845</v>
      </c>
      <c r="BW27">
        <f ca="1">IF( OR($C22 = BW$3, BW26 = 0), 0, ($E22*_xlfn.IFNA(((BW$4+(BW$5/2))/2),BW$4))+(INDEX('Team Needs Database'!$B$2:$AG$15,MATCH('Simulator with Z Scores'!BW$1, 'Team Needs Database'!$A$2:$A$15, 0),MATCH('Simulator with Z Scores'!$B22, 'Team Needs Database'!$B$1:$AG$1, 0)) * 'Simulator with Z Scores'!$F22))</f>
        <v>1.5763011612218134</v>
      </c>
      <c r="BX27">
        <f ca="1">IF( OR($C22 = BX$3, BX26 = 0), 0, ($E22*_xlfn.IFNA(((BX$4+(BX$5/2))/2),BX$4))+(INDEX('Team Needs Database'!$B$2:$AG$15,MATCH('Simulator with Z Scores'!BX$1, 'Team Needs Database'!$A$2:$A$15, 0),MATCH('Simulator with Z Scores'!$B22, 'Team Needs Database'!$B$1:$AG$1, 0)) * 'Simulator with Z Scores'!$F22))</f>
        <v>1.4322719744886485</v>
      </c>
      <c r="BY27">
        <f ca="1">IF( OR($C22 = BY$3, BY26 = 0), 0, ($E22*_xlfn.IFNA(((BY$4+(BY$5/2))/2),BY$4))+(INDEX('Team Needs Database'!$B$2:$AG$15,MATCH('Simulator with Z Scores'!BY$1, 'Team Needs Database'!$A$2:$A$15, 0),MATCH('Simulator with Z Scores'!$B22, 'Team Needs Database'!$B$1:$AG$1, 0)) * 'Simulator with Z Scores'!$F22))</f>
        <v>1.4540294687216446</v>
      </c>
    </row>
    <row r="28" spans="1:77" x14ac:dyDescent="0.3">
      <c r="A28">
        <v>26</v>
      </c>
      <c r="B28" t="s">
        <v>49</v>
      </c>
      <c r="C28" s="2" t="str">
        <f t="shared" ca="1" si="0"/>
        <v>Kyle Van Noy</v>
      </c>
      <c r="D28" s="2">
        <f t="shared" ca="1" si="1"/>
        <v>56</v>
      </c>
      <c r="E28">
        <f t="shared" ca="1" si="3"/>
        <v>0.21520682023473969</v>
      </c>
      <c r="F28">
        <f t="shared" ca="1" si="3"/>
        <v>0.98712937252776978</v>
      </c>
      <c r="H28">
        <v>23</v>
      </c>
      <c r="I28" t="s">
        <v>140</v>
      </c>
      <c r="J28">
        <f ca="1">IF( OR($C23 = J$3, J27 = 0), 0, ($E23*_xlfn.IFNA(((J$4+(J$5/2))/2),J$4))+(INDEX('Team Needs Database'!$B$2:$AG$15,MATCH('Simulator with Z Scores'!J$1, 'Team Needs Database'!$A$2:$A$15, 0),MATCH('Simulator with Z Scores'!$B23, 'Team Needs Database'!$B$1:$AG$1, 0)) * 'Simulator with Z Scores'!$F23))</f>
        <v>0</v>
      </c>
      <c r="K28">
        <f ca="1">IF( OR($C23 = K$3, K27 = 0), 0, ($E23*_xlfn.IFNA(((K$4+(K$5/2))/2),K$4))+(INDEX('Team Needs Database'!$B$2:$AG$15,MATCH('Simulator with Z Scores'!K$1, 'Team Needs Database'!$A$2:$A$15, 0),MATCH('Simulator with Z Scores'!$B23, 'Team Needs Database'!$B$1:$AG$1, 0)) * 'Simulator with Z Scores'!$F23))</f>
        <v>0</v>
      </c>
      <c r="L28">
        <f ca="1">IF( OR($C23 = L$3, L27 = 0), 0, ($E23*_xlfn.IFNA(((L$4+(L$5/2))/2),L$4))+(INDEX('Team Needs Database'!$B$2:$AG$15,MATCH('Simulator with Z Scores'!L$1, 'Team Needs Database'!$A$2:$A$15, 0),MATCH('Simulator with Z Scores'!$B23, 'Team Needs Database'!$B$1:$AG$1, 0)) * 'Simulator with Z Scores'!$F23))</f>
        <v>0</v>
      </c>
      <c r="M28">
        <f ca="1">IF( OR($C23 = M$3, M27 = 0), 0, ($E23*_xlfn.IFNA(((M$4+(M$5/2))/2),M$4))+(INDEX('Team Needs Database'!$B$2:$AG$15,MATCH('Simulator with Z Scores'!M$1, 'Team Needs Database'!$A$2:$A$15, 0),MATCH('Simulator with Z Scores'!$B23, 'Team Needs Database'!$B$1:$AG$1, 0)) * 'Simulator with Z Scores'!$F23))</f>
        <v>0</v>
      </c>
      <c r="N28">
        <f ca="1">IF( OR($C23 = N$3, N27 = 0), 0, ($E23*_xlfn.IFNA(((N$4+(N$5/2))/2),N$4))+(INDEX('Team Needs Database'!$B$2:$AG$15,MATCH('Simulator with Z Scores'!N$1, 'Team Needs Database'!$A$2:$A$15, 0),MATCH('Simulator with Z Scores'!$B23, 'Team Needs Database'!$B$1:$AG$1, 0)) * 'Simulator with Z Scores'!$F23))</f>
        <v>0</v>
      </c>
      <c r="O28">
        <f ca="1">IF( OR($C23 = O$3, O27 = 0), 0, ($E23*_xlfn.IFNA(((O$4+(O$5/2))/2),O$4))+(INDEX('Team Needs Database'!$B$2:$AG$15,MATCH('Simulator with Z Scores'!O$1, 'Team Needs Database'!$A$2:$A$15, 0),MATCH('Simulator with Z Scores'!$B23, 'Team Needs Database'!$B$1:$AG$1, 0)) * 'Simulator with Z Scores'!$F23))</f>
        <v>0</v>
      </c>
      <c r="P28">
        <f ca="1">IF( OR($C23 = P$3, P27 = 0), 0, ($E23*_xlfn.IFNA(((P$4+(P$5/2))/2),P$4))+(INDEX('Team Needs Database'!$B$2:$AG$15,MATCH('Simulator with Z Scores'!P$1, 'Team Needs Database'!$A$2:$A$15, 0),MATCH('Simulator with Z Scores'!$B23, 'Team Needs Database'!$B$1:$AG$1, 0)) * 'Simulator with Z Scores'!$F23))</f>
        <v>0</v>
      </c>
      <c r="Q28">
        <f ca="1">IF( OR($C23 = Q$3, Q27 = 0), 0, ($E23*_xlfn.IFNA(((Q$4+(Q$5/2))/2),Q$4))+(INDEX('Team Needs Database'!$B$2:$AG$15,MATCH('Simulator with Z Scores'!Q$1, 'Team Needs Database'!$A$2:$A$15, 0),MATCH('Simulator with Z Scores'!$B23, 'Team Needs Database'!$B$1:$AG$1, 0)) * 'Simulator with Z Scores'!$F23))</f>
        <v>0</v>
      </c>
      <c r="R28">
        <f ca="1">IF( OR($C23 = R$3, R27 = 0), 0, ($E23*_xlfn.IFNA(((R$4+(R$5/2))/2),R$4))+(INDEX('Team Needs Database'!$B$2:$AG$15,MATCH('Simulator with Z Scores'!R$1, 'Team Needs Database'!$A$2:$A$15, 0),MATCH('Simulator with Z Scores'!$B23, 'Team Needs Database'!$B$1:$AG$1, 0)) * 'Simulator with Z Scores'!$F23))</f>
        <v>0</v>
      </c>
      <c r="S28">
        <f ca="1">IF( OR($C23 = S$3, S27 = 0), 0, ($E23*_xlfn.IFNA(((S$4+(S$5/2))/2),S$4))+(INDEX('Team Needs Database'!$B$2:$AG$15,MATCH('Simulator with Z Scores'!S$1, 'Team Needs Database'!$A$2:$A$15, 0),MATCH('Simulator with Z Scores'!$B23, 'Team Needs Database'!$B$1:$AG$1, 0)) * 'Simulator with Z Scores'!$F23))</f>
        <v>2.9279720855488796</v>
      </c>
      <c r="T28">
        <f ca="1">IF( OR($C23 = T$3, T27 = 0), 0, ($E23*_xlfn.IFNA(((T$4+(T$5/2))/2),T$4))+(INDEX('Team Needs Database'!$B$2:$AG$15,MATCH('Simulator with Z Scores'!T$1, 'Team Needs Database'!$A$2:$A$15, 0),MATCH('Simulator with Z Scores'!$B23, 'Team Needs Database'!$B$1:$AG$1, 0)) * 'Simulator with Z Scores'!$F23))</f>
        <v>0</v>
      </c>
      <c r="U28">
        <f ca="1">IF( OR($C23 = U$3, U27 = 0), 0, ($E23*_xlfn.IFNA(((U$4+(U$5/2))/2),U$4))+(INDEX('Team Needs Database'!$B$2:$AG$15,MATCH('Simulator with Z Scores'!U$1, 'Team Needs Database'!$A$2:$A$15, 0),MATCH('Simulator with Z Scores'!$B23, 'Team Needs Database'!$B$1:$AG$1, 0)) * 'Simulator with Z Scores'!$F23))</f>
        <v>0</v>
      </c>
      <c r="V28">
        <f ca="1">IF( OR($C23 = V$3, V27 = 0), 0, ($E23*_xlfn.IFNA(((V$4+(V$5/2))/2),V$4))+(INDEX('Team Needs Database'!$B$2:$AG$15,MATCH('Simulator with Z Scores'!V$1, 'Team Needs Database'!$A$2:$A$15, 0),MATCH('Simulator with Z Scores'!$B23, 'Team Needs Database'!$B$1:$AG$1, 0)) * 'Simulator with Z Scores'!$F23))</f>
        <v>2.5995479861047874</v>
      </c>
      <c r="W28">
        <f ca="1">IF( OR($C23 = W$3, W27 = 0), 0, ($E23*_xlfn.IFNA(((W$4+(W$5/2))/2),W$4))+(INDEX('Team Needs Database'!$B$2:$AG$15,MATCH('Simulator with Z Scores'!W$1, 'Team Needs Database'!$A$2:$A$15, 0),MATCH('Simulator with Z Scores'!$B23, 'Team Needs Database'!$B$1:$AG$1, 0)) * 'Simulator with Z Scores'!$F23))</f>
        <v>0</v>
      </c>
      <c r="X28">
        <f ca="1">IF( OR($C23 = X$3, X27 = 0), 0, ($E23*_xlfn.IFNA(((X$4+(X$5/2))/2),X$4))+(INDEX('Team Needs Database'!$B$2:$AG$15,MATCH('Simulator with Z Scores'!X$1, 'Team Needs Database'!$A$2:$A$15, 0),MATCH('Simulator with Z Scores'!$B23, 'Team Needs Database'!$B$1:$AG$1, 0)) * 'Simulator with Z Scores'!$F23))</f>
        <v>0</v>
      </c>
      <c r="Y28">
        <f ca="1">IF( OR($C23 = Y$3, Y27 = 0), 0, ($E23*_xlfn.IFNA(((Y$4+(Y$5/2))/2),Y$4))+(INDEX('Team Needs Database'!$B$2:$AG$15,MATCH('Simulator with Z Scores'!Y$1, 'Team Needs Database'!$A$2:$A$15, 0),MATCH('Simulator with Z Scores'!$B23, 'Team Needs Database'!$B$1:$AG$1, 0)) * 'Simulator with Z Scores'!$F23))</f>
        <v>0</v>
      </c>
      <c r="Z28">
        <f ca="1">IF( OR($C23 = Z$3, Z27 = 0), 0, ($E23*_xlfn.IFNA(((Z$4+(Z$5/2))/2),Z$4))+(INDEX('Team Needs Database'!$B$2:$AG$15,MATCH('Simulator with Z Scores'!Z$1, 'Team Needs Database'!$A$2:$A$15, 0),MATCH('Simulator with Z Scores'!$B23, 'Team Needs Database'!$B$1:$AG$1, 0)) * 'Simulator with Z Scores'!$F23))</f>
        <v>0</v>
      </c>
      <c r="AA28">
        <f ca="1">IF( OR($C23 = AA$3, AA27 = 0), 0, ($E23*_xlfn.IFNA(((AA$4+(AA$5/2))/2),AA$4))+(INDEX('Team Needs Database'!$B$2:$AG$15,MATCH('Simulator with Z Scores'!AA$1, 'Team Needs Database'!$A$2:$A$15, 0),MATCH('Simulator with Z Scores'!$B23, 'Team Needs Database'!$B$1:$AG$1, 0)) * 'Simulator with Z Scores'!$F23))</f>
        <v>0</v>
      </c>
      <c r="AB28">
        <f ca="1">IF( OR($C23 = AB$3, AB27 = 0), 0, ($E23*_xlfn.IFNA(((AB$4+(AB$5/2))/2),AB$4))+(INDEX('Team Needs Database'!$B$2:$AG$15,MATCH('Simulator with Z Scores'!AB$1, 'Team Needs Database'!$A$2:$A$15, 0),MATCH('Simulator with Z Scores'!$B23, 'Team Needs Database'!$B$1:$AG$1, 0)) * 'Simulator with Z Scores'!$F23))</f>
        <v>0</v>
      </c>
      <c r="AC28">
        <f ca="1">IF( OR($C23 = AC$3, AC27 = 0), 0, ($E23*_xlfn.IFNA(((AC$4+(AC$5/2))/2),AC$4))+(INDEX('Team Needs Database'!$B$2:$AG$15,MATCH('Simulator with Z Scores'!AC$1, 'Team Needs Database'!$A$2:$A$15, 0),MATCH('Simulator with Z Scores'!$B23, 'Team Needs Database'!$B$1:$AG$1, 0)) * 'Simulator with Z Scores'!$F23))</f>
        <v>2.4649115926823222</v>
      </c>
      <c r="AD28">
        <f ca="1">IF( OR($C23 = AD$3, AD27 = 0), 0, ($E23*_xlfn.IFNA(((AD$4+(AD$5/2))/2),AD$4))+(INDEX('Team Needs Database'!$B$2:$AG$15,MATCH('Simulator with Z Scores'!AD$1, 'Team Needs Database'!$A$2:$A$15, 0),MATCH('Simulator with Z Scores'!$B23, 'Team Needs Database'!$B$1:$AG$1, 0)) * 'Simulator with Z Scores'!$F23))</f>
        <v>4.0440096557827978</v>
      </c>
      <c r="AE28">
        <f ca="1">IF( OR($C23 = AE$3, AE27 = 0), 0, ($E23*_xlfn.IFNA(((AE$4+(AE$5/2))/2),AE$4))+(INDEX('Team Needs Database'!$B$2:$AG$15,MATCH('Simulator with Z Scores'!AE$1, 'Team Needs Database'!$A$2:$A$15, 0),MATCH('Simulator with Z Scores'!$B23, 'Team Needs Database'!$B$1:$AG$1, 0)) * 'Simulator with Z Scores'!$F23))</f>
        <v>0</v>
      </c>
      <c r="AF28">
        <f ca="1">IF( OR($C23 = AF$3, AF27 = 0), 0, ($E23*_xlfn.IFNA(((AF$4+(AF$5/2))/2),AF$4))+(INDEX('Team Needs Database'!$B$2:$AG$15,MATCH('Simulator with Z Scores'!AF$1, 'Team Needs Database'!$A$2:$A$15, 0),MATCH('Simulator with Z Scores'!$B23, 'Team Needs Database'!$B$1:$AG$1, 0)) * 'Simulator with Z Scores'!$F23))</f>
        <v>0</v>
      </c>
      <c r="AG28">
        <f ca="1">IF( OR($C23 = AG$3, AG27 = 0), 0, ($E23*_xlfn.IFNA(((AG$4+(AG$5/2))/2),AG$4))+(INDEX('Team Needs Database'!$B$2:$AG$15,MATCH('Simulator with Z Scores'!AG$1, 'Team Needs Database'!$A$2:$A$15, 0),MATCH('Simulator with Z Scores'!$B23, 'Team Needs Database'!$B$1:$AG$1, 0)) * 'Simulator with Z Scores'!$F23))</f>
        <v>4.0453900261269968</v>
      </c>
      <c r="AH28">
        <f ca="1">IF( OR($C23 = AH$3, AH27 = 0), 0, ($E23*_xlfn.IFNA(((AH$4+(AH$5/2))/2),AH$4))+(INDEX('Team Needs Database'!$B$2:$AG$15,MATCH('Simulator with Z Scores'!AH$1, 'Team Needs Database'!$A$2:$A$15, 0),MATCH('Simulator with Z Scores'!$B23, 'Team Needs Database'!$B$1:$AG$1, 0)) * 'Simulator with Z Scores'!$F23))</f>
        <v>4.0453900261269968</v>
      </c>
      <c r="AI28">
        <f ca="1">IF( OR($C23 = AI$3, AI27 = 0), 0, ($E23*_xlfn.IFNA(((AI$4+(AI$5/2))/2),AI$4))+(INDEX('Team Needs Database'!$B$2:$AG$15,MATCH('Simulator with Z Scores'!AI$1, 'Team Needs Database'!$A$2:$A$15, 0),MATCH('Simulator with Z Scores'!$B23, 'Team Needs Database'!$B$1:$AG$1, 0)) * 'Simulator with Z Scores'!$F23))</f>
        <v>0</v>
      </c>
      <c r="AJ28">
        <f ca="1">IF( OR($C23 = AJ$3, AJ27 = 0), 0, ($E23*_xlfn.IFNA(((AJ$4+(AJ$5/2))/2),AJ$4))+(INDEX('Team Needs Database'!$B$2:$AG$15,MATCH('Simulator with Z Scores'!AJ$1, 'Team Needs Database'!$A$2:$A$15, 0),MATCH('Simulator with Z Scores'!$B23, 'Team Needs Database'!$B$1:$AG$1, 0)) * 'Simulator with Z Scores'!$F23))</f>
        <v>2.4308057957496909</v>
      </c>
      <c r="AK28">
        <f ca="1">IF( OR($C23 = AK$3, AK27 = 0), 0, ($E23*_xlfn.IFNA(((AK$4+(AK$5/2))/2),AK$4))+(INDEX('Team Needs Database'!$B$2:$AG$15,MATCH('Simulator with Z Scores'!AK$1, 'Team Needs Database'!$A$2:$A$15, 0),MATCH('Simulator with Z Scores'!$B23, 'Team Needs Database'!$B$1:$AG$1, 0)) * 'Simulator with Z Scores'!$F23))</f>
        <v>3.9096046707519565</v>
      </c>
      <c r="AL28">
        <f ca="1">IF( OR($C23 = AL$3, AL27 = 0), 0, ($E23*_xlfn.IFNA(((AL$4+(AL$5/2))/2),AL$4))+(INDEX('Team Needs Database'!$B$2:$AG$15,MATCH('Simulator with Z Scores'!AL$1, 'Team Needs Database'!$A$2:$A$15, 0),MATCH('Simulator with Z Scores'!$B23, 'Team Needs Database'!$B$1:$AG$1, 0)) * 'Simulator with Z Scores'!$F23))</f>
        <v>2.1953002981387906</v>
      </c>
      <c r="AM28">
        <f ca="1">IF( OR($C23 = AM$3, AM27 = 0), 0, ($E23*_xlfn.IFNA(((AM$4+(AM$5/2))/2),AM$4))+(INDEX('Team Needs Database'!$B$2:$AG$15,MATCH('Simulator with Z Scores'!AM$1, 'Team Needs Database'!$A$2:$A$15, 0),MATCH('Simulator with Z Scores'!$B23, 'Team Needs Database'!$B$1:$AG$1, 0)) * 'Simulator with Z Scores'!$F23))</f>
        <v>4.103995822945965</v>
      </c>
      <c r="AN28">
        <f ca="1">IF( OR($C23 = AN$3, AN27 = 0), 0, ($E23*_xlfn.IFNA(((AN$4+(AN$5/2))/2),AN$4))+(INDEX('Team Needs Database'!$B$2:$AG$15,MATCH('Simulator with Z Scores'!AN$1, 'Team Needs Database'!$A$2:$A$15, 0),MATCH('Simulator with Z Scores'!$B23, 'Team Needs Database'!$B$1:$AG$1, 0)) * 'Simulator with Z Scores'!$F23))</f>
        <v>0</v>
      </c>
      <c r="AO28">
        <f ca="1">IF( OR($C23 = AO$3, AO27 = 0), 0, ($E23*_xlfn.IFNA(((AO$4+(AO$5/2))/2),AO$4))+(INDEX('Team Needs Database'!$B$2:$AG$15,MATCH('Simulator with Z Scores'!AO$1, 'Team Needs Database'!$A$2:$A$15, 0),MATCH('Simulator with Z Scores'!$B23, 'Team Needs Database'!$B$1:$AG$1, 0)) * 'Simulator with Z Scores'!$F23))</f>
        <v>0</v>
      </c>
      <c r="AP28">
        <f ca="1">IF( OR($C23 = AP$3, AP27 = 0), 0, ($E23*_xlfn.IFNA(((AP$4+(AP$5/2))/2),AP$4))+(INDEX('Team Needs Database'!$B$2:$AG$15,MATCH('Simulator with Z Scores'!AP$1, 'Team Needs Database'!$A$2:$A$15, 0),MATCH('Simulator with Z Scores'!$B23, 'Team Needs Database'!$B$1:$AG$1, 0)) * 'Simulator with Z Scores'!$F23))</f>
        <v>2.272858159080827</v>
      </c>
      <c r="AQ28">
        <f ca="1">IF( OR($C23 = AQ$3, AQ27 = 0), 0, ($E23*_xlfn.IFNA(((AQ$4+(AQ$5/2))/2),AQ$4))+(INDEX('Team Needs Database'!$B$2:$AG$15,MATCH('Simulator with Z Scores'!AQ$1, 'Team Needs Database'!$A$2:$A$15, 0),MATCH('Simulator with Z Scores'!$B23, 'Team Needs Database'!$B$1:$AG$1, 0)) * 'Simulator with Z Scores'!$F23))</f>
        <v>2.3660080755263846</v>
      </c>
      <c r="AR28">
        <f ca="1">IF( OR($C23 = AR$3, AR27 = 0), 0, ($E23*_xlfn.IFNA(((AR$4+(AR$5/2))/2),AR$4))+(INDEX('Team Needs Database'!$B$2:$AG$15,MATCH('Simulator with Z Scores'!AR$1, 'Team Needs Database'!$A$2:$A$15, 0),MATCH('Simulator with Z Scores'!$B23, 'Team Needs Database'!$B$1:$AG$1, 0)) * 'Simulator with Z Scores'!$F23))</f>
        <v>0</v>
      </c>
      <c r="AS28">
        <f ca="1">IF( OR($C23 = AS$3, AS27 = 0), 0, ($E23*_xlfn.IFNA(((AS$4+(AS$5/2))/2),AS$4))+(INDEX('Team Needs Database'!$B$2:$AG$15,MATCH('Simulator with Z Scores'!AS$1, 'Team Needs Database'!$A$2:$A$15, 0),MATCH('Simulator with Z Scores'!$B23, 'Team Needs Database'!$B$1:$AG$1, 0)) * 'Simulator with Z Scores'!$F23))</f>
        <v>3.9889195069172292</v>
      </c>
      <c r="AT28">
        <f ca="1">IF( OR($C23 = AT$3, AT27 = 0), 0, ($E23*_xlfn.IFNA(((AT$4+(AT$5/2))/2),AT$4))+(INDEX('Team Needs Database'!$B$2:$AG$15,MATCH('Simulator with Z Scores'!AT$1, 'Team Needs Database'!$A$2:$A$15, 0),MATCH('Simulator with Z Scores'!$B23, 'Team Needs Database'!$B$1:$AG$1, 0)) * 'Simulator with Z Scores'!$F23))</f>
        <v>2.0354241161249549</v>
      </c>
      <c r="AU28">
        <f ca="1">IF( OR($C23 = AU$3, AU27 = 0), 0, ($E23*_xlfn.IFNA(((AU$4+(AU$5/2))/2),AU$4))+(INDEX('Team Needs Database'!$B$2:$AG$15,MATCH('Simulator with Z Scores'!AU$1, 'Team Needs Database'!$A$2:$A$15, 0),MATCH('Simulator with Z Scores'!$B23, 'Team Needs Database'!$B$1:$AG$1, 0)) * 'Simulator with Z Scores'!$F23))</f>
        <v>2.4600336728137862</v>
      </c>
      <c r="AV28">
        <f ca="1">IF( OR($C23 = AV$3, AV27 = 0), 0, ($E23*_xlfn.IFNA(((AV$4+(AV$5/2))/2),AV$4))+(INDEX('Team Needs Database'!$B$2:$AG$15,MATCH('Simulator with Z Scores'!AV$1, 'Team Needs Database'!$A$2:$A$15, 0),MATCH('Simulator with Z Scores'!$B23, 'Team Needs Database'!$B$1:$AG$1, 0)) * 'Simulator with Z Scores'!$F23))</f>
        <v>2.4600336728137862</v>
      </c>
      <c r="AW28">
        <f ca="1">IF( OR($C23 = AW$3, AW27 = 0), 0, ($E23*_xlfn.IFNA(((AW$4+(AW$5/2))/2),AW$4))+(INDEX('Team Needs Database'!$B$2:$AG$15,MATCH('Simulator with Z Scores'!AW$1, 'Team Needs Database'!$A$2:$A$15, 0),MATCH('Simulator with Z Scores'!$B23, 'Team Needs Database'!$B$1:$AG$1, 0)) * 'Simulator with Z Scores'!$F23))</f>
        <v>1.7952817523492426</v>
      </c>
      <c r="AX28">
        <f ca="1">IF( OR($C23 = AX$3, AX27 = 0), 0, ($E23*_xlfn.IFNA(((AX$4+(AX$5/2))/2),AX$4))+(INDEX('Team Needs Database'!$B$2:$AG$15,MATCH('Simulator with Z Scores'!AX$1, 'Team Needs Database'!$A$2:$A$15, 0),MATCH('Simulator with Z Scores'!$B23, 'Team Needs Database'!$B$1:$AG$1, 0)) * 'Simulator with Z Scores'!$F23))</f>
        <v>1.2751892381205059</v>
      </c>
      <c r="AY28">
        <f ca="1">IF( OR($C23 = AY$3, AY27 = 0), 0, ($E23*_xlfn.IFNA(((AY$4+(AY$5/2))/2),AY$4))+(INDEX('Team Needs Database'!$B$2:$AG$15,MATCH('Simulator with Z Scores'!AY$1, 'Team Needs Database'!$A$2:$A$15, 0),MATCH('Simulator with Z Scores'!$B23, 'Team Needs Database'!$B$1:$AG$1, 0)) * 'Simulator with Z Scores'!$F23))</f>
        <v>2.1153581708642619</v>
      </c>
      <c r="AZ28">
        <f ca="1">IF( OR($C23 = AZ$3, AZ27 = 0), 0, ($E23*_xlfn.IFNA(((AZ$4+(AZ$5/2))/2),AZ$4))+(INDEX('Team Needs Database'!$B$2:$AG$15,MATCH('Simulator with Z Scores'!AZ$1, 'Team Needs Database'!$A$2:$A$15, 0),MATCH('Simulator with Z Scores'!$B23, 'Team Needs Database'!$B$1:$AG$1, 0)) * 'Simulator with Z Scores'!$F23))</f>
        <v>2.125518838764016</v>
      </c>
      <c r="BA28">
        <f ca="1">IF( OR($C23 = BA$3, BA27 = 0), 0, ($E23*_xlfn.IFNA(((BA$4+(BA$5/2))/2),BA$4))+(INDEX('Team Needs Database'!$B$2:$AG$15,MATCH('Simulator with Z Scores'!BA$1, 'Team Needs Database'!$A$2:$A$15, 0),MATCH('Simulator with Z Scores'!$B23, 'Team Needs Database'!$B$1:$AG$1, 0)) * 'Simulator with Z Scores'!$F23))</f>
        <v>2.2573260998504603</v>
      </c>
      <c r="BB28">
        <f ca="1">IF( OR($C23 = BB$3, BB27 = 0), 0, ($E23*_xlfn.IFNA(((BB$4+(BB$5/2))/2),BB$4))+(INDEX('Team Needs Database'!$B$2:$AG$15,MATCH('Simulator with Z Scores'!BB$1, 'Team Needs Database'!$A$2:$A$15, 0),MATCH('Simulator with Z Scores'!$B23, 'Team Needs Database'!$B$1:$AG$1, 0)) * 'Simulator with Z Scores'!$F23))</f>
        <v>2.3491522272641259</v>
      </c>
      <c r="BC28">
        <f ca="1">IF( OR($C23 = BC$3, BC27 = 0), 0, ($E23*_xlfn.IFNA(((BC$4+(BC$5/2))/2),BC$4))+(INDEX('Team Needs Database'!$B$2:$AG$15,MATCH('Simulator with Z Scores'!BC$1, 'Team Needs Database'!$A$2:$A$15, 0),MATCH('Simulator with Z Scores'!$B23, 'Team Needs Database'!$B$1:$AG$1, 0)) * 'Simulator with Z Scores'!$F23))</f>
        <v>1.7992238256115132</v>
      </c>
      <c r="BD28">
        <f ca="1">IF( OR($C23 = BD$3, BD27 = 0), 0, ($E23*_xlfn.IFNA(((BD$4+(BD$5/2))/2),BD$4))+(INDEX('Team Needs Database'!$B$2:$AG$15,MATCH('Simulator with Z Scores'!BD$1, 'Team Needs Database'!$A$2:$A$15, 0),MATCH('Simulator with Z Scores'!$B23, 'Team Needs Database'!$B$1:$AG$1, 0)) * 'Simulator with Z Scores'!$F23))</f>
        <v>1.9534498040894184</v>
      </c>
      <c r="BE28">
        <f ca="1">IF( OR($C23 = BE$3, BE27 = 0), 0, ($E23*_xlfn.IFNA(((BE$4+(BE$5/2))/2),BE$4))+(INDEX('Team Needs Database'!$B$2:$AG$15,MATCH('Simulator with Z Scores'!BE$1, 'Team Needs Database'!$A$2:$A$15, 0),MATCH('Simulator with Z Scores'!$B23, 'Team Needs Database'!$B$1:$AG$1, 0)) * 'Simulator with Z Scores'!$F23))</f>
        <v>1.931193551558309</v>
      </c>
      <c r="BF28">
        <f ca="1">IF( OR($C23 = BF$3, BF27 = 0), 0, ($E23*_xlfn.IFNA(((BF$4+(BF$5/2))/2),BF$4))+(INDEX('Team Needs Database'!$B$2:$AG$15,MATCH('Simulator with Z Scores'!BF$1, 'Team Needs Database'!$A$2:$A$15, 0),MATCH('Simulator with Z Scores'!$B23, 'Team Needs Database'!$B$1:$AG$1, 0)) * 'Simulator with Z Scores'!$F23))</f>
        <v>2.1205442822286096</v>
      </c>
      <c r="BG28">
        <f ca="1">IF( OR($C23 = BG$3, BG27 = 0), 0, ($E23*_xlfn.IFNA(((BG$4+(BG$5/2))/2),BG$4))+(INDEX('Team Needs Database'!$B$2:$AG$15,MATCH('Simulator with Z Scores'!BG$1, 'Team Needs Database'!$A$2:$A$15, 0),MATCH('Simulator with Z Scores'!$B23, 'Team Needs Database'!$B$1:$AG$1, 0)) * 'Simulator with Z Scores'!$F23))</f>
        <v>2.3489371968103114</v>
      </c>
      <c r="BH28">
        <f ca="1">IF( OR($C23 = BH$3, BH27 = 0), 0, ($E23*_xlfn.IFNA(((BH$4+(BH$5/2))/2),BH$4))+(INDEX('Team Needs Database'!$B$2:$AG$15,MATCH('Simulator with Z Scores'!BH$1, 'Team Needs Database'!$A$2:$A$15, 0),MATCH('Simulator with Z Scores'!$B23, 'Team Needs Database'!$B$1:$AG$1, 0)) * 'Simulator with Z Scores'!$F23))</f>
        <v>1.8300167906155116</v>
      </c>
      <c r="BI28">
        <f ca="1">IF( OR($C23 = BI$3, BI27 = 0), 0, ($E23*_xlfn.IFNA(((BI$4+(BI$5/2))/2),BI$4))+(INDEX('Team Needs Database'!$B$2:$AG$15,MATCH('Simulator with Z Scores'!BI$1, 'Team Needs Database'!$A$2:$A$15, 0),MATCH('Simulator with Z Scores'!$B23, 'Team Needs Database'!$B$1:$AG$1, 0)) * 'Simulator with Z Scores'!$F23))</f>
        <v>0.75270082203035371</v>
      </c>
      <c r="BJ28">
        <f ca="1">IF( OR($C23 = BJ$3, BJ27 = 0), 0, ($E23*_xlfn.IFNA(((BJ$4+(BJ$5/2))/2),BJ$4))+(INDEX('Team Needs Database'!$B$2:$AG$15,MATCH('Simulator with Z Scores'!BJ$1, 'Team Needs Database'!$A$2:$A$15, 0),MATCH('Simulator with Z Scores'!$B23, 'Team Needs Database'!$B$1:$AG$1, 0)) * 'Simulator with Z Scores'!$F23))</f>
        <v>1.3806955553683748</v>
      </c>
      <c r="BK28">
        <f ca="1">IF( OR($C23 = BK$3, BK27 = 0), 0, ($E23*_xlfn.IFNA(((BK$4+(BK$5/2))/2),BK$4))+(INDEX('Team Needs Database'!$B$2:$AG$15,MATCH('Simulator with Z Scores'!BK$1, 'Team Needs Database'!$A$2:$A$15, 0),MATCH('Simulator with Z Scores'!$B23, 'Team Needs Database'!$B$1:$AG$1, 0)) * 'Simulator with Z Scores'!$F23))</f>
        <v>1.3161233143118469</v>
      </c>
      <c r="BL28">
        <f ca="1">IF( OR($C23 = BL$3, BL27 = 0), 0, ($E23*_xlfn.IFNA(((BL$4+(BL$5/2))/2),BL$4))+(INDEX('Team Needs Database'!$B$2:$AG$15,MATCH('Simulator with Z Scores'!BL$1, 'Team Needs Database'!$A$2:$A$15, 0),MATCH('Simulator with Z Scores'!$B23, 'Team Needs Database'!$B$1:$AG$1, 0)) * 'Simulator with Z Scores'!$F23))</f>
        <v>2.1642070939190203</v>
      </c>
      <c r="BM28">
        <f ca="1">IF( OR($C23 = BM$3, BM27 = 0), 0, ($E23*_xlfn.IFNA(((BM$4+(BM$5/2))/2),BM$4))+(INDEX('Team Needs Database'!$B$2:$AG$15,MATCH('Simulator with Z Scores'!BM$1, 'Team Needs Database'!$A$2:$A$15, 0),MATCH('Simulator with Z Scores'!$B23, 'Team Needs Database'!$B$1:$AG$1, 0)) * 'Simulator with Z Scores'!$F23))</f>
        <v>2.8270053020896508</v>
      </c>
      <c r="BN28">
        <f ca="1">IF( OR($C23 = BN$3, BN27 = 0), 0, ($E23*_xlfn.IFNA(((BN$4+(BN$5/2))/2),BN$4))+(INDEX('Team Needs Database'!$B$2:$AG$15,MATCH('Simulator with Z Scores'!BN$1, 'Team Needs Database'!$A$2:$A$15, 0),MATCH('Simulator with Z Scores'!$B23, 'Team Needs Database'!$B$1:$AG$1, 0)) * 'Simulator with Z Scores'!$F23))</f>
        <v>2.3243818238289018</v>
      </c>
      <c r="BO28">
        <f ca="1">IF( OR($C23 = BO$3, BO27 = 0), 0, ($E23*_xlfn.IFNA(((BO$4+(BO$5/2))/2),BO$4))+(INDEX('Team Needs Database'!$B$2:$AG$15,MATCH('Simulator with Z Scores'!BO$1, 'Team Needs Database'!$A$2:$A$15, 0),MATCH('Simulator with Z Scores'!$B23, 'Team Needs Database'!$B$1:$AG$1, 0)) * 'Simulator with Z Scores'!$F23))</f>
        <v>1.6485353724909311</v>
      </c>
      <c r="BP28">
        <f ca="1">IF( OR($C23 = BP$3, BP27 = 0), 0, ($E23*_xlfn.IFNA(((BP$4+(BP$5/2))/2),BP$4))+(INDEX('Team Needs Database'!$B$2:$AG$15,MATCH('Simulator with Z Scores'!BP$1, 'Team Needs Database'!$A$2:$A$15, 0),MATCH('Simulator with Z Scores'!$B23, 'Team Needs Database'!$B$1:$AG$1, 0)) * 'Simulator with Z Scores'!$F23))</f>
        <v>1.3593887998550915</v>
      </c>
      <c r="BQ28">
        <f ca="1">IF( OR($C23 = BQ$3, BQ27 = 0), 0, ($E23*_xlfn.IFNA(((BQ$4+(BQ$5/2))/2),BQ$4))+(INDEX('Team Needs Database'!$B$2:$AG$15,MATCH('Simulator with Z Scores'!BQ$1, 'Team Needs Database'!$A$2:$A$15, 0),MATCH('Simulator with Z Scores'!$B23, 'Team Needs Database'!$B$1:$AG$1, 0)) * 'Simulator with Z Scores'!$F23))</f>
        <v>0.45162049321821207</v>
      </c>
      <c r="BR28">
        <f ca="1">IF( OR($C23 = BR$3, BR27 = 0), 0, ($E23*_xlfn.IFNA(((BR$4+(BR$5/2))/2),BR$4))+(INDEX('Team Needs Database'!$B$2:$AG$15,MATCH('Simulator with Z Scores'!BR$1, 'Team Needs Database'!$A$2:$A$15, 0),MATCH('Simulator with Z Scores'!$B23, 'Team Needs Database'!$B$1:$AG$1, 0)) * 'Simulator with Z Scores'!$F23))</f>
        <v>0.36129639457456969</v>
      </c>
      <c r="BS28">
        <f ca="1">IF( OR($C23 = BS$3, BS27 = 0), 0, ($E23*_xlfn.IFNA(((BS$4+(BS$5/2))/2),BS$4))+(INDEX('Team Needs Database'!$B$2:$AG$15,MATCH('Simulator with Z Scores'!BS$1, 'Team Needs Database'!$A$2:$A$15, 0),MATCH('Simulator with Z Scores'!$B23, 'Team Needs Database'!$B$1:$AG$1, 0)) * 'Simulator with Z Scores'!$F23))</f>
        <v>1.0314689871405529</v>
      </c>
      <c r="BT28">
        <f ca="1">IF( OR($C23 = BT$3, BT27 = 0), 0, ($E23*_xlfn.IFNA(((BT$4+(BT$5/2))/2),BT$4))+(INDEX('Team Needs Database'!$B$2:$AG$15,MATCH('Simulator with Z Scores'!BT$1, 'Team Needs Database'!$A$2:$A$15, 0),MATCH('Simulator with Z Scores'!$B23, 'Team Needs Database'!$B$1:$AG$1, 0)) * 'Simulator with Z Scores'!$F23))</f>
        <v>2.6364556291960115</v>
      </c>
      <c r="BU28">
        <f ca="1">IF( OR($C23 = BU$3, BU27 = 0), 0, ($E23*_xlfn.IFNA(((BU$4+(BU$5/2))/2),BU$4))+(INDEX('Team Needs Database'!$B$2:$AG$15,MATCH('Simulator with Z Scores'!BU$1, 'Team Needs Database'!$A$2:$A$15, 0),MATCH('Simulator with Z Scores'!$B23, 'Team Needs Database'!$B$1:$AG$1, 0)) * 'Simulator with Z Scores'!$F23))</f>
        <v>1.4990006508877578</v>
      </c>
      <c r="BV28">
        <f ca="1">IF( OR($C23 = BV$3, BV27 = 0), 0, ($E23*_xlfn.IFNA(((BV$4+(BV$5/2))/2),BV$4))+(INDEX('Team Needs Database'!$B$2:$AG$15,MATCH('Simulator with Z Scores'!BV$1, 'Team Needs Database'!$A$2:$A$15, 0),MATCH('Simulator with Z Scores'!$B23, 'Team Needs Database'!$B$1:$AG$1, 0)) * 'Simulator with Z Scores'!$F23))</f>
        <v>2.6635137041871246</v>
      </c>
      <c r="BW28">
        <f ca="1">IF( OR($C23 = BW$3, BW27 = 0), 0, ($E23*_xlfn.IFNA(((BW$4+(BW$5/2))/2),BW$4))+(INDEX('Team Needs Database'!$B$2:$AG$15,MATCH('Simulator with Z Scores'!BW$1, 'Team Needs Database'!$A$2:$A$15, 0),MATCH('Simulator with Z Scores'!$B23, 'Team Needs Database'!$B$1:$AG$1, 0)) * 'Simulator with Z Scores'!$F23))</f>
        <v>1.7233617685118878</v>
      </c>
      <c r="BX28">
        <f ca="1">IF( OR($C23 = BX$3, BX27 = 0), 0, ($E23*_xlfn.IFNA(((BX$4+(BX$5/2))/2),BX$4))+(INDEX('Team Needs Database'!$B$2:$AG$15,MATCH('Simulator with Z Scores'!BX$1, 'Team Needs Database'!$A$2:$A$15, 0),MATCH('Simulator with Z Scores'!$B23, 'Team Needs Database'!$B$1:$AG$1, 0)) * 'Simulator with Z Scores'!$F23))</f>
        <v>1.5658954162233434</v>
      </c>
      <c r="BY28">
        <f ca="1">IF( OR($C23 = BY$3, BY27 = 0), 0, ($E23*_xlfn.IFNA(((BY$4+(BY$5/2))/2),BY$4))+(INDEX('Team Needs Database'!$B$2:$AG$15,MATCH('Simulator with Z Scores'!BY$1, 'Team Needs Database'!$A$2:$A$15, 0),MATCH('Simulator with Z Scores'!$B23, 'Team Needs Database'!$B$1:$AG$1, 0)) * 'Simulator with Z Scores'!$F23))</f>
        <v>1.3630393073814031</v>
      </c>
    </row>
    <row r="29" spans="1:77" x14ac:dyDescent="0.3">
      <c r="A29">
        <v>27</v>
      </c>
      <c r="B29" t="s">
        <v>50</v>
      </c>
      <c r="C29" s="2" t="str">
        <f t="shared" ca="1" si="0"/>
        <v>Louis Nix III</v>
      </c>
      <c r="D29" s="2">
        <f t="shared" ca="1" si="1"/>
        <v>27</v>
      </c>
      <c r="E29">
        <f t="shared" ca="1" si="3"/>
        <v>0.92707291781368772</v>
      </c>
      <c r="F29">
        <f t="shared" ca="1" si="3"/>
        <v>0.52960908835209308</v>
      </c>
      <c r="H29">
        <v>24</v>
      </c>
      <c r="I29" t="s">
        <v>140</v>
      </c>
      <c r="J29">
        <f ca="1">IF( OR($C24 = J$3, J28 = 0), 0, ($E24*_xlfn.IFNA(((J$4+(J$5/2))/2),J$4))+(INDEX('Team Needs Database'!$B$2:$AG$15,MATCH('Simulator with Z Scores'!J$1, 'Team Needs Database'!$A$2:$A$15, 0),MATCH('Simulator with Z Scores'!$B24, 'Team Needs Database'!$B$1:$AG$1, 0)) * 'Simulator with Z Scores'!$F24))</f>
        <v>0</v>
      </c>
      <c r="K29">
        <f ca="1">IF( OR($C24 = K$3, K28 = 0), 0, ($E24*_xlfn.IFNA(((K$4+(K$5/2))/2),K$4))+(INDEX('Team Needs Database'!$B$2:$AG$15,MATCH('Simulator with Z Scores'!K$1, 'Team Needs Database'!$A$2:$A$15, 0),MATCH('Simulator with Z Scores'!$B24, 'Team Needs Database'!$B$1:$AG$1, 0)) * 'Simulator with Z Scores'!$F24))</f>
        <v>0</v>
      </c>
      <c r="L29">
        <f ca="1">IF( OR($C24 = L$3, L28 = 0), 0, ($E24*_xlfn.IFNA(((L$4+(L$5/2))/2),L$4))+(INDEX('Team Needs Database'!$B$2:$AG$15,MATCH('Simulator with Z Scores'!L$1, 'Team Needs Database'!$A$2:$A$15, 0),MATCH('Simulator with Z Scores'!$B24, 'Team Needs Database'!$B$1:$AG$1, 0)) * 'Simulator with Z Scores'!$F24))</f>
        <v>0</v>
      </c>
      <c r="M29">
        <f ca="1">IF( OR($C24 = M$3, M28 = 0), 0, ($E24*_xlfn.IFNA(((M$4+(M$5/2))/2),M$4))+(INDEX('Team Needs Database'!$B$2:$AG$15,MATCH('Simulator with Z Scores'!M$1, 'Team Needs Database'!$A$2:$A$15, 0),MATCH('Simulator with Z Scores'!$B24, 'Team Needs Database'!$B$1:$AG$1, 0)) * 'Simulator with Z Scores'!$F24))</f>
        <v>0</v>
      </c>
      <c r="N29">
        <f ca="1">IF( OR($C24 = N$3, N28 = 0), 0, ($E24*_xlfn.IFNA(((N$4+(N$5/2))/2),N$4))+(INDEX('Team Needs Database'!$B$2:$AG$15,MATCH('Simulator with Z Scores'!N$1, 'Team Needs Database'!$A$2:$A$15, 0),MATCH('Simulator with Z Scores'!$B24, 'Team Needs Database'!$B$1:$AG$1, 0)) * 'Simulator with Z Scores'!$F24))</f>
        <v>0</v>
      </c>
      <c r="O29">
        <f ca="1">IF( OR($C24 = O$3, O28 = 0), 0, ($E24*_xlfn.IFNA(((O$4+(O$5/2))/2),O$4))+(INDEX('Team Needs Database'!$B$2:$AG$15,MATCH('Simulator with Z Scores'!O$1, 'Team Needs Database'!$A$2:$A$15, 0),MATCH('Simulator with Z Scores'!$B24, 'Team Needs Database'!$B$1:$AG$1, 0)) * 'Simulator with Z Scores'!$F24))</f>
        <v>0</v>
      </c>
      <c r="P29">
        <f ca="1">IF( OR($C24 = P$3, P28 = 0), 0, ($E24*_xlfn.IFNA(((P$4+(P$5/2))/2),P$4))+(INDEX('Team Needs Database'!$B$2:$AG$15,MATCH('Simulator with Z Scores'!P$1, 'Team Needs Database'!$A$2:$A$15, 0),MATCH('Simulator with Z Scores'!$B24, 'Team Needs Database'!$B$1:$AG$1, 0)) * 'Simulator with Z Scores'!$F24))</f>
        <v>0</v>
      </c>
      <c r="Q29">
        <f ca="1">IF( OR($C24 = Q$3, Q28 = 0), 0, ($E24*_xlfn.IFNA(((Q$4+(Q$5/2))/2),Q$4))+(INDEX('Team Needs Database'!$B$2:$AG$15,MATCH('Simulator with Z Scores'!Q$1, 'Team Needs Database'!$A$2:$A$15, 0),MATCH('Simulator with Z Scores'!$B24, 'Team Needs Database'!$B$1:$AG$1, 0)) * 'Simulator with Z Scores'!$F24))</f>
        <v>0</v>
      </c>
      <c r="R29">
        <f ca="1">IF( OR($C24 = R$3, R28 = 0), 0, ($E24*_xlfn.IFNA(((R$4+(R$5/2))/2),R$4))+(INDEX('Team Needs Database'!$B$2:$AG$15,MATCH('Simulator with Z Scores'!R$1, 'Team Needs Database'!$A$2:$A$15, 0),MATCH('Simulator with Z Scores'!$B24, 'Team Needs Database'!$B$1:$AG$1, 0)) * 'Simulator with Z Scores'!$F24))</f>
        <v>0</v>
      </c>
      <c r="S29">
        <f ca="1">IF( OR($C24 = S$3, S28 = 0), 0, ($E24*_xlfn.IFNA(((S$4+(S$5/2))/2),S$4))+(INDEX('Team Needs Database'!$B$2:$AG$15,MATCH('Simulator with Z Scores'!S$1, 'Team Needs Database'!$A$2:$A$15, 0),MATCH('Simulator with Z Scores'!$B24, 'Team Needs Database'!$B$1:$AG$1, 0)) * 'Simulator with Z Scores'!$F24))</f>
        <v>0.58861647011171336</v>
      </c>
      <c r="T29">
        <f ca="1">IF( OR($C24 = T$3, T28 = 0), 0, ($E24*_xlfn.IFNA(((T$4+(T$5/2))/2),T$4))+(INDEX('Team Needs Database'!$B$2:$AG$15,MATCH('Simulator with Z Scores'!T$1, 'Team Needs Database'!$A$2:$A$15, 0),MATCH('Simulator with Z Scores'!$B24, 'Team Needs Database'!$B$1:$AG$1, 0)) * 'Simulator with Z Scores'!$F24))</f>
        <v>0</v>
      </c>
      <c r="U29">
        <f ca="1">IF( OR($C24 = U$3, U28 = 0), 0, ($E24*_xlfn.IFNA(((U$4+(U$5/2))/2),U$4))+(INDEX('Team Needs Database'!$B$2:$AG$15,MATCH('Simulator with Z Scores'!U$1, 'Team Needs Database'!$A$2:$A$15, 0),MATCH('Simulator with Z Scores'!$B24, 'Team Needs Database'!$B$1:$AG$1, 0)) * 'Simulator with Z Scores'!$F24))</f>
        <v>0</v>
      </c>
      <c r="V29">
        <f ca="1">IF( OR($C24 = V$3, V28 = 0), 0, ($E24*_xlfn.IFNA(((V$4+(V$5/2))/2),V$4))+(INDEX('Team Needs Database'!$B$2:$AG$15,MATCH('Simulator with Z Scores'!V$1, 'Team Needs Database'!$A$2:$A$15, 0),MATCH('Simulator with Z Scores'!$B24, 'Team Needs Database'!$B$1:$AG$1, 0)) * 'Simulator with Z Scores'!$F24))</f>
        <v>0.52259267327686043</v>
      </c>
      <c r="W29">
        <f ca="1">IF( OR($C24 = W$3, W28 = 0), 0, ($E24*_xlfn.IFNA(((W$4+(W$5/2))/2),W$4))+(INDEX('Team Needs Database'!$B$2:$AG$15,MATCH('Simulator with Z Scores'!W$1, 'Team Needs Database'!$A$2:$A$15, 0),MATCH('Simulator with Z Scores'!$B24, 'Team Needs Database'!$B$1:$AG$1, 0)) * 'Simulator with Z Scores'!$F24))</f>
        <v>0</v>
      </c>
      <c r="X29">
        <f ca="1">IF( OR($C24 = X$3, X28 = 0), 0, ($E24*_xlfn.IFNA(((X$4+(X$5/2))/2),X$4))+(INDEX('Team Needs Database'!$B$2:$AG$15,MATCH('Simulator with Z Scores'!X$1, 'Team Needs Database'!$A$2:$A$15, 0),MATCH('Simulator with Z Scores'!$B24, 'Team Needs Database'!$B$1:$AG$1, 0)) * 'Simulator with Z Scores'!$F24))</f>
        <v>0</v>
      </c>
      <c r="Y29">
        <f ca="1">IF( OR($C24 = Y$3, Y28 = 0), 0, ($E24*_xlfn.IFNA(((Y$4+(Y$5/2))/2),Y$4))+(INDEX('Team Needs Database'!$B$2:$AG$15,MATCH('Simulator with Z Scores'!Y$1, 'Team Needs Database'!$A$2:$A$15, 0),MATCH('Simulator with Z Scores'!$B24, 'Team Needs Database'!$B$1:$AG$1, 0)) * 'Simulator with Z Scores'!$F24))</f>
        <v>0</v>
      </c>
      <c r="Z29">
        <f ca="1">IF( OR($C24 = Z$3, Z28 = 0), 0, ($E24*_xlfn.IFNA(((Z$4+(Z$5/2))/2),Z$4))+(INDEX('Team Needs Database'!$B$2:$AG$15,MATCH('Simulator with Z Scores'!Z$1, 'Team Needs Database'!$A$2:$A$15, 0),MATCH('Simulator with Z Scores'!$B24, 'Team Needs Database'!$B$1:$AG$1, 0)) * 'Simulator with Z Scores'!$F24))</f>
        <v>0</v>
      </c>
      <c r="AA29">
        <f ca="1">IF( OR($C24 = AA$3, AA28 = 0), 0, ($E24*_xlfn.IFNA(((AA$4+(AA$5/2))/2),AA$4))+(INDEX('Team Needs Database'!$B$2:$AG$15,MATCH('Simulator with Z Scores'!AA$1, 'Team Needs Database'!$A$2:$A$15, 0),MATCH('Simulator with Z Scores'!$B24, 'Team Needs Database'!$B$1:$AG$1, 0)) * 'Simulator with Z Scores'!$F24))</f>
        <v>0</v>
      </c>
      <c r="AB29">
        <f ca="1">IF( OR($C24 = AB$3, AB28 = 0), 0, ($E24*_xlfn.IFNA(((AB$4+(AB$5/2))/2),AB$4))+(INDEX('Team Needs Database'!$B$2:$AG$15,MATCH('Simulator with Z Scores'!AB$1, 'Team Needs Database'!$A$2:$A$15, 0),MATCH('Simulator with Z Scores'!$B24, 'Team Needs Database'!$B$1:$AG$1, 0)) * 'Simulator with Z Scores'!$F24))</f>
        <v>0</v>
      </c>
      <c r="AC29">
        <f ca="1">IF( OR($C24 = AC$3, AC28 = 0), 0, ($E24*_xlfn.IFNA(((AC$4+(AC$5/2))/2),AC$4))+(INDEX('Team Needs Database'!$B$2:$AG$15,MATCH('Simulator with Z Scores'!AC$1, 'Team Needs Database'!$A$2:$A$15, 0),MATCH('Simulator with Z Scores'!$B24, 'Team Needs Database'!$B$1:$AG$1, 0)) * 'Simulator with Z Scores'!$F24))</f>
        <v>0.49552643209374231</v>
      </c>
      <c r="AD29">
        <f ca="1">IF( OR($C24 = AD$3, AD28 = 0), 0, ($E24*_xlfn.IFNA(((AD$4+(AD$5/2))/2),AD$4))+(INDEX('Team Needs Database'!$B$2:$AG$15,MATCH('Simulator with Z Scores'!AD$1, 'Team Needs Database'!$A$2:$A$15, 0),MATCH('Simulator with Z Scores'!$B24, 'Team Needs Database'!$B$1:$AG$1, 0)) * 'Simulator with Z Scores'!$F24))</f>
        <v>1.4752911846820835</v>
      </c>
      <c r="AE29">
        <f ca="1">IF( OR($C24 = AE$3, AE28 = 0), 0, ($E24*_xlfn.IFNA(((AE$4+(AE$5/2))/2),AE$4))+(INDEX('Team Needs Database'!$B$2:$AG$15,MATCH('Simulator with Z Scores'!AE$1, 'Team Needs Database'!$A$2:$A$15, 0),MATCH('Simulator with Z Scores'!$B24, 'Team Needs Database'!$B$1:$AG$1, 0)) * 'Simulator with Z Scores'!$F24))</f>
        <v>0</v>
      </c>
      <c r="AF29">
        <f ca="1">IF( OR($C24 = AF$3, AF28 = 0), 0, ($E24*_xlfn.IFNA(((AF$4+(AF$5/2))/2),AF$4))+(INDEX('Team Needs Database'!$B$2:$AG$15,MATCH('Simulator with Z Scores'!AF$1, 'Team Needs Database'!$A$2:$A$15, 0),MATCH('Simulator with Z Scores'!$B24, 'Team Needs Database'!$B$1:$AG$1, 0)) * 'Simulator with Z Scores'!$F24))</f>
        <v>0</v>
      </c>
      <c r="AG29">
        <f ca="1">IF( OR($C24 = AG$3, AG28 = 0), 0, ($E24*_xlfn.IFNA(((AG$4+(AG$5/2))/2),AG$4))+(INDEX('Team Needs Database'!$B$2:$AG$15,MATCH('Simulator with Z Scores'!AG$1, 'Team Needs Database'!$A$2:$A$15, 0),MATCH('Simulator with Z Scores'!$B24, 'Team Needs Database'!$B$1:$AG$1, 0)) * 'Simulator with Z Scores'!$F24))</f>
        <v>0.58392697422739537</v>
      </c>
      <c r="AH29">
        <f ca="1">IF( OR($C24 = AH$3, AH28 = 0), 0, ($E24*_xlfn.IFNA(((AH$4+(AH$5/2))/2),AH$4))+(INDEX('Team Needs Database'!$B$2:$AG$15,MATCH('Simulator with Z Scores'!AH$1, 'Team Needs Database'!$A$2:$A$15, 0),MATCH('Simulator with Z Scores'!$B24, 'Team Needs Database'!$B$1:$AG$1, 0)) * 'Simulator with Z Scores'!$F24))</f>
        <v>0.58392697422739537</v>
      </c>
      <c r="AI29">
        <f ca="1">IF( OR($C24 = AI$3, AI28 = 0), 0, ($E24*_xlfn.IFNA(((AI$4+(AI$5/2))/2),AI$4))+(INDEX('Team Needs Database'!$B$2:$AG$15,MATCH('Simulator with Z Scores'!AI$1, 'Team Needs Database'!$A$2:$A$15, 0),MATCH('Simulator with Z Scores'!$B24, 'Team Needs Database'!$B$1:$AG$1, 0)) * 'Simulator with Z Scores'!$F24))</f>
        <v>0</v>
      </c>
      <c r="AJ29">
        <f ca="1">IF( OR($C24 = AJ$3, AJ28 = 0), 0, ($E24*_xlfn.IFNA(((AJ$4+(AJ$5/2))/2),AJ$4))+(INDEX('Team Needs Database'!$B$2:$AG$15,MATCH('Simulator with Z Scores'!AJ$1, 'Team Needs Database'!$A$2:$A$15, 0),MATCH('Simulator with Z Scores'!$B24, 'Team Needs Database'!$B$1:$AG$1, 0)) * 'Simulator with Z Scores'!$F24))</f>
        <v>1.2147329546047902</v>
      </c>
      <c r="AK29">
        <f ca="1">IF( OR($C24 = AK$3, AK28 = 0), 0, ($E24*_xlfn.IFNA(((AK$4+(AK$5/2))/2),AK$4))+(INDEX('Team Needs Database'!$B$2:$AG$15,MATCH('Simulator with Z Scores'!AK$1, 'Team Needs Database'!$A$2:$A$15, 0),MATCH('Simulator with Z Scores'!$B24, 'Team Needs Database'!$B$1:$AG$1, 0)) * 'Simulator with Z Scores'!$F24))</f>
        <v>1.4482714640212422</v>
      </c>
      <c r="AL29">
        <f ca="1">IF( OR($C24 = AL$3, AL28 = 0), 0, ($E24*_xlfn.IFNA(((AL$4+(AL$5/2))/2),AL$4))+(INDEX('Team Needs Database'!$B$2:$AG$15,MATCH('Simulator with Z Scores'!AL$1, 'Team Needs Database'!$A$2:$A$15, 0),MATCH('Simulator with Z Scores'!$B24, 'Team Needs Database'!$B$1:$AG$1, 0)) * 'Simulator with Z Scores'!$F24))</f>
        <v>0.4413258988032368</v>
      </c>
      <c r="AM29">
        <f ca="1">IF( OR($C24 = AM$3, AM28 = 0), 0, ($E24*_xlfn.IFNA(((AM$4+(AM$5/2))/2),AM$4))+(INDEX('Team Needs Database'!$B$2:$AG$15,MATCH('Simulator with Z Scores'!AM$1, 'Team Needs Database'!$A$2:$A$15, 0),MATCH('Simulator with Z Scores'!$B24, 'Team Needs Database'!$B$1:$AG$1, 0)) * 'Simulator with Z Scores'!$F24))</f>
        <v>0</v>
      </c>
      <c r="AN29">
        <f ca="1">IF( OR($C24 = AN$3, AN28 = 0), 0, ($E24*_xlfn.IFNA(((AN$4+(AN$5/2))/2),AN$4))+(INDEX('Team Needs Database'!$B$2:$AG$15,MATCH('Simulator with Z Scores'!AN$1, 'Team Needs Database'!$A$2:$A$15, 0),MATCH('Simulator with Z Scores'!$B24, 'Team Needs Database'!$B$1:$AG$1, 0)) * 'Simulator with Z Scores'!$F24))</f>
        <v>0</v>
      </c>
      <c r="AO29">
        <f ca="1">IF( OR($C24 = AO$3, AO28 = 0), 0, ($E24*_xlfn.IFNA(((AO$4+(AO$5/2))/2),AO$4))+(INDEX('Team Needs Database'!$B$2:$AG$15,MATCH('Simulator with Z Scores'!AO$1, 'Team Needs Database'!$A$2:$A$15, 0),MATCH('Simulator with Z Scores'!$B24, 'Team Needs Database'!$B$1:$AG$1, 0)) * 'Simulator with Z Scores'!$F24))</f>
        <v>0</v>
      </c>
      <c r="AP29">
        <f ca="1">IF( OR($C24 = AP$3, AP28 = 0), 0, ($E24*_xlfn.IFNA(((AP$4+(AP$5/2))/2),AP$4))+(INDEX('Team Needs Database'!$B$2:$AG$15,MATCH('Simulator with Z Scores'!AP$1, 'Team Needs Database'!$A$2:$A$15, 0),MATCH('Simulator with Z Scores'!$B24, 'Team Needs Database'!$B$1:$AG$1, 0)) * 'Simulator with Z Scores'!$F24))</f>
        <v>0.94095944330637238</v>
      </c>
      <c r="AQ29">
        <f ca="1">IF( OR($C24 = AQ$3, AQ28 = 0), 0, ($E24*_xlfn.IFNA(((AQ$4+(AQ$5/2))/2),AQ$4))+(INDEX('Team Needs Database'!$B$2:$AG$15,MATCH('Simulator with Z Scores'!AQ$1, 'Team Needs Database'!$A$2:$A$15, 0),MATCH('Simulator with Z Scores'!$B24, 'Team Needs Database'!$B$1:$AG$1, 0)) * 'Simulator with Z Scores'!$F24))</f>
        <v>0.39920151168289281</v>
      </c>
      <c r="AR29">
        <f ca="1">IF( OR($C24 = AR$3, AR28 = 0), 0, ($E24*_xlfn.IFNA(((AR$4+(AR$5/2))/2),AR$4))+(INDEX('Team Needs Database'!$B$2:$AG$15,MATCH('Simulator with Z Scores'!AR$1, 'Team Needs Database'!$A$2:$A$15, 0),MATCH('Simulator with Z Scores'!$B24, 'Team Needs Database'!$B$1:$AG$1, 0)) * 'Simulator with Z Scores'!$F24))</f>
        <v>0</v>
      </c>
      <c r="AS29">
        <f ca="1">IF( OR($C24 = AS$3, AS28 = 0), 0, ($E24*_xlfn.IFNA(((AS$4+(AS$5/2))/2),AS$4))+(INDEX('Team Needs Database'!$B$2:$AG$15,MATCH('Simulator with Z Scores'!AS$1, 'Team Needs Database'!$A$2:$A$15, 0),MATCH('Simulator with Z Scores'!$B24, 'Team Needs Database'!$B$1:$AG$1, 0)) * 'Simulator with Z Scores'!$F24))</f>
        <v>1.4642162946162851</v>
      </c>
      <c r="AT29">
        <f ca="1">IF( OR($C24 = AT$3, AT28 = 0), 0, ($E24*_xlfn.IFNA(((AT$4+(AT$5/2))/2),AT$4))+(INDEX('Team Needs Database'!$B$2:$AG$15,MATCH('Simulator with Z Scores'!AT$1, 'Team Needs Database'!$A$2:$A$15, 0),MATCH('Simulator with Z Scores'!$B24, 'Team Needs Database'!$B$1:$AG$1, 0)) * 'Simulator with Z Scores'!$F24))</f>
        <v>1.1352485326882729</v>
      </c>
      <c r="AU29">
        <f ca="1">IF( OR($C24 = AU$3, AU28 = 0), 0, ($E24*_xlfn.IFNA(((AU$4+(AU$5/2))/2),AU$4))+(INDEX('Team Needs Database'!$B$2:$AG$15,MATCH('Simulator with Z Scores'!AU$1, 'Team Needs Database'!$A$2:$A$15, 0),MATCH('Simulator with Z Scores'!$B24, 'Team Needs Database'!$B$1:$AG$1, 0)) * 'Simulator with Z Scores'!$F24))</f>
        <v>1.2206086970380046</v>
      </c>
      <c r="AV29">
        <f ca="1">IF( OR($C24 = AV$3, AV28 = 0), 0, ($E24*_xlfn.IFNA(((AV$4+(AV$5/2))/2),AV$4))+(INDEX('Team Needs Database'!$B$2:$AG$15,MATCH('Simulator with Z Scores'!AV$1, 'Team Needs Database'!$A$2:$A$15, 0),MATCH('Simulator with Z Scores'!$B24, 'Team Needs Database'!$B$1:$AG$1, 0)) * 'Simulator with Z Scores'!$F24))</f>
        <v>1.2206086970380046</v>
      </c>
      <c r="AW29">
        <f ca="1">IF( OR($C24 = AW$3, AW28 = 0), 0, ($E24*_xlfn.IFNA(((AW$4+(AW$5/2))/2),AW$4))+(INDEX('Team Needs Database'!$B$2:$AG$15,MATCH('Simulator with Z Scores'!AW$1, 'Team Needs Database'!$A$2:$A$15, 0),MATCH('Simulator with Z Scores'!$B24, 'Team Needs Database'!$B$1:$AG$1, 0)) * 'Simulator with Z Scores'!$F24))</f>
        <v>0.36090931779688967</v>
      </c>
      <c r="AX29">
        <f ca="1">IF( OR($C24 = AX$3, AX28 = 0), 0, ($E24*_xlfn.IFNA(((AX$4+(AX$5/2))/2),AX$4))+(INDEX('Team Needs Database'!$B$2:$AG$15,MATCH('Simulator with Z Scores'!AX$1, 'Team Needs Database'!$A$2:$A$15, 0),MATCH('Simulator with Z Scores'!$B24, 'Team Needs Database'!$B$1:$AG$1, 0)) * 'Simulator with Z Scores'!$F24))</f>
        <v>0.25635401094550736</v>
      </c>
      <c r="AY29">
        <f ca="1">IF( OR($C24 = AY$3, AY28 = 0), 0, ($E24*_xlfn.IFNA(((AY$4+(AY$5/2))/2),AY$4))+(INDEX('Team Needs Database'!$B$2:$AG$15,MATCH('Simulator with Z Scores'!AY$1, 'Team Needs Database'!$A$2:$A$15, 0),MATCH('Simulator with Z Scores'!$B24, 'Team Needs Database'!$B$1:$AG$1, 0)) * 'Simulator with Z Scores'!$F24))</f>
        <v>0.2723706915037567</v>
      </c>
      <c r="AZ29">
        <f ca="1">IF( OR($C24 = AZ$3, AZ28 = 0), 0, ($E24*_xlfn.IFNA(((AZ$4+(AZ$5/2))/2),AZ$4))+(INDEX('Team Needs Database'!$B$2:$AG$15,MATCH('Simulator with Z Scores'!AZ$1, 'Team Needs Database'!$A$2:$A$15, 0),MATCH('Simulator with Z Scores'!$B24, 'Team Needs Database'!$B$1:$AG$1, 0)) * 'Simulator with Z Scores'!$F24))</f>
        <v>0.35085544774957178</v>
      </c>
      <c r="BA29">
        <f ca="1">IF( OR($C24 = BA$3, BA28 = 0), 0, ($E24*_xlfn.IFNA(((BA$4+(BA$5/2))/2),BA$4))+(INDEX('Team Needs Database'!$B$2:$AG$15,MATCH('Simulator with Z Scores'!BA$1, 'Team Needs Database'!$A$2:$A$15, 0),MATCH('Simulator with Z Scores'!$B24, 'Team Needs Database'!$B$1:$AG$1, 0)) * 'Simulator with Z Scores'!$F24))</f>
        <v>0.37735294242812906</v>
      </c>
      <c r="BB29">
        <f ca="1">IF( OR($C24 = BB$3, BB28 = 0), 0, ($E24*_xlfn.IFNA(((BB$4+(BB$5/2))/2),BB$4))+(INDEX('Team Needs Database'!$B$2:$AG$15,MATCH('Simulator with Z Scores'!BB$1, 'Team Needs Database'!$A$2:$A$15, 0),MATCH('Simulator with Z Scores'!$B24, 'Team Needs Database'!$B$1:$AG$1, 0)) * 'Simulator with Z Scores'!$F24))</f>
        <v>0.39581294457399235</v>
      </c>
      <c r="BC29">
        <f ca="1">IF( OR($C24 = BC$3, BC28 = 0), 0, ($E24*_xlfn.IFNA(((BC$4+(BC$5/2))/2),BC$4))+(INDEX('Team Needs Database'!$B$2:$AG$15,MATCH('Simulator with Z Scores'!BC$1, 'Team Needs Database'!$A$2:$A$15, 0),MATCH('Simulator with Z Scores'!$B24, 'Team Needs Database'!$B$1:$AG$1, 0)) * 'Simulator with Z Scores'!$F24))</f>
        <v>0.20881753015288013</v>
      </c>
      <c r="BD29">
        <f ca="1">IF( OR($C24 = BD$3, BD28 = 0), 0, ($E24*_xlfn.IFNA(((BD$4+(BD$5/2))/2),BD$4))+(INDEX('Team Needs Database'!$B$2:$AG$15,MATCH('Simulator with Z Scores'!BD$1, 'Team Needs Database'!$A$2:$A$15, 0),MATCH('Simulator with Z Scores'!$B24, 'Team Needs Database'!$B$1:$AG$1, 0)) * 'Simulator with Z Scores'!$F24))</f>
        <v>1.1187690619896482</v>
      </c>
      <c r="BE29">
        <f ca="1">IF( OR($C24 = BE$3, BE28 = 0), 0, ($E24*_xlfn.IFNA(((BE$4+(BE$5/2))/2),BE$4))+(INDEX('Team Needs Database'!$B$2:$AG$15,MATCH('Simulator with Z Scores'!BE$1, 'Team Needs Database'!$A$2:$A$15, 0),MATCH('Simulator with Z Scores'!$B24, 'Team Needs Database'!$B$1:$AG$1, 0)) * 'Simulator with Z Scores'!$F24))</f>
        <v>0.38823195652415604</v>
      </c>
      <c r="BF29">
        <f ca="1">IF( OR($C24 = BF$3, BF28 = 0), 0, ($E24*_xlfn.IFNA(((BF$4+(BF$5/2))/2),BF$4))+(INDEX('Team Needs Database'!$B$2:$AG$15,MATCH('Simulator with Z Scores'!BF$1, 'Team Needs Database'!$A$2:$A$15, 0),MATCH('Simulator with Z Scores'!$B24, 'Team Needs Database'!$B$1:$AG$1, 0)) * 'Simulator with Z Scores'!$F24))</f>
        <v>0.34985540204466425</v>
      </c>
      <c r="BG29">
        <f ca="1">IF( OR($C24 = BG$3, BG28 = 0), 0, ($E24*_xlfn.IFNA(((BG$4+(BG$5/2))/2),BG$4))+(INDEX('Team Needs Database'!$B$2:$AG$15,MATCH('Simulator with Z Scores'!BG$1, 'Team Needs Database'!$A$2:$A$15, 0),MATCH('Simulator with Z Scores'!$B24, 'Team Needs Database'!$B$1:$AG$1, 0)) * 'Simulator with Z Scores'!$F24))</f>
        <v>0.47221185206121979</v>
      </c>
      <c r="BH29">
        <f ca="1">IF( OR($C24 = BH$3, BH28 = 0), 0, ($E24*_xlfn.IFNA(((BH$4+(BH$5/2))/2),BH$4))+(INDEX('Team Needs Database'!$B$2:$AG$15,MATCH('Simulator with Z Scores'!BH$1, 'Team Needs Database'!$A$2:$A$15, 0),MATCH('Simulator with Z Scores'!$B24, 'Team Needs Database'!$B$1:$AG$1, 0)) * 'Simulator with Z Scores'!$F24))</f>
        <v>0.8519340989692421</v>
      </c>
      <c r="BI29">
        <f ca="1">IF( OR($C24 = BI$3, BI28 = 0), 0, ($E24*_xlfn.IFNA(((BI$4+(BI$5/2))/2),BI$4))+(INDEX('Team Needs Database'!$B$2:$AG$15,MATCH('Simulator with Z Scores'!BI$1, 'Team Needs Database'!$A$2:$A$15, 0),MATCH('Simulator with Z Scores'!$B24, 'Team Needs Database'!$B$1:$AG$1, 0)) * 'Simulator with Z Scores'!$F24))</f>
        <v>0.39333801202676111</v>
      </c>
      <c r="BJ29">
        <f ca="1">IF( OR($C24 = BJ$3, BJ28 = 0), 0, ($E24*_xlfn.IFNA(((BJ$4+(BJ$5/2))/2),BJ$4))+(INDEX('Team Needs Database'!$B$2:$AG$15,MATCH('Simulator with Z Scores'!BJ$1, 'Team Needs Database'!$A$2:$A$15, 0),MATCH('Simulator with Z Scores'!$B24, 'Team Needs Database'!$B$1:$AG$1, 0)) * 'Simulator with Z Scores'!$F24))</f>
        <v>0.27756417081671575</v>
      </c>
      <c r="BK29">
        <f ca="1">IF( OR($C24 = BK$3, BK28 = 0), 0, ($E24*_xlfn.IFNA(((BK$4+(BK$5/2))/2),BK$4))+(INDEX('Team Needs Database'!$B$2:$AG$15,MATCH('Simulator with Z Scores'!BK$1, 'Team Needs Database'!$A$2:$A$15, 0),MATCH('Simulator with Z Scores'!$B24, 'Team Needs Database'!$B$1:$AG$1, 0)) * 'Simulator with Z Scores'!$F24))</f>
        <v>0.9906459591181811</v>
      </c>
      <c r="BL29">
        <f ca="1">IF( OR($C24 = BL$3, BL28 = 0), 0, ($E24*_xlfn.IFNA(((BL$4+(BL$5/2))/2),BL$4))+(INDEX('Team Needs Database'!$B$2:$AG$15,MATCH('Simulator with Z Scores'!BL$1, 'Team Needs Database'!$A$2:$A$15, 0),MATCH('Simulator with Z Scores'!$B24, 'Team Needs Database'!$B$1:$AG$1, 0)) * 'Simulator with Z Scores'!$F24))</f>
        <v>0.35863303015772197</v>
      </c>
      <c r="BM29">
        <f ca="1">IF( OR($C24 = BM$3, BM28 = 0), 0, ($E24*_xlfn.IFNA(((BM$4+(BM$5/2))/2),BM$4))+(INDEX('Team Needs Database'!$B$2:$AG$15,MATCH('Simulator with Z Scores'!BM$1, 'Team Needs Database'!$A$2:$A$15, 0),MATCH('Simulator with Z Scores'!$B24, 'Team Needs Database'!$B$1:$AG$1, 0)) * 'Simulator with Z Scores'!$F24))</f>
        <v>0.33899249584200553</v>
      </c>
      <c r="BN29">
        <f ca="1">IF( OR($C24 = BN$3, BN28 = 0), 0, ($E24*_xlfn.IFNA(((BN$4+(BN$5/2))/2),BN$4))+(INDEX('Team Needs Database'!$B$2:$AG$15,MATCH('Simulator with Z Scores'!BN$1, 'Team Needs Database'!$A$2:$A$15, 0),MATCH('Simulator with Z Scores'!$B24, 'Team Needs Database'!$B$1:$AG$1, 0)) * 'Simulator with Z Scores'!$F24))</f>
        <v>0.3908332975666845</v>
      </c>
      <c r="BO29">
        <f ca="1">IF( OR($C24 = BO$3, BO28 = 0), 0, ($E24*_xlfn.IFNA(((BO$4+(BO$5/2))/2),BO$4))+(INDEX('Team Needs Database'!$B$2:$AG$15,MATCH('Simulator with Z Scores'!BO$1, 'Team Needs Database'!$A$2:$A$15, 0),MATCH('Simulator with Z Scores'!$B24, 'Team Needs Database'!$B$1:$AG$1, 0)) * 'Simulator with Z Scores'!$F24))</f>
        <v>0.33140858022490577</v>
      </c>
      <c r="BP29">
        <f ca="1">IF( OR($C24 = BP$3, BP28 = 0), 0, ($E24*_xlfn.IFNA(((BP$4+(BP$5/2))/2),BP$4))+(INDEX('Team Needs Database'!$B$2:$AG$15,MATCH('Simulator with Z Scores'!BP$1, 'Team Needs Database'!$A$2:$A$15, 0),MATCH('Simulator with Z Scores'!$B24, 'Team Needs Database'!$B$1:$AG$1, 0)) * 'Simulator with Z Scores'!$F24))</f>
        <v>0.27328082833484535</v>
      </c>
      <c r="BQ29">
        <f ca="1">IF( OR($C24 = BQ$3, BQ28 = 0), 0, ($E24*_xlfn.IFNA(((BQ$4+(BQ$5/2))/2),BQ$4))+(INDEX('Team Needs Database'!$B$2:$AG$15,MATCH('Simulator with Z Scores'!BQ$1, 'Team Needs Database'!$A$2:$A$15, 0),MATCH('Simulator with Z Scores'!$B24, 'Team Needs Database'!$B$1:$AG$1, 0)) * 'Simulator with Z Scores'!$F24))</f>
        <v>0.33281119169259288</v>
      </c>
      <c r="BR29">
        <f ca="1">IF( OR($C24 = BR$3, BR28 = 0), 0, ($E24*_xlfn.IFNA(((BR$4+(BR$5/2))/2),BR$4))+(INDEX('Team Needs Database'!$B$2:$AG$15,MATCH('Simulator with Z Scores'!BR$1, 'Team Needs Database'!$A$2:$A$15, 0),MATCH('Simulator with Z Scores'!$B24, 'Team Needs Database'!$B$1:$AG$1, 0)) * 'Simulator with Z Scores'!$F24))</f>
        <v>0.31465314559234242</v>
      </c>
      <c r="BS29">
        <f ca="1">IF( OR($C24 = BS$3, BS28 = 0), 0, ($E24*_xlfn.IFNA(((BS$4+(BS$5/2))/2),BS$4))+(INDEX('Team Needs Database'!$B$2:$AG$15,MATCH('Simulator with Z Scores'!BS$1, 'Team Needs Database'!$A$2:$A$15, 0),MATCH('Simulator with Z Scores'!$B24, 'Team Needs Database'!$B$1:$AG$1, 0)) * 'Simulator with Z Scores'!$F24))</f>
        <v>5.4474138300751339E-2</v>
      </c>
      <c r="BT29">
        <f ca="1">IF( OR($C24 = BT$3, BT28 = 0), 0, ($E24*_xlfn.IFNA(((BT$4+(BT$5/2))/2),BT$4))+(INDEX('Team Needs Database'!$B$2:$AG$15,MATCH('Simulator with Z Scores'!BT$1, 'Team Needs Database'!$A$2:$A$15, 0),MATCH('Simulator with Z Scores'!$B24, 'Team Needs Database'!$B$1:$AG$1, 0)) * 'Simulator with Z Scores'!$F24))</f>
        <v>0.3006858888927218</v>
      </c>
      <c r="BU29">
        <f ca="1">IF( OR($C24 = BU$3, BU28 = 0), 0, ($E24*_xlfn.IFNA(((BU$4+(BU$5/2))/2),BU$4))+(INDEX('Team Needs Database'!$B$2:$AG$15,MATCH('Simulator with Z Scores'!BU$1, 'Team Needs Database'!$A$2:$A$15, 0),MATCH('Simulator with Z Scores'!$B24, 'Team Needs Database'!$B$1:$AG$1, 0)) * 'Simulator with Z Scores'!$F24))</f>
        <v>0.30134729636785779</v>
      </c>
      <c r="BV29">
        <f ca="1">IF( OR($C24 = BV$3, BV28 = 0), 0, ($E24*_xlfn.IFNA(((BV$4+(BV$5/2))/2),BV$4))+(INDEX('Team Needs Database'!$B$2:$AG$15,MATCH('Simulator with Z Scores'!BV$1, 'Team Needs Database'!$A$2:$A$15, 0),MATCH('Simulator with Z Scores'!$B24, 'Team Needs Database'!$B$1:$AG$1, 0)) * 'Simulator with Z Scores'!$F24))</f>
        <v>1.1977671406373025</v>
      </c>
      <c r="BW29">
        <f ca="1">IF( OR($C24 = BW$3, BW28 = 0), 0, ($E24*_xlfn.IFNA(((BW$4+(BW$5/2))/2),BW$4))+(INDEX('Team Needs Database'!$B$2:$AG$15,MATCH('Simulator with Z Scores'!BW$1, 'Team Needs Database'!$A$2:$A$15, 0),MATCH('Simulator with Z Scores'!$B24, 'Team Needs Database'!$B$1:$AG$1, 0)) * 'Simulator with Z Scores'!$F24))</f>
        <v>0.83049301251211038</v>
      </c>
      <c r="BX29">
        <f ca="1">IF( OR($C24 = BX$3, BX28 = 0), 0, ($E24*_xlfn.IFNA(((BX$4+(BX$5/2))/2),BX$4))+(INDEX('Team Needs Database'!$B$2:$AG$15,MATCH('Simulator with Z Scores'!BX$1, 'Team Needs Database'!$A$2:$A$15, 0),MATCH('Simulator with Z Scores'!$B24, 'Team Needs Database'!$B$1:$AG$1, 0)) * 'Simulator with Z Scores'!$F24))</f>
        <v>0.31479529364731357</v>
      </c>
      <c r="BY29">
        <f ca="1">IF( OR($C24 = BY$3, BY28 = 0), 0, ($E24*_xlfn.IFNA(((BY$4+(BY$5/2))/2),BY$4))+(INDEX('Team Needs Database'!$B$2:$AG$15,MATCH('Simulator with Z Scores'!BY$1, 'Team Needs Database'!$A$2:$A$15, 0),MATCH('Simulator with Z Scores'!$B24, 'Team Needs Database'!$B$1:$AG$1, 0)) * 'Simulator with Z Scores'!$F24))</f>
        <v>0.1975725621271382</v>
      </c>
    </row>
    <row r="30" spans="1:77" x14ac:dyDescent="0.3">
      <c r="A30">
        <v>28</v>
      </c>
      <c r="B30" t="s">
        <v>51</v>
      </c>
      <c r="C30" s="2" t="str">
        <f t="shared" ca="1" si="0"/>
        <v>Dee Ford</v>
      </c>
      <c r="D30" s="2">
        <f t="shared" ca="1" si="1"/>
        <v>33</v>
      </c>
      <c r="E30">
        <f t="shared" ca="1" si="3"/>
        <v>0.85455476612698178</v>
      </c>
      <c r="F30">
        <f t="shared" ca="1" si="3"/>
        <v>0.91556003279196618</v>
      </c>
      <c r="H30">
        <v>25</v>
      </c>
      <c r="I30" t="s">
        <v>140</v>
      </c>
      <c r="J30">
        <f ca="1">IF( OR($C25 = J$3, J29 = 0), 0, ($E25*_xlfn.IFNA(((J$4+(J$5/2))/2),J$4))+(INDEX('Team Needs Database'!$B$2:$AG$15,MATCH('Simulator with Z Scores'!J$1, 'Team Needs Database'!$A$2:$A$15, 0),MATCH('Simulator with Z Scores'!$B25, 'Team Needs Database'!$B$1:$AG$1, 0)) * 'Simulator with Z Scores'!$F25))</f>
        <v>0</v>
      </c>
      <c r="K30">
        <f ca="1">IF( OR($C25 = K$3, K29 = 0), 0, ($E25*_xlfn.IFNA(((K$4+(K$5/2))/2),K$4))+(INDEX('Team Needs Database'!$B$2:$AG$15,MATCH('Simulator with Z Scores'!K$1, 'Team Needs Database'!$A$2:$A$15, 0),MATCH('Simulator with Z Scores'!$B25, 'Team Needs Database'!$B$1:$AG$1, 0)) * 'Simulator with Z Scores'!$F25))</f>
        <v>0</v>
      </c>
      <c r="L30">
        <f ca="1">IF( OR($C25 = L$3, L29 = 0), 0, ($E25*_xlfn.IFNA(((L$4+(L$5/2))/2),L$4))+(INDEX('Team Needs Database'!$B$2:$AG$15,MATCH('Simulator with Z Scores'!L$1, 'Team Needs Database'!$A$2:$A$15, 0),MATCH('Simulator with Z Scores'!$B25, 'Team Needs Database'!$B$1:$AG$1, 0)) * 'Simulator with Z Scores'!$F25))</f>
        <v>0</v>
      </c>
      <c r="M30">
        <f ca="1">IF( OR($C25 = M$3, M29 = 0), 0, ($E25*_xlfn.IFNA(((M$4+(M$5/2))/2),M$4))+(INDEX('Team Needs Database'!$B$2:$AG$15,MATCH('Simulator with Z Scores'!M$1, 'Team Needs Database'!$A$2:$A$15, 0),MATCH('Simulator with Z Scores'!$B25, 'Team Needs Database'!$B$1:$AG$1, 0)) * 'Simulator with Z Scores'!$F25))</f>
        <v>0</v>
      </c>
      <c r="N30">
        <f ca="1">IF( OR($C25 = N$3, N29 = 0), 0, ($E25*_xlfn.IFNA(((N$4+(N$5/2))/2),N$4))+(INDEX('Team Needs Database'!$B$2:$AG$15,MATCH('Simulator with Z Scores'!N$1, 'Team Needs Database'!$A$2:$A$15, 0),MATCH('Simulator with Z Scores'!$B25, 'Team Needs Database'!$B$1:$AG$1, 0)) * 'Simulator with Z Scores'!$F25))</f>
        <v>0</v>
      </c>
      <c r="O30">
        <f ca="1">IF( OR($C25 = O$3, O29 = 0), 0, ($E25*_xlfn.IFNA(((O$4+(O$5/2))/2),O$4))+(INDEX('Team Needs Database'!$B$2:$AG$15,MATCH('Simulator with Z Scores'!O$1, 'Team Needs Database'!$A$2:$A$15, 0),MATCH('Simulator with Z Scores'!$B25, 'Team Needs Database'!$B$1:$AG$1, 0)) * 'Simulator with Z Scores'!$F25))</f>
        <v>0</v>
      </c>
      <c r="P30">
        <f ca="1">IF( OR($C25 = P$3, P29 = 0), 0, ($E25*_xlfn.IFNA(((P$4+(P$5/2))/2),P$4))+(INDEX('Team Needs Database'!$B$2:$AG$15,MATCH('Simulator with Z Scores'!P$1, 'Team Needs Database'!$A$2:$A$15, 0),MATCH('Simulator with Z Scores'!$B25, 'Team Needs Database'!$B$1:$AG$1, 0)) * 'Simulator with Z Scores'!$F25))</f>
        <v>0</v>
      </c>
      <c r="Q30">
        <f ca="1">IF( OR($C25 = Q$3, Q29 = 0), 0, ($E25*_xlfn.IFNA(((Q$4+(Q$5/2))/2),Q$4))+(INDEX('Team Needs Database'!$B$2:$AG$15,MATCH('Simulator with Z Scores'!Q$1, 'Team Needs Database'!$A$2:$A$15, 0),MATCH('Simulator with Z Scores'!$B25, 'Team Needs Database'!$B$1:$AG$1, 0)) * 'Simulator with Z Scores'!$F25))</f>
        <v>0</v>
      </c>
      <c r="R30">
        <f ca="1">IF( OR($C25 = R$3, R29 = 0), 0, ($E25*_xlfn.IFNA(((R$4+(R$5/2))/2),R$4))+(INDEX('Team Needs Database'!$B$2:$AG$15,MATCH('Simulator with Z Scores'!R$1, 'Team Needs Database'!$A$2:$A$15, 0),MATCH('Simulator with Z Scores'!$B25, 'Team Needs Database'!$B$1:$AG$1, 0)) * 'Simulator with Z Scores'!$F25))</f>
        <v>0</v>
      </c>
      <c r="S30">
        <f ca="1">IF( OR($C25 = S$3, S29 = 0), 0, ($E25*_xlfn.IFNA(((S$4+(S$5/2))/2),S$4))+(INDEX('Team Needs Database'!$B$2:$AG$15,MATCH('Simulator with Z Scores'!S$1, 'Team Needs Database'!$A$2:$A$15, 0),MATCH('Simulator with Z Scores'!$B25, 'Team Needs Database'!$B$1:$AG$1, 0)) * 'Simulator with Z Scores'!$F25))</f>
        <v>2.0495862952696506</v>
      </c>
      <c r="T30">
        <f ca="1">IF( OR($C25 = T$3, T29 = 0), 0, ($E25*_xlfn.IFNA(((T$4+(T$5/2))/2),T$4))+(INDEX('Team Needs Database'!$B$2:$AG$15,MATCH('Simulator with Z Scores'!T$1, 'Team Needs Database'!$A$2:$A$15, 0),MATCH('Simulator with Z Scores'!$B25, 'Team Needs Database'!$B$1:$AG$1, 0)) * 'Simulator with Z Scores'!$F25))</f>
        <v>0</v>
      </c>
      <c r="U30">
        <f ca="1">IF( OR($C25 = U$3, U29 = 0), 0, ($E25*_xlfn.IFNA(((U$4+(U$5/2))/2),U$4))+(INDEX('Team Needs Database'!$B$2:$AG$15,MATCH('Simulator with Z Scores'!U$1, 'Team Needs Database'!$A$2:$A$15, 0),MATCH('Simulator with Z Scores'!$B25, 'Team Needs Database'!$B$1:$AG$1, 0)) * 'Simulator with Z Scores'!$F25))</f>
        <v>0</v>
      </c>
      <c r="V30">
        <f ca="1">IF( OR($C25 = V$3, V29 = 0), 0, ($E25*_xlfn.IFNA(((V$4+(V$5/2))/2),V$4))+(INDEX('Team Needs Database'!$B$2:$AG$15,MATCH('Simulator with Z Scores'!V$1, 'Team Needs Database'!$A$2:$A$15, 0),MATCH('Simulator with Z Scores'!$B25, 'Team Needs Database'!$B$1:$AG$1, 0)) * 'Simulator with Z Scores'!$F25))</f>
        <v>1.8196887711166148</v>
      </c>
      <c r="W30">
        <f ca="1">IF( OR($C25 = W$3, W29 = 0), 0, ($E25*_xlfn.IFNA(((W$4+(W$5/2))/2),W$4))+(INDEX('Team Needs Database'!$B$2:$AG$15,MATCH('Simulator with Z Scores'!W$1, 'Team Needs Database'!$A$2:$A$15, 0),MATCH('Simulator with Z Scores'!$B25, 'Team Needs Database'!$B$1:$AG$1, 0)) * 'Simulator with Z Scores'!$F25))</f>
        <v>0</v>
      </c>
      <c r="X30">
        <f ca="1">IF( OR($C25 = X$3, X29 = 0), 0, ($E25*_xlfn.IFNA(((X$4+(X$5/2))/2),X$4))+(INDEX('Team Needs Database'!$B$2:$AG$15,MATCH('Simulator with Z Scores'!X$1, 'Team Needs Database'!$A$2:$A$15, 0),MATCH('Simulator with Z Scores'!$B25, 'Team Needs Database'!$B$1:$AG$1, 0)) * 'Simulator with Z Scores'!$F25))</f>
        <v>0</v>
      </c>
      <c r="Y30">
        <f ca="1">IF( OR($C25 = Y$3, Y29 = 0), 0, ($E25*_xlfn.IFNA(((Y$4+(Y$5/2))/2),Y$4))+(INDEX('Team Needs Database'!$B$2:$AG$15,MATCH('Simulator with Z Scores'!Y$1, 'Team Needs Database'!$A$2:$A$15, 0),MATCH('Simulator with Z Scores'!$B25, 'Team Needs Database'!$B$1:$AG$1, 0)) * 'Simulator with Z Scores'!$F25))</f>
        <v>0</v>
      </c>
      <c r="Z30">
        <f ca="1">IF( OR($C25 = Z$3, Z29 = 0), 0, ($E25*_xlfn.IFNA(((Z$4+(Z$5/2))/2),Z$4))+(INDEX('Team Needs Database'!$B$2:$AG$15,MATCH('Simulator with Z Scores'!Z$1, 'Team Needs Database'!$A$2:$A$15, 0),MATCH('Simulator with Z Scores'!$B25, 'Team Needs Database'!$B$1:$AG$1, 0)) * 'Simulator with Z Scores'!$F25))</f>
        <v>0</v>
      </c>
      <c r="AA30">
        <f ca="1">IF( OR($C25 = AA$3, AA29 = 0), 0, ($E25*_xlfn.IFNA(((AA$4+(AA$5/2))/2),AA$4))+(INDEX('Team Needs Database'!$B$2:$AG$15,MATCH('Simulator with Z Scores'!AA$1, 'Team Needs Database'!$A$2:$A$15, 0),MATCH('Simulator with Z Scores'!$B25, 'Team Needs Database'!$B$1:$AG$1, 0)) * 'Simulator with Z Scores'!$F25))</f>
        <v>0</v>
      </c>
      <c r="AB30">
        <f ca="1">IF( OR($C25 = AB$3, AB29 = 0), 0, ($E25*_xlfn.IFNA(((AB$4+(AB$5/2))/2),AB$4))+(INDEX('Team Needs Database'!$B$2:$AG$15,MATCH('Simulator with Z Scores'!AB$1, 'Team Needs Database'!$A$2:$A$15, 0),MATCH('Simulator with Z Scores'!$B25, 'Team Needs Database'!$B$1:$AG$1, 0)) * 'Simulator with Z Scores'!$F25))</f>
        <v>0</v>
      </c>
      <c r="AC30">
        <f ca="1">IF( OR($C25 = AC$3, AC29 = 0), 0, ($E25*_xlfn.IFNA(((AC$4+(AC$5/2))/2),AC$4))+(INDEX('Team Needs Database'!$B$2:$AG$15,MATCH('Simulator with Z Scores'!AC$1, 'Team Needs Database'!$A$2:$A$15, 0),MATCH('Simulator with Z Scores'!$B25, 'Team Needs Database'!$B$1:$AG$1, 0)) * 'Simulator with Z Scores'!$F25))</f>
        <v>2.0431344940728255</v>
      </c>
      <c r="AD30">
        <f ca="1">IF( OR($C25 = AD$3, AD29 = 0), 0, ($E25*_xlfn.IFNA(((AD$4+(AD$5/2))/2),AD$4))+(INDEX('Team Needs Database'!$B$2:$AG$15,MATCH('Simulator with Z Scores'!AD$1, 'Team Needs Database'!$A$2:$A$15, 0),MATCH('Simulator with Z Scores'!$B25, 'Team Needs Database'!$B$1:$AG$1, 0)) * 'Simulator with Z Scores'!$F25))</f>
        <v>0</v>
      </c>
      <c r="AE30">
        <f ca="1">IF( OR($C25 = AE$3, AE29 = 0), 0, ($E25*_xlfn.IFNA(((AE$4+(AE$5/2))/2),AE$4))+(INDEX('Team Needs Database'!$B$2:$AG$15,MATCH('Simulator with Z Scores'!AE$1, 'Team Needs Database'!$A$2:$A$15, 0),MATCH('Simulator with Z Scores'!$B25, 'Team Needs Database'!$B$1:$AG$1, 0)) * 'Simulator with Z Scores'!$F25))</f>
        <v>0</v>
      </c>
      <c r="AF30">
        <f ca="1">IF( OR($C25 = AF$3, AF29 = 0), 0, ($E25*_xlfn.IFNA(((AF$4+(AF$5/2))/2),AF$4))+(INDEX('Team Needs Database'!$B$2:$AG$15,MATCH('Simulator with Z Scores'!AF$1, 'Team Needs Database'!$A$2:$A$15, 0),MATCH('Simulator with Z Scores'!$B25, 'Team Needs Database'!$B$1:$AG$1, 0)) * 'Simulator with Z Scores'!$F25))</f>
        <v>0</v>
      </c>
      <c r="AG30">
        <f ca="1">IF( OR($C25 = AG$3, AG29 = 0), 0, ($E25*_xlfn.IFNA(((AG$4+(AG$5/2))/2),AG$4))+(INDEX('Team Needs Database'!$B$2:$AG$15,MATCH('Simulator with Z Scores'!AG$1, 'Team Needs Database'!$A$2:$A$15, 0),MATCH('Simulator with Z Scores'!$B25, 'Team Needs Database'!$B$1:$AG$1, 0)) * 'Simulator with Z Scores'!$F25))</f>
        <v>2.2450515925334078</v>
      </c>
      <c r="AH30">
        <f ca="1">IF( OR($C25 = AH$3, AH29 = 0), 0, ($E25*_xlfn.IFNA(((AH$4+(AH$5/2))/2),AH$4))+(INDEX('Team Needs Database'!$B$2:$AG$15,MATCH('Simulator with Z Scores'!AH$1, 'Team Needs Database'!$A$2:$A$15, 0),MATCH('Simulator with Z Scores'!$B25, 'Team Needs Database'!$B$1:$AG$1, 0)) * 'Simulator with Z Scores'!$F25))</f>
        <v>2.2450515925334078</v>
      </c>
      <c r="AI30">
        <f ca="1">IF( OR($C25 = AI$3, AI29 = 0), 0, ($E25*_xlfn.IFNA(((AI$4+(AI$5/2))/2),AI$4))+(INDEX('Team Needs Database'!$B$2:$AG$15,MATCH('Simulator with Z Scores'!AI$1, 'Team Needs Database'!$A$2:$A$15, 0),MATCH('Simulator with Z Scores'!$B25, 'Team Needs Database'!$B$1:$AG$1, 0)) * 'Simulator with Z Scores'!$F25))</f>
        <v>0</v>
      </c>
      <c r="AJ30">
        <f ca="1">IF( OR($C25 = AJ$3, AJ29 = 0), 0, ($E25*_xlfn.IFNA(((AJ$4+(AJ$5/2))/2),AJ$4))+(INDEX('Team Needs Database'!$B$2:$AG$15,MATCH('Simulator with Z Scores'!AJ$1, 'Team Needs Database'!$A$2:$A$15, 0),MATCH('Simulator with Z Scores'!$B25, 'Team Needs Database'!$B$1:$AG$1, 0)) * 'Simulator with Z Scores'!$F25))</f>
        <v>1.7015689015684887</v>
      </c>
      <c r="AK30">
        <f ca="1">IF( OR($C25 = AK$3, AK29 = 0), 0, ($E25*_xlfn.IFNA(((AK$4+(AK$5/2))/2),AK$4))+(INDEX('Team Needs Database'!$B$2:$AG$15,MATCH('Simulator with Z Scores'!AK$1, 'Team Needs Database'!$A$2:$A$15, 0),MATCH('Simulator with Z Scores'!$B25, 'Team Needs Database'!$B$1:$AG$1, 0)) * 'Simulator with Z Scores'!$F25))</f>
        <v>1.777929817843644</v>
      </c>
      <c r="AL30">
        <f ca="1">IF( OR($C25 = AL$3, AL29 = 0), 0, ($E25*_xlfn.IFNA(((AL$4+(AL$5/2))/2),AL$4))+(INDEX('Team Needs Database'!$B$2:$AG$15,MATCH('Simulator with Z Scores'!AL$1, 'Team Needs Database'!$A$2:$A$15, 0),MATCH('Simulator with Z Scores'!$B25, 'Team Needs Database'!$B$1:$AG$1, 0)) * 'Simulator with Z Scores'!$F25))</f>
        <v>1.5367145838834637</v>
      </c>
      <c r="AM30">
        <f ca="1">IF( OR($C25 = AM$3, AM29 = 0), 0, ($E25*_xlfn.IFNA(((AM$4+(AM$5/2))/2),AM$4))+(INDEX('Team Needs Database'!$B$2:$AG$15,MATCH('Simulator with Z Scores'!AM$1, 'Team Needs Database'!$A$2:$A$15, 0),MATCH('Simulator with Z Scores'!$B25, 'Team Needs Database'!$B$1:$AG$1, 0)) * 'Simulator with Z Scores'!$F25))</f>
        <v>0</v>
      </c>
      <c r="AN30">
        <f ca="1">IF( OR($C25 = AN$3, AN29 = 0), 0, ($E25*_xlfn.IFNA(((AN$4+(AN$5/2))/2),AN$4))+(INDEX('Team Needs Database'!$B$2:$AG$15,MATCH('Simulator with Z Scores'!AN$1, 'Team Needs Database'!$A$2:$A$15, 0),MATCH('Simulator with Z Scores'!$B25, 'Team Needs Database'!$B$1:$AG$1, 0)) * 'Simulator with Z Scores'!$F25))</f>
        <v>0</v>
      </c>
      <c r="AO30">
        <f ca="1">IF( OR($C25 = AO$3, AO29 = 0), 0, ($E25*_xlfn.IFNA(((AO$4+(AO$5/2))/2),AO$4))+(INDEX('Team Needs Database'!$B$2:$AG$15,MATCH('Simulator with Z Scores'!AO$1, 'Team Needs Database'!$A$2:$A$15, 0),MATCH('Simulator with Z Scores'!$B25, 'Team Needs Database'!$B$1:$AG$1, 0)) * 'Simulator with Z Scores'!$F25))</f>
        <v>0</v>
      </c>
      <c r="AP30">
        <f ca="1">IF( OR($C25 = AP$3, AP29 = 0), 0, ($E25*_xlfn.IFNA(((AP$4+(AP$5/2))/2),AP$4))+(INDEX('Team Needs Database'!$B$2:$AG$15,MATCH('Simulator with Z Scores'!AP$1, 'Team Needs Database'!$A$2:$A$15, 0),MATCH('Simulator with Z Scores'!$B25, 'Team Needs Database'!$B$1:$AG$1, 0)) * 'Simulator with Z Scores'!$F25))</f>
        <v>1.591005241114039</v>
      </c>
      <c r="AQ30">
        <f ca="1">IF( OR($C25 = AQ$3, AQ29 = 0), 0, ($E25*_xlfn.IFNA(((AQ$4+(AQ$5/2))/2),AQ$4))+(INDEX('Team Needs Database'!$B$2:$AG$15,MATCH('Simulator with Z Scores'!AQ$1, 'Team Needs Database'!$A$2:$A$15, 0),MATCH('Simulator with Z Scores'!$B25, 'Team Needs Database'!$B$1:$AG$1, 0)) * 'Simulator with Z Scores'!$F25))</f>
        <v>1.8136243907607281</v>
      </c>
      <c r="AR30">
        <f ca="1">IF( OR($C25 = AR$3, AR29 = 0), 0, ($E25*_xlfn.IFNA(((AR$4+(AR$5/2))/2),AR$4))+(INDEX('Team Needs Database'!$B$2:$AG$15,MATCH('Simulator with Z Scores'!AR$1, 'Team Needs Database'!$A$2:$A$15, 0),MATCH('Simulator with Z Scores'!$B25, 'Team Needs Database'!$B$1:$AG$1, 0)) * 'Simulator with Z Scores'!$F25))</f>
        <v>0</v>
      </c>
      <c r="AS30">
        <f ca="1">IF( OR($C25 = AS$3, AS29 = 0), 0, ($E25*_xlfn.IFNA(((AS$4+(AS$5/2))/2),AS$4))+(INDEX('Team Needs Database'!$B$2:$AG$15,MATCH('Simulator with Z Scores'!AS$1, 'Team Needs Database'!$A$2:$A$15, 0),MATCH('Simulator with Z Scores'!$B25, 'Team Needs Database'!$B$1:$AG$1, 0)) * 'Simulator with Z Scores'!$F25))</f>
        <v>1.8334503612320987</v>
      </c>
      <c r="AT30">
        <f ca="1">IF( OR($C25 = AT$3, AT29 = 0), 0, ($E25*_xlfn.IFNA(((AT$4+(AT$5/2))/2),AT$4))+(INDEX('Team Needs Database'!$B$2:$AG$15,MATCH('Simulator with Z Scores'!AT$1, 'Team Needs Database'!$A$2:$A$15, 0),MATCH('Simulator with Z Scores'!$B25, 'Team Needs Database'!$B$1:$AG$1, 0)) * 'Simulator with Z Scores'!$F25))</f>
        <v>1.4248009378439843</v>
      </c>
      <c r="AU30">
        <f ca="1">IF( OR($C25 = AU$3, AU29 = 0), 0, ($E25*_xlfn.IFNA(((AU$4+(AU$5/2))/2),AU$4))+(INDEX('Team Needs Database'!$B$2:$AG$15,MATCH('Simulator with Z Scores'!AU$1, 'Team Needs Database'!$A$2:$A$15, 0),MATCH('Simulator with Z Scores'!$B25, 'Team Needs Database'!$B$1:$AG$1, 0)) * 'Simulator with Z Scores'!$F25))</f>
        <v>1.7220284737638862</v>
      </c>
      <c r="AV30">
        <f ca="1">IF( OR($C25 = AV$3, AV29 = 0), 0, ($E25*_xlfn.IFNA(((AV$4+(AV$5/2))/2),AV$4))+(INDEX('Team Needs Database'!$B$2:$AG$15,MATCH('Simulator with Z Scores'!AV$1, 'Team Needs Database'!$A$2:$A$15, 0),MATCH('Simulator with Z Scores'!$B25, 'Team Needs Database'!$B$1:$AG$1, 0)) * 'Simulator with Z Scores'!$F25))</f>
        <v>1.7220284737638862</v>
      </c>
      <c r="AW30">
        <f ca="1">IF( OR($C25 = AW$3, AW29 = 0), 0, ($E25*_xlfn.IFNA(((AW$4+(AW$5/2))/2),AW$4))+(INDEX('Team Needs Database'!$B$2:$AG$15,MATCH('Simulator with Z Scores'!AW$1, 'Team Needs Database'!$A$2:$A$15, 0),MATCH('Simulator with Z Scores'!$B25, 'Team Needs Database'!$B$1:$AG$1, 0)) * 'Simulator with Z Scores'!$F25))</f>
        <v>1.256700804602416</v>
      </c>
      <c r="AX30">
        <f ca="1">IF( OR($C25 = AX$3, AX29 = 0), 0, ($E25*_xlfn.IFNA(((AX$4+(AX$5/2))/2),AX$4))+(INDEX('Team Needs Database'!$B$2:$AG$15,MATCH('Simulator with Z Scores'!AX$1, 'Team Needs Database'!$A$2:$A$15, 0),MATCH('Simulator with Z Scores'!$B25, 'Team Needs Database'!$B$1:$AG$1, 0)) * 'Simulator with Z Scores'!$F25))</f>
        <v>0.8926350081090979</v>
      </c>
      <c r="AY30">
        <f ca="1">IF( OR($C25 = AY$3, AY29 = 0), 0, ($E25*_xlfn.IFNA(((AY$4+(AY$5/2))/2),AY$4))+(INDEX('Team Needs Database'!$B$2:$AG$15,MATCH('Simulator with Z Scores'!AY$1, 'Team Needs Database'!$A$2:$A$15, 0),MATCH('Simulator with Z Scores'!$B25, 'Team Needs Database'!$B$1:$AG$1, 0)) * 'Simulator with Z Scores'!$F25))</f>
        <v>0.948405735968054</v>
      </c>
      <c r="AZ30">
        <f ca="1">IF( OR($C25 = AZ$3, AZ29 = 0), 0, ($E25*_xlfn.IFNA(((AZ$4+(AZ$5/2))/2),AZ$4))+(INDEX('Team Needs Database'!$B$2:$AG$15,MATCH('Simulator with Z Scores'!AZ$1, 'Team Needs Database'!$A$2:$A$15, 0),MATCH('Simulator with Z Scores'!$B25, 'Team Needs Database'!$B$1:$AG$1, 0)) * 'Simulator with Z Scores'!$F25))</f>
        <v>1.6452814457371903</v>
      </c>
      <c r="BA30">
        <f ca="1">IF( OR($C25 = BA$3, BA29 = 0), 0, ($E25*_xlfn.IFNA(((BA$4+(BA$5/2))/2),BA$4))+(INDEX('Team Needs Database'!$B$2:$AG$15,MATCH('Simulator with Z Scores'!BA$1, 'Team Needs Database'!$A$2:$A$15, 0),MATCH('Simulator with Z Scores'!$B25, 'Team Needs Database'!$B$1:$AG$1, 0)) * 'Simulator with Z Scores'!$F25))</f>
        <v>1.7375467911867395</v>
      </c>
      <c r="BB30">
        <f ca="1">IF( OR($C25 = BB$3, BB29 = 0), 0, ($E25*_xlfn.IFNA(((BB$4+(BB$5/2))/2),BB$4))+(INDEX('Team Needs Database'!$B$2:$AG$15,MATCH('Simulator with Z Scores'!BB$1, 'Team Needs Database'!$A$2:$A$15, 0),MATCH('Simulator with Z Scores'!$B25, 'Team Needs Database'!$B$1:$AG$1, 0)) * 'Simulator with Z Scores'!$F25))</f>
        <v>1.8018252633838037</v>
      </c>
      <c r="BC30">
        <f ca="1">IF( OR($C25 = BC$3, BC29 = 0), 0, ($E25*_xlfn.IFNA(((BC$4+(BC$5/2))/2),BC$4))+(INDEX('Team Needs Database'!$B$2:$AG$15,MATCH('Simulator with Z Scores'!BC$1, 'Team Needs Database'!$A$2:$A$15, 0),MATCH('Simulator with Z Scores'!$B25, 'Team Needs Database'!$B$1:$AG$1, 0)) * 'Simulator with Z Scores'!$F25))</f>
        <v>0.72711106424217464</v>
      </c>
      <c r="BD30">
        <f ca="1">IF( OR($C25 = BD$3, BD29 = 0), 0, ($E25*_xlfn.IFNA(((BD$4+(BD$5/2))/2),BD$4))+(INDEX('Team Needs Database'!$B$2:$AG$15,MATCH('Simulator with Z Scores'!BD$1, 'Team Needs Database'!$A$2:$A$15, 0),MATCH('Simulator with Z Scores'!$B25, 'Team Needs Database'!$B$1:$AG$1, 0)) * 'Simulator with Z Scores'!$F25))</f>
        <v>1.3674187560460664</v>
      </c>
      <c r="BE30">
        <f ca="1">IF( OR($C25 = BE$3, BE29 = 0), 0, ($E25*_xlfn.IFNA(((BE$4+(BE$5/2))/2),BE$4))+(INDEX('Team Needs Database'!$B$2:$AG$15,MATCH('Simulator with Z Scores'!BE$1, 'Team Needs Database'!$A$2:$A$15, 0),MATCH('Simulator with Z Scores'!$B25, 'Team Needs Database'!$B$1:$AG$1, 0)) * 'Simulator with Z Scores'!$F25))</f>
        <v>1.3518393349180571</v>
      </c>
      <c r="BF30">
        <f ca="1">IF( OR($C25 = BF$3, BF29 = 0), 0, ($E25*_xlfn.IFNA(((BF$4+(BF$5/2))/2),BF$4))+(INDEX('Team Needs Database'!$B$2:$AG$15,MATCH('Simulator with Z Scores'!BF$1, 'Team Needs Database'!$A$2:$A$15, 0),MATCH('Simulator with Z Scores'!$B25, 'Team Needs Database'!$B$1:$AG$1, 0)) * 'Simulator with Z Scores'!$F25))</f>
        <v>1.6417992462482212</v>
      </c>
      <c r="BG30">
        <f ca="1">IF( OR($C25 = BG$3, BG29 = 0), 0, ($E25*_xlfn.IFNA(((BG$4+(BG$5/2))/2),BG$4))+(INDEX('Team Needs Database'!$B$2:$AG$15,MATCH('Simulator with Z Scores'!BG$1, 'Team Needs Database'!$A$2:$A$15, 0),MATCH('Simulator with Z Scores'!$B25, 'Team Needs Database'!$B$1:$AG$1, 0)) * 'Simulator with Z Scores'!$F25))</f>
        <v>1.6442607191485652</v>
      </c>
      <c r="BH30">
        <f ca="1">IF( OR($C25 = BH$3, BH29 = 0), 0, ($E25*_xlfn.IFNA(((BH$4+(BH$5/2))/2),BH$4))+(INDEX('Team Needs Database'!$B$2:$AG$15,MATCH('Simulator with Z Scores'!BH$1, 'Team Needs Database'!$A$2:$A$15, 0),MATCH('Simulator with Z Scores'!$B25, 'Team Needs Database'!$B$1:$AG$1, 0)) * 'Simulator with Z Scores'!$F25))</f>
        <v>1.281015400614989</v>
      </c>
      <c r="BI30">
        <f ca="1">IF( OR($C25 = BI$3, BI29 = 0), 0, ($E25*_xlfn.IFNA(((BI$4+(BI$5/2))/2),BI$4))+(INDEX('Team Needs Database'!$B$2:$AG$15,MATCH('Simulator with Z Scores'!BI$1, 'Team Needs Database'!$A$2:$A$15, 0),MATCH('Simulator with Z Scores'!$B25, 'Team Needs Database'!$B$1:$AG$1, 0)) * 'Simulator with Z Scores'!$F25))</f>
        <v>0.52689207553780792</v>
      </c>
      <c r="BJ30">
        <f ca="1">IF( OR($C25 = BJ$3, BJ29 = 0), 0, ($E25*_xlfn.IFNA(((BJ$4+(BJ$5/2))/2),BJ$4))+(INDEX('Team Needs Database'!$B$2:$AG$15,MATCH('Simulator with Z Scores'!BJ$1, 'Team Needs Database'!$A$2:$A$15, 0),MATCH('Simulator with Z Scores'!$B25, 'Team Needs Database'!$B$1:$AG$1, 0)) * 'Simulator with Z Scores'!$F25))</f>
        <v>1.2841811071338036</v>
      </c>
      <c r="BK30">
        <f ca="1">IF( OR($C25 = BK$3, BK29 = 0), 0, ($E25*_xlfn.IFNA(((BK$4+(BK$5/2))/2),BK$4))+(INDEX('Team Needs Database'!$B$2:$AG$15,MATCH('Simulator with Z Scores'!BK$1, 'Team Needs Database'!$A$2:$A$15, 0),MATCH('Simulator with Z Scores'!$B25, 'Team Needs Database'!$B$1:$AG$1, 0)) * 'Simulator with Z Scores'!$F25))</f>
        <v>0.92128894302377062</v>
      </c>
      <c r="BL30">
        <f ca="1">IF( OR($C25 = BL$3, BL29 = 0), 0, ($E25*_xlfn.IFNA(((BL$4+(BL$5/2))/2),BL$4))+(INDEX('Team Needs Database'!$B$2:$AG$15,MATCH('Simulator with Z Scores'!BL$1, 'Team Needs Database'!$A$2:$A$15, 0),MATCH('Simulator with Z Scores'!$B25, 'Team Needs Database'!$B$1:$AG$1, 0)) * 'Simulator with Z Scores'!$F25))</f>
        <v>1.6723633014505541</v>
      </c>
      <c r="BM30">
        <f ca="1">IF( OR($C25 = BM$3, BM29 = 0), 0, ($E25*_xlfn.IFNA(((BM$4+(BM$5/2))/2),BM$4))+(INDEX('Team Needs Database'!$B$2:$AG$15,MATCH('Simulator with Z Scores'!BM$1, 'Team Needs Database'!$A$2:$A$15, 0),MATCH('Simulator with Z Scores'!$B25, 'Team Needs Database'!$B$1:$AG$1, 0)) * 'Simulator with Z Scores'!$F25))</f>
        <v>1.3921798574926973</v>
      </c>
      <c r="BN30">
        <f ca="1">IF( OR($C25 = BN$3, BN29 = 0), 0, ($E25*_xlfn.IFNA(((BN$4+(BN$5/2))/2),BN$4))+(INDEX('Team Needs Database'!$B$2:$AG$15,MATCH('Simulator with Z Scores'!BN$1, 'Team Needs Database'!$A$2:$A$15, 0),MATCH('Simulator with Z Scores'!$B25, 'Team Needs Database'!$B$1:$AG$1, 0)) * 'Simulator with Z Scores'!$F25))</f>
        <v>1.7844859316122654</v>
      </c>
      <c r="BO30">
        <f ca="1">IF( OR($C25 = BO$3, BO29 = 0), 0, ($E25*_xlfn.IFNA(((BO$4+(BO$5/2))/2),BO$4))+(INDEX('Team Needs Database'!$B$2:$AG$15,MATCH('Simulator with Z Scores'!BO$1, 'Team Needs Database'!$A$2:$A$15, 0),MATCH('Simulator with Z Scores'!$B25, 'Team Needs Database'!$B$1:$AG$1, 0)) * 'Simulator with Z Scores'!$F25))</f>
        <v>1.1539780462392168</v>
      </c>
      <c r="BP30">
        <f ca="1">IF( OR($C25 = BP$3, BP29 = 0), 0, ($E25*_xlfn.IFNA(((BP$4+(BP$5/2))/2),BP$4))+(INDEX('Team Needs Database'!$B$2:$AG$15,MATCH('Simulator with Z Scores'!BP$1, 'Team Needs Database'!$A$2:$A$15, 0),MATCH('Simulator with Z Scores'!$B25, 'Team Needs Database'!$B$1:$AG$1, 0)) * 'Simulator with Z Scores'!$F25))</f>
        <v>0.95157486913122458</v>
      </c>
      <c r="BQ30">
        <f ca="1">IF( OR($C25 = BQ$3, BQ29 = 0), 0, ($E25*_xlfn.IFNA(((BQ$4+(BQ$5/2))/2),BQ$4))+(INDEX('Team Needs Database'!$B$2:$AG$15,MATCH('Simulator with Z Scores'!BQ$1, 'Team Needs Database'!$A$2:$A$15, 0),MATCH('Simulator with Z Scores'!$B25, 'Team Needs Database'!$B$1:$AG$1, 0)) * 'Simulator with Z Scores'!$F25))</f>
        <v>0.31613524532268467</v>
      </c>
      <c r="BR30">
        <f ca="1">IF( OR($C25 = BR$3, BR29 = 0), 0, ($E25*_xlfn.IFNA(((BR$4+(BR$5/2))/2),BR$4))+(INDEX('Team Needs Database'!$B$2:$AG$15,MATCH('Simulator with Z Scores'!BR$1, 'Team Needs Database'!$A$2:$A$15, 0),MATCH('Simulator with Z Scores'!$B25, 'Team Needs Database'!$B$1:$AG$1, 0)) * 'Simulator with Z Scores'!$F25))</f>
        <v>0.25290819625814775</v>
      </c>
      <c r="BS30">
        <f ca="1">IF( OR($C25 = BS$3, BS29 = 0), 0, ($E25*_xlfn.IFNA(((BS$4+(BS$5/2))/2),BS$4))+(INDEX('Team Needs Database'!$B$2:$AG$15,MATCH('Simulator with Z Scores'!BS$1, 'Team Needs Database'!$A$2:$A$15, 0),MATCH('Simulator with Z Scores'!$B25, 'Team Needs Database'!$B$1:$AG$1, 0)) * 'Simulator with Z Scores'!$F25))</f>
        <v>0.18968114719361079</v>
      </c>
      <c r="BT30">
        <f ca="1">IF( OR($C25 = BT$3, BT29 = 0), 0, ($E25*_xlfn.IFNA(((BT$4+(BT$5/2))/2),BT$4))+(INDEX('Team Needs Database'!$B$2:$AG$15,MATCH('Simulator with Z Scores'!BT$1, 'Team Needs Database'!$A$2:$A$15, 0),MATCH('Simulator with Z Scores'!$B25, 'Team Needs Database'!$B$1:$AG$1, 0)) * 'Simulator with Z Scores'!$F25))</f>
        <v>1.2587947067057474</v>
      </c>
      <c r="BU30">
        <f ca="1">IF( OR($C25 = BU$3, BU29 = 0), 0, ($E25*_xlfn.IFNA(((BU$4+(BU$5/2))/2),BU$4))+(INDEX('Team Needs Database'!$B$2:$AG$15,MATCH('Simulator with Z Scores'!BU$1, 'Team Needs Database'!$A$2:$A$15, 0),MATCH('Simulator with Z Scores'!$B25, 'Team Needs Database'!$B$1:$AG$1, 0)) * 'Simulator with Z Scores'!$F25))</f>
        <v>1.0493034430975092</v>
      </c>
      <c r="BV30">
        <f ca="1">IF( OR($C25 = BV$3, BV29 = 0), 0, ($E25*_xlfn.IFNA(((BV$4+(BV$5/2))/2),BV$4))+(INDEX('Team Needs Database'!$B$2:$AG$15,MATCH('Simulator with Z Scores'!BV$1, 'Team Needs Database'!$A$2:$A$15, 0),MATCH('Simulator with Z Scores'!$B25, 'Team Needs Database'!$B$1:$AG$1, 0)) * 'Simulator with Z Scores'!$F25))</f>
        <v>0.90566365781574776</v>
      </c>
      <c r="BW30">
        <f ca="1">IF( OR($C25 = BW$3, BW29 = 0), 0, ($E25*_xlfn.IFNA(((BW$4+(BW$5/2))/2),BW$4))+(INDEX('Team Needs Database'!$B$2:$AG$15,MATCH('Simulator with Z Scores'!BW$1, 'Team Needs Database'!$A$2:$A$15, 0),MATCH('Simulator with Z Scores'!$B25, 'Team Needs Database'!$B$1:$AG$1, 0)) * 'Simulator with Z Scores'!$F25))</f>
        <v>1.2063566725812855</v>
      </c>
      <c r="BX30">
        <f ca="1">IF( OR($C25 = BX$3, BX29 = 0), 0, ($E25*_xlfn.IFNA(((BX$4+(BX$5/2))/2),BX$4))+(INDEX('Team Needs Database'!$B$2:$AG$15,MATCH('Simulator with Z Scores'!BX$1, 'Team Needs Database'!$A$2:$A$15, 0),MATCH('Simulator with Z Scores'!$B25, 'Team Needs Database'!$B$1:$AG$1, 0)) * 'Simulator with Z Scores'!$F25))</f>
        <v>1.0961299121522488</v>
      </c>
      <c r="BY30">
        <f ca="1">IF( OR($C25 = BY$3, BY29 = 0), 0, ($E25*_xlfn.IFNA(((BY$4+(BY$5/2))/2),BY$4))+(INDEX('Team Needs Database'!$B$2:$AG$15,MATCH('Simulator with Z Scores'!BY$1, 'Team Needs Database'!$A$2:$A$15, 0),MATCH('Simulator with Z Scores'!$B25, 'Team Needs Database'!$B$1:$AG$1, 0)) * 'Simulator with Z Scores'!$F25))</f>
        <v>1.111544254164043</v>
      </c>
    </row>
    <row r="31" spans="1:77" x14ac:dyDescent="0.3">
      <c r="A31">
        <v>29</v>
      </c>
      <c r="B31" t="s">
        <v>52</v>
      </c>
      <c r="C31" s="2" t="str">
        <f t="shared" ca="1" si="0"/>
        <v>Kelvin Benjamin</v>
      </c>
      <c r="D31" s="2">
        <f t="shared" ca="1" si="1"/>
        <v>34</v>
      </c>
      <c r="E31">
        <f t="shared" ca="1" si="3"/>
        <v>0.9709288297806572</v>
      </c>
      <c r="F31">
        <f t="shared" ca="1" si="3"/>
        <v>0.75963717448717938</v>
      </c>
      <c r="H31">
        <v>26</v>
      </c>
      <c r="I31" t="s">
        <v>140</v>
      </c>
      <c r="J31">
        <f ca="1">IF( OR($C26 = J$3, J30 = 0), 0, ($E26*_xlfn.IFNA(((J$4+(J$5/2))/2),J$4))+(INDEX('Team Needs Database'!$B$2:$AG$15,MATCH('Simulator with Z Scores'!J$1, 'Team Needs Database'!$A$2:$A$15, 0),MATCH('Simulator with Z Scores'!$B26, 'Team Needs Database'!$B$1:$AG$1, 0)) * 'Simulator with Z Scores'!$F26))</f>
        <v>0</v>
      </c>
      <c r="K31">
        <f ca="1">IF( OR($C26 = K$3, K30 = 0), 0, ($E26*_xlfn.IFNA(((K$4+(K$5/2))/2),K$4))+(INDEX('Team Needs Database'!$B$2:$AG$15,MATCH('Simulator with Z Scores'!K$1, 'Team Needs Database'!$A$2:$A$15, 0),MATCH('Simulator with Z Scores'!$B26, 'Team Needs Database'!$B$1:$AG$1, 0)) * 'Simulator with Z Scores'!$F26))</f>
        <v>0</v>
      </c>
      <c r="L31">
        <f ca="1">IF( OR($C26 = L$3, L30 = 0), 0, ($E26*_xlfn.IFNA(((L$4+(L$5/2))/2),L$4))+(INDEX('Team Needs Database'!$B$2:$AG$15,MATCH('Simulator with Z Scores'!L$1, 'Team Needs Database'!$A$2:$A$15, 0),MATCH('Simulator with Z Scores'!$B26, 'Team Needs Database'!$B$1:$AG$1, 0)) * 'Simulator with Z Scores'!$F26))</f>
        <v>0</v>
      </c>
      <c r="M31">
        <f ca="1">IF( OR($C26 = M$3, M30 = 0), 0, ($E26*_xlfn.IFNA(((M$4+(M$5/2))/2),M$4))+(INDEX('Team Needs Database'!$B$2:$AG$15,MATCH('Simulator with Z Scores'!M$1, 'Team Needs Database'!$A$2:$A$15, 0),MATCH('Simulator with Z Scores'!$B26, 'Team Needs Database'!$B$1:$AG$1, 0)) * 'Simulator with Z Scores'!$F26))</f>
        <v>0</v>
      </c>
      <c r="N31">
        <f ca="1">IF( OR($C26 = N$3, N30 = 0), 0, ($E26*_xlfn.IFNA(((N$4+(N$5/2))/2),N$4))+(INDEX('Team Needs Database'!$B$2:$AG$15,MATCH('Simulator with Z Scores'!N$1, 'Team Needs Database'!$A$2:$A$15, 0),MATCH('Simulator with Z Scores'!$B26, 'Team Needs Database'!$B$1:$AG$1, 0)) * 'Simulator with Z Scores'!$F26))</f>
        <v>0</v>
      </c>
      <c r="O31">
        <f ca="1">IF( OR($C26 = O$3, O30 = 0), 0, ($E26*_xlfn.IFNA(((O$4+(O$5/2))/2),O$4))+(INDEX('Team Needs Database'!$B$2:$AG$15,MATCH('Simulator with Z Scores'!O$1, 'Team Needs Database'!$A$2:$A$15, 0),MATCH('Simulator with Z Scores'!$B26, 'Team Needs Database'!$B$1:$AG$1, 0)) * 'Simulator with Z Scores'!$F26))</f>
        <v>0</v>
      </c>
      <c r="P31">
        <f ca="1">IF( OR($C26 = P$3, P30 = 0), 0, ($E26*_xlfn.IFNA(((P$4+(P$5/2))/2),P$4))+(INDEX('Team Needs Database'!$B$2:$AG$15,MATCH('Simulator with Z Scores'!P$1, 'Team Needs Database'!$A$2:$A$15, 0),MATCH('Simulator with Z Scores'!$B26, 'Team Needs Database'!$B$1:$AG$1, 0)) * 'Simulator with Z Scores'!$F26))</f>
        <v>0</v>
      </c>
      <c r="Q31">
        <f ca="1">IF( OR($C26 = Q$3, Q30 = 0), 0, ($E26*_xlfn.IFNA(((Q$4+(Q$5/2))/2),Q$4))+(INDEX('Team Needs Database'!$B$2:$AG$15,MATCH('Simulator with Z Scores'!Q$1, 'Team Needs Database'!$A$2:$A$15, 0),MATCH('Simulator with Z Scores'!$B26, 'Team Needs Database'!$B$1:$AG$1, 0)) * 'Simulator with Z Scores'!$F26))</f>
        <v>0</v>
      </c>
      <c r="R31">
        <f ca="1">IF( OR($C26 = R$3, R30 = 0), 0, ($E26*_xlfn.IFNA(((R$4+(R$5/2))/2),R$4))+(INDEX('Team Needs Database'!$B$2:$AG$15,MATCH('Simulator with Z Scores'!R$1, 'Team Needs Database'!$A$2:$A$15, 0),MATCH('Simulator with Z Scores'!$B26, 'Team Needs Database'!$B$1:$AG$1, 0)) * 'Simulator with Z Scores'!$F26))</f>
        <v>0</v>
      </c>
      <c r="S31">
        <f ca="1">IF( OR($C26 = S$3, S30 = 0), 0, ($E26*_xlfn.IFNA(((S$4+(S$5/2))/2),S$4))+(INDEX('Team Needs Database'!$B$2:$AG$15,MATCH('Simulator with Z Scores'!S$1, 'Team Needs Database'!$A$2:$A$15, 0),MATCH('Simulator with Z Scores'!$B26, 'Team Needs Database'!$B$1:$AG$1, 0)) * 'Simulator with Z Scores'!$F26))</f>
        <v>0.64649904721782747</v>
      </c>
      <c r="T31">
        <f ca="1">IF( OR($C26 = T$3, T30 = 0), 0, ($E26*_xlfn.IFNA(((T$4+(T$5/2))/2),T$4))+(INDEX('Team Needs Database'!$B$2:$AG$15,MATCH('Simulator with Z Scores'!T$1, 'Team Needs Database'!$A$2:$A$15, 0),MATCH('Simulator with Z Scores'!$B26, 'Team Needs Database'!$B$1:$AG$1, 0)) * 'Simulator with Z Scores'!$F26))</f>
        <v>0</v>
      </c>
      <c r="U31">
        <f ca="1">IF( OR($C26 = U$3, U30 = 0), 0, ($E26*_xlfn.IFNA(((U$4+(U$5/2))/2),U$4))+(INDEX('Team Needs Database'!$B$2:$AG$15,MATCH('Simulator with Z Scores'!U$1, 'Team Needs Database'!$A$2:$A$15, 0),MATCH('Simulator with Z Scores'!$B26, 'Team Needs Database'!$B$1:$AG$1, 0)) * 'Simulator with Z Scores'!$F26))</f>
        <v>0</v>
      </c>
      <c r="V31">
        <f ca="1">IF( OR($C26 = V$3, V30 = 0), 0, ($E26*_xlfn.IFNA(((V$4+(V$5/2))/2),V$4))+(INDEX('Team Needs Database'!$B$2:$AG$15,MATCH('Simulator with Z Scores'!V$1, 'Team Needs Database'!$A$2:$A$15, 0),MATCH('Simulator with Z Scores'!$B26, 'Team Needs Database'!$B$1:$AG$1, 0)) * 'Simulator with Z Scores'!$F26))</f>
        <v>0.57398269078740893</v>
      </c>
      <c r="W31">
        <f ca="1">IF( OR($C26 = W$3, W30 = 0), 0, ($E26*_xlfn.IFNA(((W$4+(W$5/2))/2),W$4))+(INDEX('Team Needs Database'!$B$2:$AG$15,MATCH('Simulator with Z Scores'!W$1, 'Team Needs Database'!$A$2:$A$15, 0),MATCH('Simulator with Z Scores'!$B26, 'Team Needs Database'!$B$1:$AG$1, 0)) * 'Simulator with Z Scores'!$F26))</f>
        <v>0</v>
      </c>
      <c r="X31">
        <f ca="1">IF( OR($C26 = X$3, X30 = 0), 0, ($E26*_xlfn.IFNA(((X$4+(X$5/2))/2),X$4))+(INDEX('Team Needs Database'!$B$2:$AG$15,MATCH('Simulator with Z Scores'!X$1, 'Team Needs Database'!$A$2:$A$15, 0),MATCH('Simulator with Z Scores'!$B26, 'Team Needs Database'!$B$1:$AG$1, 0)) * 'Simulator with Z Scores'!$F26))</f>
        <v>0</v>
      </c>
      <c r="Y31">
        <f ca="1">IF( OR($C26 = Y$3, Y30 = 0), 0, ($E26*_xlfn.IFNA(((Y$4+(Y$5/2))/2),Y$4))+(INDEX('Team Needs Database'!$B$2:$AG$15,MATCH('Simulator with Z Scores'!Y$1, 'Team Needs Database'!$A$2:$A$15, 0),MATCH('Simulator with Z Scores'!$B26, 'Team Needs Database'!$B$1:$AG$1, 0)) * 'Simulator with Z Scores'!$F26))</f>
        <v>0</v>
      </c>
      <c r="Z31">
        <f ca="1">IF( OR($C26 = Z$3, Z30 = 0), 0, ($E26*_xlfn.IFNA(((Z$4+(Z$5/2))/2),Z$4))+(INDEX('Team Needs Database'!$B$2:$AG$15,MATCH('Simulator with Z Scores'!Z$1, 'Team Needs Database'!$A$2:$A$15, 0),MATCH('Simulator with Z Scores'!$B26, 'Team Needs Database'!$B$1:$AG$1, 0)) * 'Simulator with Z Scores'!$F26))</f>
        <v>0</v>
      </c>
      <c r="AA31">
        <f ca="1">IF( OR($C26 = AA$3, AA30 = 0), 0, ($E26*_xlfn.IFNA(((AA$4+(AA$5/2))/2),AA$4))+(INDEX('Team Needs Database'!$B$2:$AG$15,MATCH('Simulator with Z Scores'!AA$1, 'Team Needs Database'!$A$2:$A$15, 0),MATCH('Simulator with Z Scores'!$B26, 'Team Needs Database'!$B$1:$AG$1, 0)) * 'Simulator with Z Scores'!$F26))</f>
        <v>0</v>
      </c>
      <c r="AB31">
        <f ca="1">IF( OR($C26 = AB$3, AB30 = 0), 0, ($E26*_xlfn.IFNA(((AB$4+(AB$5/2))/2),AB$4))+(INDEX('Team Needs Database'!$B$2:$AG$15,MATCH('Simulator with Z Scores'!AB$1, 'Team Needs Database'!$A$2:$A$15, 0),MATCH('Simulator with Z Scores'!$B26, 'Team Needs Database'!$B$1:$AG$1, 0)) * 'Simulator with Z Scores'!$F26))</f>
        <v>0</v>
      </c>
      <c r="AC31">
        <f ca="1">IF( OR($C26 = AC$3, AC30 = 0), 0, ($E26*_xlfn.IFNA(((AC$4+(AC$5/2))/2),AC$4))+(INDEX('Team Needs Database'!$B$2:$AG$15,MATCH('Simulator with Z Scores'!AC$1, 'Team Needs Database'!$A$2:$A$15, 0),MATCH('Simulator with Z Scores'!$B26, 'Team Needs Database'!$B$1:$AG$1, 0)) * 'Simulator with Z Scores'!$F26))</f>
        <v>0.54425484587451889</v>
      </c>
      <c r="AD31">
        <f ca="1">IF( OR($C26 = AD$3, AD30 = 0), 0, ($E26*_xlfn.IFNA(((AD$4+(AD$5/2))/2),AD$4))+(INDEX('Team Needs Database'!$B$2:$AG$15,MATCH('Simulator with Z Scores'!AD$1, 'Team Needs Database'!$A$2:$A$15, 0),MATCH('Simulator with Z Scores'!$B26, 'Team Needs Database'!$B$1:$AG$1, 0)) * 'Simulator with Z Scores'!$F26))</f>
        <v>0</v>
      </c>
      <c r="AE31">
        <f ca="1">IF( OR($C26 = AE$3, AE30 = 0), 0, ($E26*_xlfn.IFNA(((AE$4+(AE$5/2))/2),AE$4))+(INDEX('Team Needs Database'!$B$2:$AG$15,MATCH('Simulator with Z Scores'!AE$1, 'Team Needs Database'!$A$2:$A$15, 0),MATCH('Simulator with Z Scores'!$B26, 'Team Needs Database'!$B$1:$AG$1, 0)) * 'Simulator with Z Scores'!$F26))</f>
        <v>0</v>
      </c>
      <c r="AF31">
        <f ca="1">IF( OR($C26 = AF$3, AF30 = 0), 0, ($E26*_xlfn.IFNA(((AF$4+(AF$5/2))/2),AF$4))+(INDEX('Team Needs Database'!$B$2:$AG$15,MATCH('Simulator with Z Scores'!AF$1, 'Team Needs Database'!$A$2:$A$15, 0),MATCH('Simulator with Z Scores'!$B26, 'Team Needs Database'!$B$1:$AG$1, 0)) * 'Simulator with Z Scores'!$F26))</f>
        <v>0</v>
      </c>
      <c r="AG31">
        <f ca="1">IF( OR($C26 = AG$3, AG30 = 0), 0, ($E26*_xlfn.IFNA(((AG$4+(AG$5/2))/2),AG$4))+(INDEX('Team Needs Database'!$B$2:$AG$15,MATCH('Simulator with Z Scores'!AG$1, 'Team Needs Database'!$A$2:$A$15, 0),MATCH('Simulator with Z Scores'!$B26, 'Team Needs Database'!$B$1:$AG$1, 0)) * 'Simulator with Z Scores'!$F26))</f>
        <v>0</v>
      </c>
      <c r="AH31">
        <f ca="1">IF( OR($C26 = AH$3, AH30 = 0), 0, ($E26*_xlfn.IFNA(((AH$4+(AH$5/2))/2),AH$4))+(INDEX('Team Needs Database'!$B$2:$AG$15,MATCH('Simulator with Z Scores'!AH$1, 'Team Needs Database'!$A$2:$A$15, 0),MATCH('Simulator with Z Scores'!$B26, 'Team Needs Database'!$B$1:$AG$1, 0)) * 'Simulator with Z Scores'!$F26))</f>
        <v>0</v>
      </c>
      <c r="AI31">
        <f ca="1">IF( OR($C26 = AI$3, AI30 = 0), 0, ($E26*_xlfn.IFNA(((AI$4+(AI$5/2))/2),AI$4))+(INDEX('Team Needs Database'!$B$2:$AG$15,MATCH('Simulator with Z Scores'!AI$1, 'Team Needs Database'!$A$2:$A$15, 0),MATCH('Simulator with Z Scores'!$B26, 'Team Needs Database'!$B$1:$AG$1, 0)) * 'Simulator with Z Scores'!$F26))</f>
        <v>0</v>
      </c>
      <c r="AJ31">
        <f ca="1">IF( OR($C26 = AJ$3, AJ30 = 0), 0, ($E26*_xlfn.IFNA(((AJ$4+(AJ$5/2))/2),AJ$4))+(INDEX('Team Needs Database'!$B$2:$AG$15,MATCH('Simulator with Z Scores'!AJ$1, 'Team Needs Database'!$A$2:$A$15, 0),MATCH('Simulator with Z Scores'!$B26, 'Team Needs Database'!$B$1:$AG$1, 0)) * 'Simulator with Z Scores'!$F26))</f>
        <v>1.2620087672366289</v>
      </c>
      <c r="AK31">
        <f ca="1">IF( OR($C26 = AK$3, AK30 = 0), 0, ($E26*_xlfn.IFNA(((AK$4+(AK$5/2))/2),AK$4))+(INDEX('Team Needs Database'!$B$2:$AG$15,MATCH('Simulator with Z Scores'!AK$1, 'Team Needs Database'!$A$2:$A$15, 0),MATCH('Simulator with Z Scores'!$B26, 'Team Needs Database'!$B$1:$AG$1, 0)) * 'Simulator with Z Scores'!$F26))</f>
        <v>0.76916917011739372</v>
      </c>
      <c r="AL31">
        <f ca="1">IF( OR($C26 = AL$3, AL30 = 0), 0, ($E26*_xlfn.IFNA(((AL$4+(AL$5/2))/2),AL$4))+(INDEX('Team Needs Database'!$B$2:$AG$15,MATCH('Simulator with Z Scores'!AL$1, 'Team Needs Database'!$A$2:$A$15, 0),MATCH('Simulator with Z Scores'!$B26, 'Team Needs Database'!$B$1:$AG$1, 0)) * 'Simulator with Z Scores'!$F26))</f>
        <v>0.48472441322393467</v>
      </c>
      <c r="AM31">
        <f ca="1">IF( OR($C26 = AM$3, AM30 = 0), 0, ($E26*_xlfn.IFNA(((AM$4+(AM$5/2))/2),AM$4))+(INDEX('Team Needs Database'!$B$2:$AG$15,MATCH('Simulator with Z Scores'!AM$1, 'Team Needs Database'!$A$2:$A$15, 0),MATCH('Simulator with Z Scores'!$B26, 'Team Needs Database'!$B$1:$AG$1, 0)) * 'Simulator with Z Scores'!$F26))</f>
        <v>0</v>
      </c>
      <c r="AN31">
        <f ca="1">IF( OR($C26 = AN$3, AN30 = 0), 0, ($E26*_xlfn.IFNA(((AN$4+(AN$5/2))/2),AN$4))+(INDEX('Team Needs Database'!$B$2:$AG$15,MATCH('Simulator with Z Scores'!AN$1, 'Team Needs Database'!$A$2:$A$15, 0),MATCH('Simulator with Z Scores'!$B26, 'Team Needs Database'!$B$1:$AG$1, 0)) * 'Simulator with Z Scores'!$F26))</f>
        <v>0</v>
      </c>
      <c r="AO31">
        <f ca="1">IF( OR($C26 = AO$3, AO30 = 0), 0, ($E26*_xlfn.IFNA(((AO$4+(AO$5/2))/2),AO$4))+(INDEX('Team Needs Database'!$B$2:$AG$15,MATCH('Simulator with Z Scores'!AO$1, 'Team Needs Database'!$A$2:$A$15, 0),MATCH('Simulator with Z Scores'!$B26, 'Team Needs Database'!$B$1:$AG$1, 0)) * 'Simulator with Z Scores'!$F26))</f>
        <v>0</v>
      </c>
      <c r="AP31">
        <f ca="1">IF( OR($C26 = AP$3, AP30 = 0), 0, ($E26*_xlfn.IFNA(((AP$4+(AP$5/2))/2),AP$4))+(INDEX('Team Needs Database'!$B$2:$AG$15,MATCH('Simulator with Z Scores'!AP$1, 'Team Needs Database'!$A$2:$A$15, 0),MATCH('Simulator with Z Scores'!$B26, 'Team Needs Database'!$B$1:$AG$1, 0)) * 'Simulator with Z Scores'!$F26))</f>
        <v>1.2271337774371323</v>
      </c>
      <c r="AQ31">
        <f ca="1">IF( OR($C26 = AQ$3, AQ30 = 0), 0, ($E26*_xlfn.IFNA(((AQ$4+(AQ$5/2))/2),AQ$4))+(INDEX('Team Needs Database'!$B$2:$AG$15,MATCH('Simulator with Z Scores'!AQ$1, 'Team Needs Database'!$A$2:$A$15, 0),MATCH('Simulator with Z Scores'!$B26, 'Team Needs Database'!$B$1:$AG$1, 0)) * 'Simulator with Z Scores'!$F26))</f>
        <v>0.92198066398817469</v>
      </c>
      <c r="AR31">
        <f ca="1">IF( OR($C26 = AR$3, AR30 = 0), 0, ($E26*_xlfn.IFNA(((AR$4+(AR$5/2))/2),AR$4))+(INDEX('Team Needs Database'!$B$2:$AG$15,MATCH('Simulator with Z Scores'!AR$1, 'Team Needs Database'!$A$2:$A$15, 0),MATCH('Simulator with Z Scores'!$B26, 'Team Needs Database'!$B$1:$AG$1, 0)) * 'Simulator with Z Scores'!$F26))</f>
        <v>0</v>
      </c>
      <c r="AS31">
        <f ca="1">IF( OR($C26 = AS$3, AS30 = 0), 0, ($E26*_xlfn.IFNA(((AS$4+(AS$5/2))/2),AS$4))+(INDEX('Team Needs Database'!$B$2:$AG$15,MATCH('Simulator with Z Scores'!AS$1, 'Team Needs Database'!$A$2:$A$15, 0),MATCH('Simulator with Z Scores'!$B26, 'Team Needs Database'!$B$1:$AG$1, 0)) * 'Simulator with Z Scores'!$F26))</f>
        <v>0.78668196208155439</v>
      </c>
      <c r="AT31">
        <f ca="1">IF( OR($C26 = AT$3, AT30 = 0), 0, ($E26*_xlfn.IFNA(((AT$4+(AT$5/2))/2),AT$4))+(INDEX('Team Needs Database'!$B$2:$AG$15,MATCH('Simulator with Z Scores'!AT$1, 'Team Needs Database'!$A$2:$A$15, 0),MATCH('Simulator with Z Scores'!$B26, 'Team Needs Database'!$B$1:$AG$1, 0)) * 'Simulator with Z Scores'!$F26))</f>
        <v>1.1747081128258958</v>
      </c>
      <c r="AU31">
        <f ca="1">IF( OR($C26 = AU$3, AU30 = 0), 0, ($E26*_xlfn.IFNA(((AU$4+(AU$5/2))/2),AU$4))+(INDEX('Team Needs Database'!$B$2:$AG$15,MATCH('Simulator with Z Scores'!AU$1, 'Team Needs Database'!$A$2:$A$15, 0),MATCH('Simulator with Z Scores'!$B26, 'Team Needs Database'!$B$1:$AG$1, 0)) * 'Simulator with Z Scores'!$F26))</f>
        <v>1.2684623105498996</v>
      </c>
      <c r="AV31">
        <f ca="1">IF( OR($C26 = AV$3, AV30 = 0), 0, ($E26*_xlfn.IFNA(((AV$4+(AV$5/2))/2),AV$4))+(INDEX('Team Needs Database'!$B$2:$AG$15,MATCH('Simulator with Z Scores'!AV$1, 'Team Needs Database'!$A$2:$A$15, 0),MATCH('Simulator with Z Scores'!$B26, 'Team Needs Database'!$B$1:$AG$1, 0)) * 'Simulator with Z Scores'!$F26))</f>
        <v>1.2684623105498996</v>
      </c>
      <c r="AW31">
        <f ca="1">IF( OR($C26 = AW$3, AW30 = 0), 0, ($E26*_xlfn.IFNA(((AW$4+(AW$5/2))/2),AW$4))+(INDEX('Team Needs Database'!$B$2:$AG$15,MATCH('Simulator with Z Scores'!AW$1, 'Team Needs Database'!$A$2:$A$15, 0),MATCH('Simulator with Z Scores'!$B26, 'Team Needs Database'!$B$1:$AG$1, 0)) * 'Simulator with Z Scores'!$F26))</f>
        <v>0.39639993431281678</v>
      </c>
      <c r="AX31">
        <f ca="1">IF( OR($C26 = AX$3, AX30 = 0), 0, ($E26*_xlfn.IFNA(((AX$4+(AX$5/2))/2),AX$4))+(INDEX('Team Needs Database'!$B$2:$AG$15,MATCH('Simulator with Z Scores'!AX$1, 'Team Needs Database'!$A$2:$A$15, 0),MATCH('Simulator with Z Scores'!$B26, 'Team Needs Database'!$B$1:$AG$1, 0)) * 'Simulator with Z Scores'!$F26))</f>
        <v>0.28156300790442484</v>
      </c>
      <c r="AY31">
        <f ca="1">IF( OR($C26 = AY$3, AY30 = 0), 0, ($E26*_xlfn.IFNA(((AY$4+(AY$5/2))/2),AY$4))+(INDEX('Team Needs Database'!$B$2:$AG$15,MATCH('Simulator with Z Scores'!AY$1, 'Team Needs Database'!$A$2:$A$15, 0),MATCH('Simulator with Z Scores'!$B26, 'Team Needs Database'!$B$1:$AG$1, 0)) * 'Simulator with Z Scores'!$F26))</f>
        <v>1.2662007340703885</v>
      </c>
      <c r="AZ31">
        <f ca="1">IF( OR($C26 = AZ$3, AZ30 = 0), 0, ($E26*_xlfn.IFNA(((AZ$4+(AZ$5/2))/2),AZ$4))+(INDEX('Team Needs Database'!$B$2:$AG$15,MATCH('Simulator with Z Scores'!AZ$1, 'Team Needs Database'!$A$2:$A$15, 0),MATCH('Simulator with Z Scores'!$B26, 'Team Needs Database'!$B$1:$AG$1, 0)) * 'Simulator with Z Scores'!$F26))</f>
        <v>0.86888040965160773</v>
      </c>
      <c r="BA31">
        <f ca="1">IF( OR($C26 = BA$3, BA30 = 0), 0, ($E26*_xlfn.IFNA(((BA$4+(BA$5/2))/2),BA$4))+(INDEX('Team Needs Database'!$B$2:$AG$15,MATCH('Simulator with Z Scores'!BA$1, 'Team Needs Database'!$A$2:$A$15, 0),MATCH('Simulator with Z Scores'!$B26, 'Team Needs Database'!$B$1:$AG$1, 0)) * 'Simulator with Z Scores'!$F26))</f>
        <v>0.89798357942885765</v>
      </c>
      <c r="BB31">
        <f ca="1">IF( OR($C26 = BB$3, BB30 = 0), 0, ($E26*_xlfn.IFNA(((BB$4+(BB$5/2))/2),BB$4))+(INDEX('Team Needs Database'!$B$2:$AG$15,MATCH('Simulator with Z Scores'!BB$1, 'Team Needs Database'!$A$2:$A$15, 0),MATCH('Simulator with Z Scores'!$B26, 'Team Needs Database'!$B$1:$AG$1, 0)) * 'Simulator with Z Scores'!$F26))</f>
        <v>0.91825887651097071</v>
      </c>
      <c r="BC31">
        <f ca="1">IF( OR($C26 = BC$3, BC30 = 0), 0, ($E26*_xlfn.IFNA(((BC$4+(BC$5/2))/2),BC$4))+(INDEX('Team Needs Database'!$B$2:$AG$15,MATCH('Simulator with Z Scores'!BC$1, 'Team Needs Database'!$A$2:$A$15, 0),MATCH('Simulator with Z Scores'!$B26, 'Team Needs Database'!$B$1:$AG$1, 0)) * 'Simulator with Z Scores'!$F26))</f>
        <v>1.1963979671630598</v>
      </c>
      <c r="BD31">
        <f ca="1">IF( OR($C26 = BD$3, BD30 = 0), 0, ($E26*_xlfn.IFNA(((BD$4+(BD$5/2))/2),BD$4))+(INDEX('Team Needs Database'!$B$2:$AG$15,MATCH('Simulator with Z Scores'!BD$1, 'Team Needs Database'!$A$2:$A$15, 0),MATCH('Simulator with Z Scores'!$B26, 'Team Needs Database'!$B$1:$AG$1, 0)) * 'Simulator with Z Scores'!$F26))</f>
        <v>1.1566081060365974</v>
      </c>
      <c r="BE31">
        <f ca="1">IF( OR($C26 = BE$3, BE30 = 0), 0, ($E26*_xlfn.IFNA(((BE$4+(BE$5/2))/2),BE$4))+(INDEX('Team Needs Database'!$B$2:$AG$15,MATCH('Simulator with Z Scores'!BE$1, 'Team Needs Database'!$A$2:$A$15, 0),MATCH('Simulator with Z Scores'!$B26, 'Team Needs Database'!$B$1:$AG$1, 0)) * 'Simulator with Z Scores'!$F26))</f>
        <v>0.42640939004772371</v>
      </c>
      <c r="BF31">
        <f ca="1">IF( OR($C26 = BF$3, BF30 = 0), 0, ($E26*_xlfn.IFNA(((BF$4+(BF$5/2))/2),BF$4))+(INDEX('Team Needs Database'!$B$2:$AG$15,MATCH('Simulator with Z Scores'!BF$1, 'Team Needs Database'!$A$2:$A$15, 0),MATCH('Simulator with Z Scores'!$B26, 'Team Needs Database'!$B$1:$AG$1, 0)) * 'Simulator with Z Scores'!$F26))</f>
        <v>0.86778202279322736</v>
      </c>
      <c r="BG31">
        <f ca="1">IF( OR($C26 = BG$3, BG30 = 0), 0, ($E26*_xlfn.IFNA(((BG$4+(BG$5/2))/2),BG$4))+(INDEX('Team Needs Database'!$B$2:$AG$15,MATCH('Simulator with Z Scores'!BG$1, 'Team Needs Database'!$A$2:$A$15, 0),MATCH('Simulator with Z Scores'!$B26, 'Team Needs Database'!$B$1:$AG$1, 0)) * 'Simulator with Z Scores'!$F26))</f>
        <v>0.51864758793549293</v>
      </c>
      <c r="BH31">
        <f ca="1">IF( OR($C26 = BH$3, BH30 = 0), 0, ($E26*_xlfn.IFNA(((BH$4+(BH$5/2))/2),BH$4))+(INDEX('Team Needs Database'!$B$2:$AG$15,MATCH('Simulator with Z Scores'!BH$1, 'Team Needs Database'!$A$2:$A$15, 0),MATCH('Simulator with Z Scores'!$B26, 'Team Needs Database'!$B$1:$AG$1, 0)) * 'Simulator with Z Scores'!$F26))</f>
        <v>1.129353978171117</v>
      </c>
      <c r="BI31">
        <f ca="1">IF( OR($C26 = BI$3, BI30 = 0), 0, ($E26*_xlfn.IFNA(((BI$4+(BI$5/2))/2),BI$4))+(INDEX('Team Needs Database'!$B$2:$AG$15,MATCH('Simulator with Z Scores'!BI$1, 'Team Needs Database'!$A$2:$A$15, 0),MATCH('Simulator with Z Scores'!$B26, 'Team Needs Database'!$B$1:$AG$1, 0)) * 'Simulator with Z Scores'!$F26))</f>
        <v>1.133243082818334</v>
      </c>
      <c r="BJ31">
        <f ca="1">IF( OR($C26 = BJ$3, BJ30 = 0), 0, ($E26*_xlfn.IFNA(((BJ$4+(BJ$5/2))/2),BJ$4))+(INDEX('Team Needs Database'!$B$2:$AG$15,MATCH('Simulator with Z Scores'!BJ$1, 'Team Needs Database'!$A$2:$A$15, 0),MATCH('Simulator with Z Scores'!$B26, 'Team Needs Database'!$B$1:$AG$1, 0)) * 'Simulator with Z Scores'!$F26))</f>
        <v>0.30485890403433025</v>
      </c>
      <c r="BK31">
        <f ca="1">IF( OR($C26 = BK$3, BK30 = 0), 0, ($E26*_xlfn.IFNA(((BK$4+(BK$5/2))/2),BK$4))+(INDEX('Team Needs Database'!$B$2:$AG$15,MATCH('Simulator with Z Scores'!BK$1, 'Team Needs Database'!$A$2:$A$15, 0),MATCH('Simulator with Z Scores'!$B26, 'Team Needs Database'!$B$1:$AG$1, 0)) * 'Simulator with Z Scores'!$F26))</f>
        <v>1.0158858052873936</v>
      </c>
      <c r="BL31">
        <f ca="1">IF( OR($C26 = BL$3, BL30 = 0), 0, ($E26*_xlfn.IFNA(((BL$4+(BL$5/2))/2),BL$4))+(INDEX('Team Needs Database'!$B$2:$AG$15,MATCH('Simulator with Z Scores'!BL$1, 'Team Needs Database'!$A$2:$A$15, 0),MATCH('Simulator with Z Scores'!$B26, 'Team Needs Database'!$B$1:$AG$1, 0)) * 'Simulator with Z Scores'!$F26))</f>
        <v>0.87742281352891172</v>
      </c>
      <c r="BM31">
        <f ca="1">IF( OR($C26 = BM$3, BM30 = 0), 0, ($E26*_xlfn.IFNA(((BM$4+(BM$5/2))/2),BM$4))+(INDEX('Team Needs Database'!$B$2:$AG$15,MATCH('Simulator with Z Scores'!BM$1, 'Team Needs Database'!$A$2:$A$15, 0),MATCH('Simulator with Z Scores'!$B26, 'Team Needs Database'!$B$1:$AG$1, 0)) * 'Simulator with Z Scores'!$F26))</f>
        <v>0.37232788531088146</v>
      </c>
      <c r="BN31">
        <f ca="1">IF( OR($C26 = BN$3, BN30 = 0), 0, ($E26*_xlfn.IFNA(((BN$4+(BN$5/2))/2),BN$4))+(INDEX('Team Needs Database'!$B$2:$AG$15,MATCH('Simulator with Z Scores'!BN$1, 'Team Needs Database'!$A$2:$A$15, 0),MATCH('Simulator with Z Scores'!$B26, 'Team Needs Database'!$B$1:$AG$1, 0)) * 'Simulator with Z Scores'!$F26))</f>
        <v>0.91278954765393983</v>
      </c>
      <c r="BO31">
        <f ca="1">IF( OR($C26 = BO$3, BO30 = 0), 0, ($E26*_xlfn.IFNA(((BO$4+(BO$5/2))/2),BO$4))+(INDEX('Team Needs Database'!$B$2:$AG$15,MATCH('Simulator with Z Scores'!BO$1, 'Team Needs Database'!$A$2:$A$15, 0),MATCH('Simulator with Z Scores'!$B26, 'Team Needs Database'!$B$1:$AG$1, 0)) * 'Simulator with Z Scores'!$F26))</f>
        <v>0.36399819276982015</v>
      </c>
      <c r="BP31">
        <f ca="1">IF( OR($C26 = BP$3, BP30 = 0), 0, ($E26*_xlfn.IFNA(((BP$4+(BP$5/2))/2),BP$4))+(INDEX('Team Needs Database'!$B$2:$AG$15,MATCH('Simulator with Z Scores'!BP$1, 'Team Needs Database'!$A$2:$A$15, 0),MATCH('Simulator with Z Scores'!$B26, 'Team Needs Database'!$B$1:$AG$1, 0)) * 'Simulator with Z Scores'!$F26))</f>
        <v>0.30015435196341844</v>
      </c>
      <c r="BQ31">
        <f ca="1">IF( OR($C26 = BQ$3, BQ30 = 0), 0, ($E26*_xlfn.IFNA(((BQ$4+(BQ$5/2))/2),BQ$4))+(INDEX('Team Needs Database'!$B$2:$AG$15,MATCH('Simulator with Z Scores'!BQ$1, 'Team Needs Database'!$A$2:$A$15, 0),MATCH('Simulator with Z Scores'!$B26, 'Team Needs Database'!$B$1:$AG$1, 0)) * 'Simulator with Z Scores'!$F26))</f>
        <v>1.0667642571923066</v>
      </c>
      <c r="BR31">
        <f ca="1">IF( OR($C26 = BR$3, BR30 = 0), 0, ($E26*_xlfn.IFNA(((BR$4+(BR$5/2))/2),BR$4))+(INDEX('Team Needs Database'!$B$2:$AG$15,MATCH('Simulator with Z Scores'!BR$1, 'Team Needs Database'!$A$2:$A$15, 0),MATCH('Simulator with Z Scores'!$B26, 'Team Needs Database'!$B$1:$AG$1, 0)) * 'Simulator with Z Scores'!$F26))</f>
        <v>1.0468206095044983</v>
      </c>
      <c r="BS31">
        <f ca="1">IF( OR($C26 = BS$3, BS30 = 0), 0, ($E26*_xlfn.IFNA(((BS$4+(BS$5/2))/2),BS$4))+(INDEX('Team Needs Database'!$B$2:$AG$15,MATCH('Simulator with Z Scores'!BS$1, 'Team Needs Database'!$A$2:$A$15, 0),MATCH('Simulator with Z Scores'!$B26, 'Team Needs Database'!$B$1:$AG$1, 0)) * 'Simulator with Z Scores'!$F26))</f>
        <v>1.02687696181669</v>
      </c>
      <c r="BT31">
        <f ca="1">IF( OR($C26 = BT$3, BT30 = 0), 0, ($E26*_xlfn.IFNA(((BT$4+(BT$5/2))/2),BT$4))+(INDEX('Team Needs Database'!$B$2:$AG$15,MATCH('Simulator with Z Scores'!BT$1, 'Team Needs Database'!$A$2:$A$15, 0),MATCH('Simulator with Z Scores'!$B26, 'Team Needs Database'!$B$1:$AG$1, 0)) * 'Simulator with Z Scores'!$F26))</f>
        <v>0.33025433461638676</v>
      </c>
      <c r="BU31">
        <f ca="1">IF( OR($C26 = BU$3, BU30 = 0), 0, ($E26*_xlfn.IFNA(((BU$4+(BU$5/2))/2),BU$4))+(INDEX('Team Needs Database'!$B$2:$AG$15,MATCH('Simulator with Z Scores'!BU$1, 'Team Needs Database'!$A$2:$A$15, 0),MATCH('Simulator with Z Scores'!$B26, 'Team Needs Database'!$B$1:$AG$1, 0)) * 'Simulator with Z Scores'!$F26))</f>
        <v>0.33098078269286851</v>
      </c>
      <c r="BV31">
        <f ca="1">IF( OR($C26 = BV$3, BV30 = 0), 0, ($E26*_xlfn.IFNA(((BV$4+(BV$5/2))/2),BV$4))+(INDEX('Team Needs Database'!$B$2:$AG$15,MATCH('Simulator with Z Scores'!BV$1, 'Team Needs Database'!$A$2:$A$15, 0),MATCH('Simulator with Z Scores'!$B26, 'Team Needs Database'!$B$1:$AG$1, 0)) * 'Simulator with Z Scores'!$F26))</f>
        <v>0.49403108850556449</v>
      </c>
      <c r="BW31">
        <f ca="1">IF( OR($C26 = BW$3, BW30 = 0), 0, ($E26*_xlfn.IFNA(((BW$4+(BW$5/2))/2),BW$4))+(INDEX('Team Needs Database'!$B$2:$AG$15,MATCH('Simulator with Z Scores'!BW$1, 'Team Needs Database'!$A$2:$A$15, 0),MATCH('Simulator with Z Scores'!$B26, 'Team Needs Database'!$B$1:$AG$1, 0)) * 'Simulator with Z Scores'!$F26))</f>
        <v>1.1058044469063533</v>
      </c>
      <c r="BX31">
        <f ca="1">IF( OR($C26 = BX$3, BX30 = 0), 0, ($E26*_xlfn.IFNA(((BX$4+(BX$5/2))/2),BX$4))+(INDEX('Team Needs Database'!$B$2:$AG$15,MATCH('Simulator with Z Scores'!BX$1, 'Team Needs Database'!$A$2:$A$15, 0),MATCH('Simulator with Z Scores'!$B26, 'Team Needs Database'!$B$1:$AG$1, 0)) * 'Simulator with Z Scores'!$F26))</f>
        <v>0.34575121109509455</v>
      </c>
      <c r="BY31">
        <f ca="1">IF( OR($C26 = BY$3, BY30 = 0), 0, ($E26*_xlfn.IFNA(((BY$4+(BY$5/2))/2),BY$4))+(INDEX('Team Needs Database'!$B$2:$AG$15,MATCH('Simulator with Z Scores'!BY$1, 'Team Needs Database'!$A$2:$A$15, 0),MATCH('Simulator with Z Scores'!$B26, 'Team Needs Database'!$B$1:$AG$1, 0)) * 'Simulator with Z Scores'!$F26))</f>
        <v>0.70052419717441539</v>
      </c>
    </row>
    <row r="32" spans="1:77" x14ac:dyDescent="0.3">
      <c r="A32">
        <v>30</v>
      </c>
      <c r="B32" t="s">
        <v>53</v>
      </c>
      <c r="C32" s="2" t="str">
        <f t="shared" ca="1" si="0"/>
        <v>Donte Moncrief</v>
      </c>
      <c r="D32" s="2">
        <f t="shared" ca="1" si="1"/>
        <v>45</v>
      </c>
      <c r="E32">
        <f t="shared" ca="1" si="3"/>
        <v>0.70307454359704991</v>
      </c>
      <c r="F32">
        <f t="shared" ca="1" si="3"/>
        <v>0.34330694307697862</v>
      </c>
      <c r="H32">
        <v>27</v>
      </c>
      <c r="I32" t="s">
        <v>140</v>
      </c>
      <c r="J32">
        <f ca="1">IF( OR($C27 = J$3, J31 = 0), 0, ($E27*_xlfn.IFNA(((J$4+(J$5/2))/2),J$4))+(INDEX('Team Needs Database'!$B$2:$AG$15,MATCH('Simulator with Z Scores'!J$1, 'Team Needs Database'!$A$2:$A$15, 0),MATCH('Simulator with Z Scores'!$B27, 'Team Needs Database'!$B$1:$AG$1, 0)) * 'Simulator with Z Scores'!$F27))</f>
        <v>0</v>
      </c>
      <c r="K32">
        <f ca="1">IF( OR($C27 = K$3, K31 = 0), 0, ($E27*_xlfn.IFNA(((K$4+(K$5/2))/2),K$4))+(INDEX('Team Needs Database'!$B$2:$AG$15,MATCH('Simulator with Z Scores'!K$1, 'Team Needs Database'!$A$2:$A$15, 0),MATCH('Simulator with Z Scores'!$B27, 'Team Needs Database'!$B$1:$AG$1, 0)) * 'Simulator with Z Scores'!$F27))</f>
        <v>0</v>
      </c>
      <c r="L32">
        <f ca="1">IF( OR($C27 = L$3, L31 = 0), 0, ($E27*_xlfn.IFNA(((L$4+(L$5/2))/2),L$4))+(INDEX('Team Needs Database'!$B$2:$AG$15,MATCH('Simulator with Z Scores'!L$1, 'Team Needs Database'!$A$2:$A$15, 0),MATCH('Simulator with Z Scores'!$B27, 'Team Needs Database'!$B$1:$AG$1, 0)) * 'Simulator with Z Scores'!$F27))</f>
        <v>0</v>
      </c>
      <c r="M32">
        <f ca="1">IF( OR($C27 = M$3, M31 = 0), 0, ($E27*_xlfn.IFNA(((M$4+(M$5/2))/2),M$4))+(INDEX('Team Needs Database'!$B$2:$AG$15,MATCH('Simulator with Z Scores'!M$1, 'Team Needs Database'!$A$2:$A$15, 0),MATCH('Simulator with Z Scores'!$B27, 'Team Needs Database'!$B$1:$AG$1, 0)) * 'Simulator with Z Scores'!$F27))</f>
        <v>0</v>
      </c>
      <c r="N32">
        <f ca="1">IF( OR($C27 = N$3, N31 = 0), 0, ($E27*_xlfn.IFNA(((N$4+(N$5/2))/2),N$4))+(INDEX('Team Needs Database'!$B$2:$AG$15,MATCH('Simulator with Z Scores'!N$1, 'Team Needs Database'!$A$2:$A$15, 0),MATCH('Simulator with Z Scores'!$B27, 'Team Needs Database'!$B$1:$AG$1, 0)) * 'Simulator with Z Scores'!$F27))</f>
        <v>0</v>
      </c>
      <c r="O32">
        <f ca="1">IF( OR($C27 = O$3, O31 = 0), 0, ($E27*_xlfn.IFNA(((O$4+(O$5/2))/2),O$4))+(INDEX('Team Needs Database'!$B$2:$AG$15,MATCH('Simulator with Z Scores'!O$1, 'Team Needs Database'!$A$2:$A$15, 0),MATCH('Simulator with Z Scores'!$B27, 'Team Needs Database'!$B$1:$AG$1, 0)) * 'Simulator with Z Scores'!$F27))</f>
        <v>0</v>
      </c>
      <c r="P32">
        <f ca="1">IF( OR($C27 = P$3, P31 = 0), 0, ($E27*_xlfn.IFNA(((P$4+(P$5/2))/2),P$4))+(INDEX('Team Needs Database'!$B$2:$AG$15,MATCH('Simulator with Z Scores'!P$1, 'Team Needs Database'!$A$2:$A$15, 0),MATCH('Simulator with Z Scores'!$B27, 'Team Needs Database'!$B$1:$AG$1, 0)) * 'Simulator with Z Scores'!$F27))</f>
        <v>0</v>
      </c>
      <c r="Q32">
        <f ca="1">IF( OR($C27 = Q$3, Q31 = 0), 0, ($E27*_xlfn.IFNA(((Q$4+(Q$5/2))/2),Q$4))+(INDEX('Team Needs Database'!$B$2:$AG$15,MATCH('Simulator with Z Scores'!Q$1, 'Team Needs Database'!$A$2:$A$15, 0),MATCH('Simulator with Z Scores'!$B27, 'Team Needs Database'!$B$1:$AG$1, 0)) * 'Simulator with Z Scores'!$F27))</f>
        <v>0</v>
      </c>
      <c r="R32">
        <f ca="1">IF( OR($C27 = R$3, R31 = 0), 0, ($E27*_xlfn.IFNA(((R$4+(R$5/2))/2),R$4))+(INDEX('Team Needs Database'!$B$2:$AG$15,MATCH('Simulator with Z Scores'!R$1, 'Team Needs Database'!$A$2:$A$15, 0),MATCH('Simulator with Z Scores'!$B27, 'Team Needs Database'!$B$1:$AG$1, 0)) * 'Simulator with Z Scores'!$F27))</f>
        <v>0</v>
      </c>
      <c r="S32">
        <f ca="1">IF( OR($C27 = S$3, S31 = 0), 0, ($E27*_xlfn.IFNA(((S$4+(S$5/2))/2),S$4))+(INDEX('Team Needs Database'!$B$2:$AG$15,MATCH('Simulator with Z Scores'!S$1, 'Team Needs Database'!$A$2:$A$15, 0),MATCH('Simulator with Z Scores'!$B27, 'Team Needs Database'!$B$1:$AG$1, 0)) * 'Simulator with Z Scores'!$F27))</f>
        <v>3.1362546054627618</v>
      </c>
      <c r="T32">
        <f ca="1">IF( OR($C27 = T$3, T31 = 0), 0, ($E27*_xlfn.IFNA(((T$4+(T$5/2))/2),T$4))+(INDEX('Team Needs Database'!$B$2:$AG$15,MATCH('Simulator with Z Scores'!T$1, 'Team Needs Database'!$A$2:$A$15, 0),MATCH('Simulator with Z Scores'!$B27, 'Team Needs Database'!$B$1:$AG$1, 0)) * 'Simulator with Z Scores'!$F27))</f>
        <v>0</v>
      </c>
      <c r="U32">
        <f ca="1">IF( OR($C27 = U$3, U31 = 0), 0, ($E27*_xlfn.IFNA(((U$4+(U$5/2))/2),U$4))+(INDEX('Team Needs Database'!$B$2:$AG$15,MATCH('Simulator with Z Scores'!U$1, 'Team Needs Database'!$A$2:$A$15, 0),MATCH('Simulator with Z Scores'!$B27, 'Team Needs Database'!$B$1:$AG$1, 0)) * 'Simulator with Z Scores'!$F27))</f>
        <v>0</v>
      </c>
      <c r="V32">
        <f ca="1">IF( OR($C27 = V$3, V31 = 0), 0, ($E27*_xlfn.IFNA(((V$4+(V$5/2))/2),V$4))+(INDEX('Team Needs Database'!$B$2:$AG$15,MATCH('Simulator with Z Scores'!V$1, 'Team Needs Database'!$A$2:$A$15, 0),MATCH('Simulator with Z Scores'!$B27, 'Team Needs Database'!$B$1:$AG$1, 0)) * 'Simulator with Z Scores'!$F27))</f>
        <v>2.784467920230957</v>
      </c>
      <c r="W32">
        <f ca="1">IF( OR($C27 = W$3, W31 = 0), 0, ($E27*_xlfn.IFNA(((W$4+(W$5/2))/2),W$4))+(INDEX('Team Needs Database'!$B$2:$AG$15,MATCH('Simulator with Z Scores'!W$1, 'Team Needs Database'!$A$2:$A$15, 0),MATCH('Simulator with Z Scores'!$B27, 'Team Needs Database'!$B$1:$AG$1, 0)) * 'Simulator with Z Scores'!$F27))</f>
        <v>0</v>
      </c>
      <c r="X32">
        <f ca="1">IF( OR($C27 = X$3, X31 = 0), 0, ($E27*_xlfn.IFNA(((X$4+(X$5/2))/2),X$4))+(INDEX('Team Needs Database'!$B$2:$AG$15,MATCH('Simulator with Z Scores'!X$1, 'Team Needs Database'!$A$2:$A$15, 0),MATCH('Simulator with Z Scores'!$B27, 'Team Needs Database'!$B$1:$AG$1, 0)) * 'Simulator with Z Scores'!$F27))</f>
        <v>0</v>
      </c>
      <c r="Y32">
        <f ca="1">IF( OR($C27 = Y$3, Y31 = 0), 0, ($E27*_xlfn.IFNA(((Y$4+(Y$5/2))/2),Y$4))+(INDEX('Team Needs Database'!$B$2:$AG$15,MATCH('Simulator with Z Scores'!Y$1, 'Team Needs Database'!$A$2:$A$15, 0),MATCH('Simulator with Z Scores'!$B27, 'Team Needs Database'!$B$1:$AG$1, 0)) * 'Simulator with Z Scores'!$F27))</f>
        <v>0</v>
      </c>
      <c r="Z32">
        <f ca="1">IF( OR($C27 = Z$3, Z31 = 0), 0, ($E27*_xlfn.IFNA(((Z$4+(Z$5/2))/2),Z$4))+(INDEX('Team Needs Database'!$B$2:$AG$15,MATCH('Simulator with Z Scores'!Z$1, 'Team Needs Database'!$A$2:$A$15, 0),MATCH('Simulator with Z Scores'!$B27, 'Team Needs Database'!$B$1:$AG$1, 0)) * 'Simulator with Z Scores'!$F27))</f>
        <v>0</v>
      </c>
      <c r="AA32">
        <f ca="1">IF( OR($C27 = AA$3, AA31 = 0), 0, ($E27*_xlfn.IFNA(((AA$4+(AA$5/2))/2),AA$4))+(INDEX('Team Needs Database'!$B$2:$AG$15,MATCH('Simulator with Z Scores'!AA$1, 'Team Needs Database'!$A$2:$A$15, 0),MATCH('Simulator with Z Scores'!$B27, 'Team Needs Database'!$B$1:$AG$1, 0)) * 'Simulator with Z Scores'!$F27))</f>
        <v>0</v>
      </c>
      <c r="AB32">
        <f ca="1">IF( OR($C27 = AB$3, AB31 = 0), 0, ($E27*_xlfn.IFNA(((AB$4+(AB$5/2))/2),AB$4))+(INDEX('Team Needs Database'!$B$2:$AG$15,MATCH('Simulator with Z Scores'!AB$1, 'Team Needs Database'!$A$2:$A$15, 0),MATCH('Simulator with Z Scores'!$B27, 'Team Needs Database'!$B$1:$AG$1, 0)) * 'Simulator with Z Scores'!$F27))</f>
        <v>0</v>
      </c>
      <c r="AC32">
        <f ca="1">IF( OR($C27 = AC$3, AC31 = 0), 0, ($E27*_xlfn.IFNA(((AC$4+(AC$5/2))/2),AC$4))+(INDEX('Team Needs Database'!$B$2:$AG$15,MATCH('Simulator with Z Scores'!AC$1, 'Team Needs Database'!$A$2:$A$15, 0),MATCH('Simulator with Z Scores'!$B27, 'Team Needs Database'!$B$1:$AG$1, 0)) * 'Simulator with Z Scores'!$F27))</f>
        <v>2.6402541106054644</v>
      </c>
      <c r="AD32">
        <f ca="1">IF( OR($C27 = AD$3, AD31 = 0), 0, ($E27*_xlfn.IFNA(((AD$4+(AD$5/2))/2),AD$4))+(INDEX('Team Needs Database'!$B$2:$AG$15,MATCH('Simulator with Z Scores'!AD$1, 'Team Needs Database'!$A$2:$A$15, 0),MATCH('Simulator with Z Scores'!$B27, 'Team Needs Database'!$B$1:$AG$1, 0)) * 'Simulator with Z Scores'!$F27))</f>
        <v>0</v>
      </c>
      <c r="AE32">
        <f ca="1">IF( OR($C27 = AE$3, AE31 = 0), 0, ($E27*_xlfn.IFNA(((AE$4+(AE$5/2))/2),AE$4))+(INDEX('Team Needs Database'!$B$2:$AG$15,MATCH('Simulator with Z Scores'!AE$1, 'Team Needs Database'!$A$2:$A$15, 0),MATCH('Simulator with Z Scores'!$B27, 'Team Needs Database'!$B$1:$AG$1, 0)) * 'Simulator with Z Scores'!$F27))</f>
        <v>0</v>
      </c>
      <c r="AF32">
        <f ca="1">IF( OR($C27 = AF$3, AF31 = 0), 0, ($E27*_xlfn.IFNA(((AF$4+(AF$5/2))/2),AF$4))+(INDEX('Team Needs Database'!$B$2:$AG$15,MATCH('Simulator with Z Scores'!AF$1, 'Team Needs Database'!$A$2:$A$15, 0),MATCH('Simulator with Z Scores'!$B27, 'Team Needs Database'!$B$1:$AG$1, 0)) * 'Simulator with Z Scores'!$F27))</f>
        <v>0</v>
      </c>
      <c r="AG32">
        <f ca="1">IF( OR($C27 = AG$3, AG31 = 0), 0, ($E27*_xlfn.IFNA(((AG$4+(AG$5/2))/2),AG$4))+(INDEX('Team Needs Database'!$B$2:$AG$15,MATCH('Simulator with Z Scores'!AG$1, 'Team Needs Database'!$A$2:$A$15, 0),MATCH('Simulator with Z Scores'!$B27, 'Team Needs Database'!$B$1:$AG$1, 0)) * 'Simulator with Z Scores'!$F27))</f>
        <v>0</v>
      </c>
      <c r="AH32">
        <f ca="1">IF( OR($C27 = AH$3, AH31 = 0), 0, ($E27*_xlfn.IFNA(((AH$4+(AH$5/2))/2),AH$4))+(INDEX('Team Needs Database'!$B$2:$AG$15,MATCH('Simulator with Z Scores'!AH$1, 'Team Needs Database'!$A$2:$A$15, 0),MATCH('Simulator with Z Scores'!$B27, 'Team Needs Database'!$B$1:$AG$1, 0)) * 'Simulator with Z Scores'!$F27))</f>
        <v>0</v>
      </c>
      <c r="AI32">
        <f ca="1">IF( OR($C27 = AI$3, AI31 = 0), 0, ($E27*_xlfn.IFNA(((AI$4+(AI$5/2))/2),AI$4))+(INDEX('Team Needs Database'!$B$2:$AG$15,MATCH('Simulator with Z Scores'!AI$1, 'Team Needs Database'!$A$2:$A$15, 0),MATCH('Simulator with Z Scores'!$B27, 'Team Needs Database'!$B$1:$AG$1, 0)) * 'Simulator with Z Scores'!$F27))</f>
        <v>0</v>
      </c>
      <c r="AJ32">
        <f ca="1">IF( OR($C27 = AJ$3, AJ31 = 0), 0, ($E27*_xlfn.IFNA(((AJ$4+(AJ$5/2))/2),AJ$4))+(INDEX('Team Needs Database'!$B$2:$AG$15,MATCH('Simulator with Z Scores'!AJ$1, 'Team Needs Database'!$A$2:$A$15, 0),MATCH('Simulator with Z Scores'!$B27, 'Team Needs Database'!$B$1:$AG$1, 0)) * 'Simulator with Z Scores'!$F27))</f>
        <v>2.6037221835318185</v>
      </c>
      <c r="AK32">
        <f ca="1">IF( OR($C27 = AK$3, AK31 = 0), 0, ($E27*_xlfn.IFNA(((AK$4+(AK$5/2))/2),AK$4))+(INDEX('Team Needs Database'!$B$2:$AG$15,MATCH('Simulator with Z Scores'!AK$1, 'Team Needs Database'!$A$2:$A$15, 0),MATCH('Simulator with Z Scores'!$B27, 'Team Needs Database'!$B$1:$AG$1, 0)) * 'Simulator with Z Scores'!$F27))</f>
        <v>2.5585261521676919</v>
      </c>
      <c r="AL32">
        <f ca="1">IF( OR($C27 = AL$3, AL31 = 0), 0, ($E27*_xlfn.IFNA(((AL$4+(AL$5/2))/2),AL$4))+(INDEX('Team Needs Database'!$B$2:$AG$15,MATCH('Simulator with Z Scores'!AL$1, 'Team Needs Database'!$A$2:$A$15, 0),MATCH('Simulator with Z Scores'!$B27, 'Team Needs Database'!$B$1:$AG$1, 0)) * 'Simulator with Z Scores'!$F27))</f>
        <v>2.3514639037690435</v>
      </c>
      <c r="AM32">
        <f ca="1">IF( OR($C27 = AM$3, AM31 = 0), 0, ($E27*_xlfn.IFNA(((AM$4+(AM$5/2))/2),AM$4))+(INDEX('Team Needs Database'!$B$2:$AG$15,MATCH('Simulator with Z Scores'!AM$1, 'Team Needs Database'!$A$2:$A$15, 0),MATCH('Simulator with Z Scores'!$B27, 'Team Needs Database'!$B$1:$AG$1, 0)) * 'Simulator with Z Scores'!$F27))</f>
        <v>0</v>
      </c>
      <c r="AN32">
        <f ca="1">IF( OR($C27 = AN$3, AN31 = 0), 0, ($E27*_xlfn.IFNA(((AN$4+(AN$5/2))/2),AN$4))+(INDEX('Team Needs Database'!$B$2:$AG$15,MATCH('Simulator with Z Scores'!AN$1, 'Team Needs Database'!$A$2:$A$15, 0),MATCH('Simulator with Z Scores'!$B27, 'Team Needs Database'!$B$1:$AG$1, 0)) * 'Simulator with Z Scores'!$F27))</f>
        <v>0</v>
      </c>
      <c r="AO32">
        <f ca="1">IF( OR($C27 = AO$3, AO31 = 0), 0, ($E27*_xlfn.IFNA(((AO$4+(AO$5/2))/2),AO$4))+(INDEX('Team Needs Database'!$B$2:$AG$15,MATCH('Simulator with Z Scores'!AO$1, 'Team Needs Database'!$A$2:$A$15, 0),MATCH('Simulator with Z Scores'!$B27, 'Team Needs Database'!$B$1:$AG$1, 0)) * 'Simulator with Z Scores'!$F27))</f>
        <v>0</v>
      </c>
      <c r="AP32">
        <f ca="1">IF( OR($C27 = AP$3, AP31 = 0), 0, ($E27*_xlfn.IFNA(((AP$4+(AP$5/2))/2),AP$4))+(INDEX('Team Needs Database'!$B$2:$AG$15,MATCH('Simulator with Z Scores'!AP$1, 'Team Needs Database'!$A$2:$A$15, 0),MATCH('Simulator with Z Scores'!$B27, 'Team Needs Database'!$B$1:$AG$1, 0)) * 'Simulator with Z Scores'!$F27))</f>
        <v>2.4345388756138329</v>
      </c>
      <c r="AQ32">
        <f ca="1">IF( OR($C27 = AQ$3, AQ31 = 0), 0, ($E27*_xlfn.IFNA(((AQ$4+(AQ$5/2))/2),AQ$4))+(INDEX('Team Needs Database'!$B$2:$AG$15,MATCH('Simulator with Z Scores'!AQ$1, 'Team Needs Database'!$A$2:$A$15, 0),MATCH('Simulator with Z Scores'!$B27, 'Team Needs Database'!$B$1:$AG$1, 0)) * 'Simulator with Z Scores'!$F27))</f>
        <v>2.1270175795209272</v>
      </c>
      <c r="AR32">
        <f ca="1">IF( OR($C27 = AR$3, AR31 = 0), 0, ($E27*_xlfn.IFNA(((AR$4+(AR$5/2))/2),AR$4))+(INDEX('Team Needs Database'!$B$2:$AG$15,MATCH('Simulator with Z Scores'!AR$1, 'Team Needs Database'!$A$2:$A$15, 0),MATCH('Simulator with Z Scores'!$B27, 'Team Needs Database'!$B$1:$AG$1, 0)) * 'Simulator with Z Scores'!$F27))</f>
        <v>0</v>
      </c>
      <c r="AS32">
        <f ca="1">IF( OR($C27 = AS$3, AS31 = 0), 0, ($E27*_xlfn.IFNA(((AS$4+(AS$5/2))/2),AS$4))+(INDEX('Team Needs Database'!$B$2:$AG$15,MATCH('Simulator with Z Scores'!AS$1, 'Team Needs Database'!$A$2:$A$15, 0),MATCH('Simulator with Z Scores'!$B27, 'Team Needs Database'!$B$1:$AG$1, 0)) * 'Simulator with Z Scores'!$F27))</f>
        <v>2.6434830824036681</v>
      </c>
      <c r="AT32">
        <f ca="1">IF( OR($C27 = AT$3, AT31 = 0), 0, ($E27*_xlfn.IFNA(((AT$4+(AT$5/2))/2),AT$4))+(INDEX('Team Needs Database'!$B$2:$AG$15,MATCH('Simulator with Z Scores'!AT$1, 'Team Needs Database'!$A$2:$A$15, 0),MATCH('Simulator with Z Scores'!$B27, 'Team Needs Database'!$B$1:$AG$1, 0)) * 'Simulator with Z Scores'!$F27))</f>
        <v>2.180214862625709</v>
      </c>
      <c r="AU32">
        <f ca="1">IF( OR($C27 = AU$3, AU31 = 0), 0, ($E27*_xlfn.IFNA(((AU$4+(AU$5/2))/2),AU$4))+(INDEX('Team Needs Database'!$B$2:$AG$15,MATCH('Simulator with Z Scores'!AU$1, 'Team Needs Database'!$A$2:$A$15, 0),MATCH('Simulator with Z Scores'!$B27, 'Team Needs Database'!$B$1:$AG$1, 0)) * 'Simulator with Z Scores'!$F27))</f>
        <v>0</v>
      </c>
      <c r="AV32">
        <f ca="1">IF( OR($C27 = AV$3, AV31 = 0), 0, ($E27*_xlfn.IFNA(((AV$4+(AV$5/2))/2),AV$4))+(INDEX('Team Needs Database'!$B$2:$AG$15,MATCH('Simulator with Z Scores'!AV$1, 'Team Needs Database'!$A$2:$A$15, 0),MATCH('Simulator with Z Scores'!$B27, 'Team Needs Database'!$B$1:$AG$1, 0)) * 'Simulator with Z Scores'!$F27))</f>
        <v>0</v>
      </c>
      <c r="AW32">
        <f ca="1">IF( OR($C27 = AW$3, AW31 = 0), 0, ($E27*_xlfn.IFNA(((AW$4+(AW$5/2))/2),AW$4))+(INDEX('Team Needs Database'!$B$2:$AG$15,MATCH('Simulator with Z Scores'!AW$1, 'Team Needs Database'!$A$2:$A$15, 0),MATCH('Simulator with Z Scores'!$B27, 'Team Needs Database'!$B$1:$AG$1, 0)) * 'Simulator with Z Scores'!$F27))</f>
        <v>1.9229898712825602</v>
      </c>
      <c r="AX32">
        <f ca="1">IF( OR($C27 = AX$3, AX31 = 0), 0, ($E27*_xlfn.IFNA(((AX$4+(AX$5/2))/2),AX$4))+(INDEX('Team Needs Database'!$B$2:$AG$15,MATCH('Simulator with Z Scores'!AX$1, 'Team Needs Database'!$A$2:$A$15, 0),MATCH('Simulator with Z Scores'!$B27, 'Team Needs Database'!$B$1:$AG$1, 0)) * 'Simulator with Z Scores'!$F27))</f>
        <v>1.3659003583506748</v>
      </c>
      <c r="AY32">
        <f ca="1">IF( OR($C27 = AY$3, AY31 = 0), 0, ($E27*_xlfn.IFNA(((AY$4+(AY$5/2))/2),AY$4))+(INDEX('Team Needs Database'!$B$2:$AG$15,MATCH('Simulator with Z Scores'!AY$1, 'Team Needs Database'!$A$2:$A$15, 0),MATCH('Simulator with Z Scores'!$B27, 'Team Needs Database'!$B$1:$AG$1, 0)) * 'Simulator with Z Scores'!$F27))</f>
        <v>3.3688948019146316</v>
      </c>
      <c r="AZ32">
        <f ca="1">IF( OR($C27 = AZ$3, AZ31 = 0), 0, ($E27*_xlfn.IFNA(((AZ$4+(AZ$5/2))/2),AZ$4))+(INDEX('Team Needs Database'!$B$2:$AG$15,MATCH('Simulator with Z Scores'!AZ$1, 'Team Needs Database'!$A$2:$A$15, 0),MATCH('Simulator with Z Scores'!$B27, 'Team Needs Database'!$B$1:$AG$1, 0)) * 'Simulator with Z Scores'!$F27))</f>
        <v>1.8694210402360205</v>
      </c>
      <c r="BA32">
        <f ca="1">IF( OR($C27 = BA$3, BA31 = 0), 0, ($E27*_xlfn.IFNA(((BA$4+(BA$5/2))/2),BA$4))+(INDEX('Team Needs Database'!$B$2:$AG$15,MATCH('Simulator with Z Scores'!BA$1, 'Team Needs Database'!$A$2:$A$15, 0),MATCH('Simulator with Z Scores'!$B27, 'Team Needs Database'!$B$1:$AG$1, 0)) * 'Simulator with Z Scores'!$F27))</f>
        <v>2.0106044660125337</v>
      </c>
      <c r="BB32">
        <f ca="1">IF( OR($C27 = BB$3, BB31 = 0), 0, ($E27*_xlfn.IFNA(((BB$4+(BB$5/2))/2),BB$4))+(INDEX('Team Needs Database'!$B$2:$AG$15,MATCH('Simulator with Z Scores'!BB$1, 'Team Needs Database'!$A$2:$A$15, 0),MATCH('Simulator with Z Scores'!$B27, 'Team Needs Database'!$B$1:$AG$1, 0)) * 'Simulator with Z Scores'!$F27))</f>
        <v>2.1089626834369093</v>
      </c>
      <c r="BC32">
        <f ca="1">IF( OR($C27 = BC$3, BC31 = 0), 0, ($E27*_xlfn.IFNA(((BC$4+(BC$5/2))/2),BC$4))+(INDEX('Team Needs Database'!$B$2:$AG$15,MATCH('Simulator with Z Scores'!BC$1, 'Team Needs Database'!$A$2:$A$15, 0),MATCH('Simulator with Z Scores'!$B27, 'Team Needs Database'!$B$1:$AG$1, 0)) * 'Simulator with Z Scores'!$F27))</f>
        <v>3.030272107682892</v>
      </c>
      <c r="BD32">
        <f ca="1">IF( OR($C27 = BD$3, BD31 = 0), 0, ($E27*_xlfn.IFNA(((BD$4+(BD$5/2))/2),BD$4))+(INDEX('Team Needs Database'!$B$2:$AG$15,MATCH('Simulator with Z Scores'!BD$1, 'Team Needs Database'!$A$2:$A$15, 0),MATCH('Simulator with Z Scores'!$B27, 'Team Needs Database'!$B$1:$AG$1, 0)) * 'Simulator with Z Scores'!$F27))</f>
        <v>2.0924092735902184</v>
      </c>
      <c r="BE32">
        <f ca="1">IF( OR($C27 = BE$3, BE31 = 0), 0, ($E27*_xlfn.IFNA(((BE$4+(BE$5/2))/2),BE$4))+(INDEX('Team Needs Database'!$B$2:$AG$15,MATCH('Simulator with Z Scores'!BE$1, 'Team Needs Database'!$A$2:$A$15, 0),MATCH('Simulator with Z Scores'!$B27, 'Team Needs Database'!$B$1:$AG$1, 0)) * 'Simulator with Z Scores'!$F27))</f>
        <v>2.0685698132191508</v>
      </c>
      <c r="BF32">
        <f ca="1">IF( OR($C27 = BF$3, BF31 = 0), 0, ($E27*_xlfn.IFNA(((BF$4+(BF$5/2))/2),BF$4))+(INDEX('Team Needs Database'!$B$2:$AG$15,MATCH('Simulator with Z Scores'!BF$1, 'Team Needs Database'!$A$2:$A$15, 0),MATCH('Simulator with Z Scores'!$B27, 'Team Needs Database'!$B$1:$AG$1, 0)) * 'Simulator with Z Scores'!$F27))</f>
        <v>1.8640926165391873</v>
      </c>
      <c r="BG32">
        <f ca="1">IF( OR($C27 = BG$3, BG31 = 0), 0, ($E27*_xlfn.IFNA(((BG$4+(BG$5/2))/2),BG$4))+(INDEX('Team Needs Database'!$B$2:$AG$15,MATCH('Simulator with Z Scores'!BG$1, 'Team Needs Database'!$A$2:$A$15, 0),MATCH('Simulator with Z Scores'!$B27, 'Team Needs Database'!$B$1:$AG$1, 0)) * 'Simulator with Z Scores'!$F27))</f>
        <v>2.5160298275378303</v>
      </c>
      <c r="BH32">
        <f ca="1">IF( OR($C27 = BH$3, BH31 = 0), 0, ($E27*_xlfn.IFNA(((BH$4+(BH$5/2))/2),BH$4))+(INDEX('Team Needs Database'!$B$2:$AG$15,MATCH('Simulator with Z Scores'!BH$1, 'Team Needs Database'!$A$2:$A$15, 0),MATCH('Simulator with Z Scores'!$B27, 'Team Needs Database'!$B$1:$AG$1, 0)) * 'Simulator with Z Scores'!$F27))</f>
        <v>1.9601958010355038</v>
      </c>
      <c r="BI32">
        <f ca="1">IF( OR($C27 = BI$3, BI31 = 0), 0, ($E27*_xlfn.IFNA(((BI$4+(BI$5/2))/2),BI$4))+(INDEX('Team Needs Database'!$B$2:$AG$15,MATCH('Simulator with Z Scores'!BI$1, 'Team Needs Database'!$A$2:$A$15, 0),MATCH('Simulator with Z Scores'!$B27, 'Team Needs Database'!$B$1:$AG$1, 0)) * 'Simulator with Z Scores'!$F27))</f>
        <v>3.6827265357434777</v>
      </c>
      <c r="BJ32">
        <f ca="1">IF( OR($C27 = BJ$3, BJ31 = 0), 0, ($E27*_xlfn.IFNA(((BJ$4+(BJ$5/2))/2),BJ$4))+(INDEX('Team Needs Database'!$B$2:$AG$15,MATCH('Simulator with Z Scores'!BJ$1, 'Team Needs Database'!$A$2:$A$15, 0),MATCH('Simulator with Z Scores'!$B27, 'Team Needs Database'!$B$1:$AG$1, 0)) * 'Simulator with Z Scores'!$F27))</f>
        <v>1.4789119116394469</v>
      </c>
      <c r="BK32">
        <f ca="1">IF( OR($C27 = BK$3, BK31 = 0), 0, ($E27*_xlfn.IFNA(((BK$4+(BK$5/2))/2),BK$4))+(INDEX('Team Needs Database'!$B$2:$AG$15,MATCH('Simulator with Z Scores'!BK$1, 'Team Needs Database'!$A$2:$A$15, 0),MATCH('Simulator with Z Scores'!$B27, 'Team Needs Database'!$B$1:$AG$1, 0)) * 'Simulator with Z Scores'!$F27))</f>
        <v>1.4097462971863215</v>
      </c>
      <c r="BL32">
        <f ca="1">IF( OR($C27 = BL$3, BL31 = 0), 0, ($E27*_xlfn.IFNA(((BL$4+(BL$5/2))/2),BL$4))+(INDEX('Team Needs Database'!$B$2:$AG$15,MATCH('Simulator with Z Scores'!BL$1, 'Team Needs Database'!$A$2:$A$15, 0),MATCH('Simulator with Z Scores'!$B27, 'Team Needs Database'!$B$1:$AG$1, 0)) * 'Simulator with Z Scores'!$F27))</f>
        <v>1.9108614006158411</v>
      </c>
      <c r="BM32">
        <f ca="1">IF( OR($C27 = BM$3, BM31 = 0), 0, ($E27*_xlfn.IFNA(((BM$4+(BM$5/2))/2),BM$4))+(INDEX('Team Needs Database'!$B$2:$AG$15,MATCH('Simulator with Z Scores'!BM$1, 'Team Needs Database'!$A$2:$A$15, 0),MATCH('Simulator with Z Scores'!$B27, 'Team Needs Database'!$B$1:$AG$1, 0)) * 'Simulator with Z Scores'!$F27))</f>
        <v>5.6415224626478508</v>
      </c>
      <c r="BN32">
        <f ca="1">IF( OR($C27 = BN$3, BN31 = 0), 0, ($E27*_xlfn.IFNA(((BN$4+(BN$5/2))/2),BN$4))+(INDEX('Team Needs Database'!$B$2:$AG$15,MATCH('Simulator with Z Scores'!BN$1, 'Team Needs Database'!$A$2:$A$15, 0),MATCH('Simulator with Z Scores'!$B27, 'Team Needs Database'!$B$1:$AG$1, 0)) * 'Simulator with Z Scores'!$F27))</f>
        <v>2.0824302269847745</v>
      </c>
      <c r="BO32">
        <f ca="1">IF( OR($C27 = BO$3, BO31 = 0), 0, ($E27*_xlfn.IFNA(((BO$4+(BO$5/2))/2),BO$4))+(INDEX('Team Needs Database'!$B$2:$AG$15,MATCH('Simulator with Z Scores'!BO$1, 'Team Needs Database'!$A$2:$A$15, 0),MATCH('Simulator with Z Scores'!$B27, 'Team Needs Database'!$B$1:$AG$1, 0)) * 'Simulator with Z Scores'!$F27))</f>
        <v>2.7246319681563382</v>
      </c>
      <c r="BP32">
        <f ca="1">IF( OR($C27 = BP$3, BP31 = 0), 0, ($E27*_xlfn.IFNA(((BP$4+(BP$5/2))/2),BP$4))+(INDEX('Team Needs Database'!$B$2:$AG$15,MATCH('Simulator with Z Scores'!BP$1, 'Team Needs Database'!$A$2:$A$15, 0),MATCH('Simulator with Z Scores'!$B27, 'Team Needs Database'!$B$1:$AG$1, 0)) * 'Simulator with Z Scores'!$F27))</f>
        <v>2.4149168330433173</v>
      </c>
      <c r="BQ32">
        <f ca="1">IF( OR($C27 = BQ$3, BQ31 = 0), 0, ($E27*_xlfn.IFNA(((BQ$4+(BQ$5/2))/2),BQ$4))+(INDEX('Team Needs Database'!$B$2:$AG$15,MATCH('Simulator with Z Scores'!BQ$1, 'Team Needs Database'!$A$2:$A$15, 0),MATCH('Simulator with Z Scores'!$B27, 'Team Needs Database'!$B$1:$AG$1, 0)) * 'Simulator with Z Scores'!$F27))</f>
        <v>3.3602287317132493</v>
      </c>
      <c r="BR32">
        <f ca="1">IF( OR($C27 = BR$3, BR31 = 0), 0, ($E27*_xlfn.IFNA(((BR$4+(BR$5/2))/2),BR$4))+(INDEX('Team Needs Database'!$B$2:$AG$15,MATCH('Simulator with Z Scores'!BR$1, 'Team Needs Database'!$A$2:$A$15, 0),MATCH('Simulator with Z Scores'!$B27, 'Team Needs Database'!$B$1:$AG$1, 0)) * 'Simulator with Z Scores'!$F27))</f>
        <v>3.2634793905041808</v>
      </c>
      <c r="BS32">
        <f ca="1">IF( OR($C27 = BS$3, BS31 = 0), 0, ($E27*_xlfn.IFNA(((BS$4+(BS$5/2))/2),BS$4))+(INDEX('Team Needs Database'!$B$2:$AG$15,MATCH('Simulator with Z Scores'!BS$1, 'Team Needs Database'!$A$2:$A$15, 0),MATCH('Simulator with Z Scores'!$B27, 'Team Needs Database'!$B$1:$AG$1, 0)) * 'Simulator with Z Scores'!$F27))</f>
        <v>2.2079027074058102</v>
      </c>
      <c r="BT32">
        <f ca="1">IF( OR($C27 = BT$3, BT31 = 0), 0, ($E27*_xlfn.IFNA(((BT$4+(BT$5/2))/2),BT$4))+(INDEX('Team Needs Database'!$B$2:$AG$15,MATCH('Simulator with Z Scores'!BT$1, 'Team Needs Database'!$A$2:$A$15, 0),MATCH('Simulator with Z Scores'!$B27, 'Team Needs Database'!$B$1:$AG$1, 0)) * 'Simulator with Z Scores'!$F27))</f>
        <v>5.4374179590114817</v>
      </c>
      <c r="BU32">
        <f ca="1">IF( OR($C27 = BU$3, BU31 = 0), 0, ($E27*_xlfn.IFNA(((BU$4+(BU$5/2))/2),BU$4))+(INDEX('Team Needs Database'!$B$2:$AG$15,MATCH('Simulator with Z Scores'!BU$1, 'Team Needs Database'!$A$2:$A$15, 0),MATCH('Simulator with Z Scores'!$B27, 'Team Needs Database'!$B$1:$AG$1, 0)) * 'Simulator with Z Scores'!$F27))</f>
        <v>2.5644600315387698</v>
      </c>
      <c r="BV32">
        <f ca="1">IF( OR($C27 = BV$3, BV31 = 0), 0, ($E27*_xlfn.IFNA(((BV$4+(BV$5/2))/2),BV$4))+(INDEX('Team Needs Database'!$B$2:$AG$15,MATCH('Simulator with Z Scores'!BV$1, 'Team Needs Database'!$A$2:$A$15, 0),MATCH('Simulator with Z Scores'!$B27, 'Team Needs Database'!$B$1:$AG$1, 0)) * 'Simulator with Z Scores'!$F27))</f>
        <v>1.2237939830999356</v>
      </c>
      <c r="BW32">
        <f ca="1">IF( OR($C27 = BW$3, BW31 = 0), 0, ($E27*_xlfn.IFNA(((BW$4+(BW$5/2))/2),BW$4))+(INDEX('Team Needs Database'!$B$2:$AG$15,MATCH('Simulator with Z Scores'!BW$1, 'Team Needs Database'!$A$2:$A$15, 0),MATCH('Simulator with Z Scores'!$B27, 'Team Needs Database'!$B$1:$AG$1, 0)) * 'Simulator with Z Scores'!$F27))</f>
        <v>1.8459538292902311</v>
      </c>
      <c r="BX32">
        <f ca="1">IF( OR($C27 = BX$3, BX31 = 0), 0, ($E27*_xlfn.IFNA(((BX$4+(BX$5/2))/2),BX$4))+(INDEX('Team Needs Database'!$B$2:$AG$15,MATCH('Simulator with Z Scores'!BX$1, 'Team Needs Database'!$A$2:$A$15, 0),MATCH('Simulator with Z Scores'!$B27, 'Team Needs Database'!$B$1:$AG$1, 0)) * 'Simulator with Z Scores'!$F27))</f>
        <v>1.6772860421184175</v>
      </c>
      <c r="BY32">
        <f ca="1">IF( OR($C27 = BY$3, BY31 = 0), 0, ($E27*_xlfn.IFNA(((BY$4+(BY$5/2))/2),BY$4))+(INDEX('Team Needs Database'!$B$2:$AG$15,MATCH('Simulator with Z Scores'!BY$1, 'Team Needs Database'!$A$2:$A$15, 0),MATCH('Simulator with Z Scores'!$B27, 'Team Needs Database'!$B$1:$AG$1, 0)) * 'Simulator with Z Scores'!$F27))</f>
        <v>1.0527022082251858</v>
      </c>
    </row>
    <row r="33" spans="1:77" x14ac:dyDescent="0.3">
      <c r="A33">
        <v>31</v>
      </c>
      <c r="B33" t="s">
        <v>54</v>
      </c>
      <c r="C33" s="2" t="str">
        <f t="shared" ca="1" si="0"/>
        <v>Eric Ebron</v>
      </c>
      <c r="D33" s="2">
        <f t="shared" ca="1" si="1"/>
        <v>10</v>
      </c>
      <c r="E33">
        <f t="shared" ca="1" si="3"/>
        <v>0.7596368937958482</v>
      </c>
      <c r="F33">
        <f t="shared" ca="1" si="3"/>
        <v>0.62781303513019504</v>
      </c>
      <c r="H33">
        <v>28</v>
      </c>
      <c r="I33" t="s">
        <v>140</v>
      </c>
      <c r="J33">
        <f ca="1">IF( OR($C28 = J$3, J32 = 0), 0, ($E28*_xlfn.IFNA(((J$4+(J$5/2))/2),J$4))+(INDEX('Team Needs Database'!$B$2:$AG$15,MATCH('Simulator with Z Scores'!J$1, 'Team Needs Database'!$A$2:$A$15, 0),MATCH('Simulator with Z Scores'!$B28, 'Team Needs Database'!$B$1:$AG$1, 0)) * 'Simulator with Z Scores'!$F28))</f>
        <v>0</v>
      </c>
      <c r="K33">
        <f ca="1">IF( OR($C28 = K$3, K32 = 0), 0, ($E28*_xlfn.IFNA(((K$4+(K$5/2))/2),K$4))+(INDEX('Team Needs Database'!$B$2:$AG$15,MATCH('Simulator with Z Scores'!K$1, 'Team Needs Database'!$A$2:$A$15, 0),MATCH('Simulator with Z Scores'!$B28, 'Team Needs Database'!$B$1:$AG$1, 0)) * 'Simulator with Z Scores'!$F28))</f>
        <v>0</v>
      </c>
      <c r="L33">
        <f ca="1">IF( OR($C28 = L$3, L32 = 0), 0, ($E28*_xlfn.IFNA(((L$4+(L$5/2))/2),L$4))+(INDEX('Team Needs Database'!$B$2:$AG$15,MATCH('Simulator with Z Scores'!L$1, 'Team Needs Database'!$A$2:$A$15, 0),MATCH('Simulator with Z Scores'!$B28, 'Team Needs Database'!$B$1:$AG$1, 0)) * 'Simulator with Z Scores'!$F28))</f>
        <v>0</v>
      </c>
      <c r="M33">
        <f ca="1">IF( OR($C28 = M$3, M32 = 0), 0, ($E28*_xlfn.IFNA(((M$4+(M$5/2))/2),M$4))+(INDEX('Team Needs Database'!$B$2:$AG$15,MATCH('Simulator with Z Scores'!M$1, 'Team Needs Database'!$A$2:$A$15, 0),MATCH('Simulator with Z Scores'!$B28, 'Team Needs Database'!$B$1:$AG$1, 0)) * 'Simulator with Z Scores'!$F28))</f>
        <v>0</v>
      </c>
      <c r="N33">
        <f ca="1">IF( OR($C28 = N$3, N32 = 0), 0, ($E28*_xlfn.IFNA(((N$4+(N$5/2))/2),N$4))+(INDEX('Team Needs Database'!$B$2:$AG$15,MATCH('Simulator with Z Scores'!N$1, 'Team Needs Database'!$A$2:$A$15, 0),MATCH('Simulator with Z Scores'!$B28, 'Team Needs Database'!$B$1:$AG$1, 0)) * 'Simulator with Z Scores'!$F28))</f>
        <v>0</v>
      </c>
      <c r="O33">
        <f ca="1">IF( OR($C28 = O$3, O32 = 0), 0, ($E28*_xlfn.IFNA(((O$4+(O$5/2))/2),O$4))+(INDEX('Team Needs Database'!$B$2:$AG$15,MATCH('Simulator with Z Scores'!O$1, 'Team Needs Database'!$A$2:$A$15, 0),MATCH('Simulator with Z Scores'!$B28, 'Team Needs Database'!$B$1:$AG$1, 0)) * 'Simulator with Z Scores'!$F28))</f>
        <v>0</v>
      </c>
      <c r="P33">
        <f ca="1">IF( OR($C28 = P$3, P32 = 0), 0, ($E28*_xlfn.IFNA(((P$4+(P$5/2))/2),P$4))+(INDEX('Team Needs Database'!$B$2:$AG$15,MATCH('Simulator with Z Scores'!P$1, 'Team Needs Database'!$A$2:$A$15, 0),MATCH('Simulator with Z Scores'!$B28, 'Team Needs Database'!$B$1:$AG$1, 0)) * 'Simulator with Z Scores'!$F28))</f>
        <v>0</v>
      </c>
      <c r="Q33">
        <f ca="1">IF( OR($C28 = Q$3, Q32 = 0), 0, ($E28*_xlfn.IFNA(((Q$4+(Q$5/2))/2),Q$4))+(INDEX('Team Needs Database'!$B$2:$AG$15,MATCH('Simulator with Z Scores'!Q$1, 'Team Needs Database'!$A$2:$A$15, 0),MATCH('Simulator with Z Scores'!$B28, 'Team Needs Database'!$B$1:$AG$1, 0)) * 'Simulator with Z Scores'!$F28))</f>
        <v>0</v>
      </c>
      <c r="R33">
        <f ca="1">IF( OR($C28 = R$3, R32 = 0), 0, ($E28*_xlfn.IFNA(((R$4+(R$5/2))/2),R$4))+(INDEX('Team Needs Database'!$B$2:$AG$15,MATCH('Simulator with Z Scores'!R$1, 'Team Needs Database'!$A$2:$A$15, 0),MATCH('Simulator with Z Scores'!$B28, 'Team Needs Database'!$B$1:$AG$1, 0)) * 'Simulator with Z Scores'!$F28))</f>
        <v>0</v>
      </c>
      <c r="S33">
        <f ca="1">IF( OR($C28 = S$3, S32 = 0), 0, ($E28*_xlfn.IFNA(((S$4+(S$5/2))/2),S$4))+(INDEX('Team Needs Database'!$B$2:$AG$15,MATCH('Simulator with Z Scores'!S$1, 'Team Needs Database'!$A$2:$A$15, 0),MATCH('Simulator with Z Scores'!$B28, 'Team Needs Database'!$B$1:$AG$1, 0)) * 'Simulator with Z Scores'!$F28))</f>
        <v>0.69762064801009271</v>
      </c>
      <c r="T33">
        <f ca="1">IF( OR($C28 = T$3, T32 = 0), 0, ($E28*_xlfn.IFNA(((T$4+(T$5/2))/2),T$4))+(INDEX('Team Needs Database'!$B$2:$AG$15,MATCH('Simulator with Z Scores'!T$1, 'Team Needs Database'!$A$2:$A$15, 0),MATCH('Simulator with Z Scores'!$B28, 'Team Needs Database'!$B$1:$AG$1, 0)) * 'Simulator with Z Scores'!$F28))</f>
        <v>0</v>
      </c>
      <c r="U33">
        <f ca="1">IF( OR($C28 = U$3, U32 = 0), 0, ($E28*_xlfn.IFNA(((U$4+(U$5/2))/2),U$4))+(INDEX('Team Needs Database'!$B$2:$AG$15,MATCH('Simulator with Z Scores'!U$1, 'Team Needs Database'!$A$2:$A$15, 0),MATCH('Simulator with Z Scores'!$B28, 'Team Needs Database'!$B$1:$AG$1, 0)) * 'Simulator with Z Scores'!$F28))</f>
        <v>0</v>
      </c>
      <c r="V33">
        <f ca="1">IF( OR($C28 = V$3, V32 = 0), 0, ($E28*_xlfn.IFNA(((V$4+(V$5/2))/2),V$4))+(INDEX('Team Needs Database'!$B$2:$AG$15,MATCH('Simulator with Z Scores'!V$1, 'Team Needs Database'!$A$2:$A$15, 0),MATCH('Simulator with Z Scores'!$B28, 'Team Needs Database'!$B$1:$AG$1, 0)) * 'Simulator with Z Scores'!$F28))</f>
        <v>0.61937009562022305</v>
      </c>
      <c r="W33">
        <f ca="1">IF( OR($C28 = W$3, W32 = 0), 0, ($E28*_xlfn.IFNA(((W$4+(W$5/2))/2),W$4))+(INDEX('Team Needs Database'!$B$2:$AG$15,MATCH('Simulator with Z Scores'!W$1, 'Team Needs Database'!$A$2:$A$15, 0),MATCH('Simulator with Z Scores'!$B28, 'Team Needs Database'!$B$1:$AG$1, 0)) * 'Simulator with Z Scores'!$F28))</f>
        <v>0</v>
      </c>
      <c r="X33">
        <f ca="1">IF( OR($C28 = X$3, X32 = 0), 0, ($E28*_xlfn.IFNA(((X$4+(X$5/2))/2),X$4))+(INDEX('Team Needs Database'!$B$2:$AG$15,MATCH('Simulator with Z Scores'!X$1, 'Team Needs Database'!$A$2:$A$15, 0),MATCH('Simulator with Z Scores'!$B28, 'Team Needs Database'!$B$1:$AG$1, 0)) * 'Simulator with Z Scores'!$F28))</f>
        <v>0</v>
      </c>
      <c r="Y33">
        <f ca="1">IF( OR($C28 = Y$3, Y32 = 0), 0, ($E28*_xlfn.IFNA(((Y$4+(Y$5/2))/2),Y$4))+(INDEX('Team Needs Database'!$B$2:$AG$15,MATCH('Simulator with Z Scores'!Y$1, 'Team Needs Database'!$A$2:$A$15, 0),MATCH('Simulator with Z Scores'!$B28, 'Team Needs Database'!$B$1:$AG$1, 0)) * 'Simulator with Z Scores'!$F28))</f>
        <v>0</v>
      </c>
      <c r="Z33">
        <f ca="1">IF( OR($C28 = Z$3, Z32 = 0), 0, ($E28*_xlfn.IFNA(((Z$4+(Z$5/2))/2),Z$4))+(INDEX('Team Needs Database'!$B$2:$AG$15,MATCH('Simulator with Z Scores'!Z$1, 'Team Needs Database'!$A$2:$A$15, 0),MATCH('Simulator with Z Scores'!$B28, 'Team Needs Database'!$B$1:$AG$1, 0)) * 'Simulator with Z Scores'!$F28))</f>
        <v>0</v>
      </c>
      <c r="AA33">
        <f ca="1">IF( OR($C28 = AA$3, AA32 = 0), 0, ($E28*_xlfn.IFNA(((AA$4+(AA$5/2))/2),AA$4))+(INDEX('Team Needs Database'!$B$2:$AG$15,MATCH('Simulator with Z Scores'!AA$1, 'Team Needs Database'!$A$2:$A$15, 0),MATCH('Simulator with Z Scores'!$B28, 'Team Needs Database'!$B$1:$AG$1, 0)) * 'Simulator with Z Scores'!$F28))</f>
        <v>0</v>
      </c>
      <c r="AB33">
        <f ca="1">IF( OR($C28 = AB$3, AB32 = 0), 0, ($E28*_xlfn.IFNA(((AB$4+(AB$5/2))/2),AB$4))+(INDEX('Team Needs Database'!$B$2:$AG$15,MATCH('Simulator with Z Scores'!AB$1, 'Team Needs Database'!$A$2:$A$15, 0),MATCH('Simulator with Z Scores'!$B28, 'Team Needs Database'!$B$1:$AG$1, 0)) * 'Simulator with Z Scores'!$F28))</f>
        <v>0</v>
      </c>
      <c r="AC33">
        <f ca="1">IF( OR($C28 = AC$3, AC32 = 0), 0, ($E28*_xlfn.IFNA(((AC$4+(AC$5/2))/2),AC$4))+(INDEX('Team Needs Database'!$B$2:$AG$15,MATCH('Simulator with Z Scores'!AC$1, 'Team Needs Database'!$A$2:$A$15, 0),MATCH('Simulator with Z Scores'!$B28, 'Team Needs Database'!$B$1:$AG$1, 0)) * 'Simulator with Z Scores'!$F28))</f>
        <v>0.58729153568835302</v>
      </c>
      <c r="AD33">
        <f ca="1">IF( OR($C28 = AD$3, AD32 = 0), 0, ($E28*_xlfn.IFNA(((AD$4+(AD$5/2))/2),AD$4))+(INDEX('Team Needs Database'!$B$2:$AG$15,MATCH('Simulator with Z Scores'!AD$1, 'Team Needs Database'!$A$2:$A$15, 0),MATCH('Simulator with Z Scores'!$B28, 'Team Needs Database'!$B$1:$AG$1, 0)) * 'Simulator with Z Scores'!$F28))</f>
        <v>0</v>
      </c>
      <c r="AE33">
        <f ca="1">IF( OR($C28 = AE$3, AE32 = 0), 0, ($E28*_xlfn.IFNA(((AE$4+(AE$5/2))/2),AE$4))+(INDEX('Team Needs Database'!$B$2:$AG$15,MATCH('Simulator with Z Scores'!AE$1, 'Team Needs Database'!$A$2:$A$15, 0),MATCH('Simulator with Z Scores'!$B28, 'Team Needs Database'!$B$1:$AG$1, 0)) * 'Simulator with Z Scores'!$F28))</f>
        <v>0</v>
      </c>
      <c r="AF33">
        <f ca="1">IF( OR($C28 = AF$3, AF32 = 0), 0, ($E28*_xlfn.IFNA(((AF$4+(AF$5/2))/2),AF$4))+(INDEX('Team Needs Database'!$B$2:$AG$15,MATCH('Simulator with Z Scores'!AF$1, 'Team Needs Database'!$A$2:$A$15, 0),MATCH('Simulator with Z Scores'!$B28, 'Team Needs Database'!$B$1:$AG$1, 0)) * 'Simulator with Z Scores'!$F28))</f>
        <v>0</v>
      </c>
      <c r="AG33">
        <f ca="1">IF( OR($C28 = AG$3, AG32 = 0), 0, ($E28*_xlfn.IFNA(((AG$4+(AG$5/2))/2),AG$4))+(INDEX('Team Needs Database'!$B$2:$AG$15,MATCH('Simulator with Z Scores'!AG$1, 'Team Needs Database'!$A$2:$A$15, 0),MATCH('Simulator with Z Scores'!$B28, 'Team Needs Database'!$B$1:$AG$1, 0)) * 'Simulator with Z Scores'!$F28))</f>
        <v>0</v>
      </c>
      <c r="AH33">
        <f ca="1">IF( OR($C28 = AH$3, AH32 = 0), 0, ($E28*_xlfn.IFNA(((AH$4+(AH$5/2))/2),AH$4))+(INDEX('Team Needs Database'!$B$2:$AG$15,MATCH('Simulator with Z Scores'!AH$1, 'Team Needs Database'!$A$2:$A$15, 0),MATCH('Simulator with Z Scores'!$B28, 'Team Needs Database'!$B$1:$AG$1, 0)) * 'Simulator with Z Scores'!$F28))</f>
        <v>0</v>
      </c>
      <c r="AI33">
        <f ca="1">IF( OR($C28 = AI$3, AI32 = 0), 0, ($E28*_xlfn.IFNA(((AI$4+(AI$5/2))/2),AI$4))+(INDEX('Team Needs Database'!$B$2:$AG$15,MATCH('Simulator with Z Scores'!AI$1, 'Team Needs Database'!$A$2:$A$15, 0),MATCH('Simulator with Z Scores'!$B28, 'Team Needs Database'!$B$1:$AG$1, 0)) * 'Simulator with Z Scores'!$F28))</f>
        <v>0</v>
      </c>
      <c r="AJ33">
        <f ca="1">IF( OR($C28 = AJ$3, AJ32 = 0), 0, ($E28*_xlfn.IFNA(((AJ$4+(AJ$5/2))/2),AJ$4))+(INDEX('Team Needs Database'!$B$2:$AG$15,MATCH('Simulator with Z Scores'!AJ$1, 'Team Needs Database'!$A$2:$A$15, 0),MATCH('Simulator with Z Scores'!$B28, 'Team Needs Database'!$B$1:$AG$1, 0)) * 'Simulator with Z Scores'!$F28))</f>
        <v>4.5276829551054956</v>
      </c>
      <c r="AK33">
        <f ca="1">IF( OR($C28 = AK$3, AK32 = 0), 0, ($E28*_xlfn.IFNA(((AK$4+(AK$5/2))/2),AK$4))+(INDEX('Team Needs Database'!$B$2:$AG$15,MATCH('Simulator with Z Scores'!AK$1, 'Team Needs Database'!$A$2:$A$15, 0),MATCH('Simulator with Z Scores'!$B28, 'Team Needs Database'!$B$1:$AG$1, 0)) * 'Simulator with Z Scores'!$F28))</f>
        <v>1.5562415450908871</v>
      </c>
      <c r="AL33">
        <f ca="1">IF( OR($C28 = AL$3, AL32 = 0), 0, ($E28*_xlfn.IFNA(((AL$4+(AL$5/2))/2),AL$4))+(INDEX('Team Needs Database'!$B$2:$AG$15,MATCH('Simulator with Z Scores'!AL$1, 'Team Needs Database'!$A$2:$A$15, 0),MATCH('Simulator with Z Scores'!$B28, 'Team Needs Database'!$B$1:$AG$1, 0)) * 'Simulator with Z Scores'!$F28))</f>
        <v>0.52305376274693527</v>
      </c>
      <c r="AM33">
        <f ca="1">IF( OR($C28 = AM$3, AM32 = 0), 0, ($E28*_xlfn.IFNA(((AM$4+(AM$5/2))/2),AM$4))+(INDEX('Team Needs Database'!$B$2:$AG$15,MATCH('Simulator with Z Scores'!AM$1, 'Team Needs Database'!$A$2:$A$15, 0),MATCH('Simulator with Z Scores'!$B28, 'Team Needs Database'!$B$1:$AG$1, 0)) * 'Simulator with Z Scores'!$F28))</f>
        <v>0</v>
      </c>
      <c r="AN33">
        <f ca="1">IF( OR($C28 = AN$3, AN32 = 0), 0, ($E28*_xlfn.IFNA(((AN$4+(AN$5/2))/2),AN$4))+(INDEX('Team Needs Database'!$B$2:$AG$15,MATCH('Simulator with Z Scores'!AN$1, 'Team Needs Database'!$A$2:$A$15, 0),MATCH('Simulator with Z Scores'!$B28, 'Team Needs Database'!$B$1:$AG$1, 0)) * 'Simulator with Z Scores'!$F28))</f>
        <v>0</v>
      </c>
      <c r="AO33">
        <f ca="1">IF( OR($C28 = AO$3, AO32 = 0), 0, ($E28*_xlfn.IFNA(((AO$4+(AO$5/2))/2),AO$4))+(INDEX('Team Needs Database'!$B$2:$AG$15,MATCH('Simulator with Z Scores'!AO$1, 'Team Needs Database'!$A$2:$A$15, 0),MATCH('Simulator with Z Scores'!$B28, 'Team Needs Database'!$B$1:$AG$1, 0)) * 'Simulator with Z Scores'!$F28))</f>
        <v>0</v>
      </c>
      <c r="AP33">
        <f ca="1">IF( OR($C28 = AP$3, AP32 = 0), 0, ($E28*_xlfn.IFNA(((AP$4+(AP$5/2))/2),AP$4))+(INDEX('Team Needs Database'!$B$2:$AG$15,MATCH('Simulator with Z Scores'!AP$1, 'Team Needs Database'!$A$2:$A$15, 0),MATCH('Simulator with Z Scores'!$B28, 'Team Needs Database'!$B$1:$AG$1, 0)) * 'Simulator with Z Scores'!$F28))</f>
        <v>4.4900502422840756</v>
      </c>
      <c r="AQ33">
        <f ca="1">IF( OR($C28 = AQ$3, AQ32 = 0), 0, ($E28*_xlfn.IFNA(((AQ$4+(AQ$5/2))/2),AQ$4))+(INDEX('Team Needs Database'!$B$2:$AG$15,MATCH('Simulator with Z Scores'!AQ$1, 'Team Needs Database'!$A$2:$A$15, 0),MATCH('Simulator with Z Scores'!$B28, 'Team Needs Database'!$B$1:$AG$1, 0)) * 'Simulator with Z Scores'!$F28))</f>
        <v>3.4345166000635454</v>
      </c>
      <c r="AR33">
        <f ca="1">IF( OR($C28 = AR$3, AR32 = 0), 0, ($E28*_xlfn.IFNA(((AR$4+(AR$5/2))/2),AR$4))+(INDEX('Team Needs Database'!$B$2:$AG$15,MATCH('Simulator with Z Scores'!AR$1, 'Team Needs Database'!$A$2:$A$15, 0),MATCH('Simulator with Z Scores'!$B28, 'Team Needs Database'!$B$1:$AG$1, 0)) * 'Simulator with Z Scores'!$F28))</f>
        <v>0</v>
      </c>
      <c r="AS33">
        <f ca="1">IF( OR($C28 = AS$3, AS32 = 0), 0, ($E28*_xlfn.IFNA(((AS$4+(AS$5/2))/2),AS$4))+(INDEX('Team Needs Database'!$B$2:$AG$15,MATCH('Simulator with Z Scores'!AS$1, 'Team Needs Database'!$A$2:$A$15, 0),MATCH('Simulator with Z Scores'!$B28, 'Team Needs Database'!$B$1:$AG$1, 0)) * 'Simulator with Z Scores'!$F28))</f>
        <v>1.5751391526451133</v>
      </c>
      <c r="AT33">
        <f ca="1">IF( OR($C28 = AT$3, AT32 = 0), 0, ($E28*_xlfn.IFNA(((AT$4+(AT$5/2))/2),AT$4))+(INDEX('Team Needs Database'!$B$2:$AG$15,MATCH('Simulator with Z Scores'!AT$1, 'Team Needs Database'!$A$2:$A$15, 0),MATCH('Simulator with Z Scores'!$B28, 'Team Needs Database'!$B$1:$AG$1, 0)) * 'Simulator with Z Scores'!$F28))</f>
        <v>4.4334790434929232</v>
      </c>
      <c r="AU33">
        <f ca="1">IF( OR($C28 = AU$3, AU32 = 0), 0, ($E28*_xlfn.IFNA(((AU$4+(AU$5/2))/2),AU$4))+(INDEX('Team Needs Database'!$B$2:$AG$15,MATCH('Simulator with Z Scores'!AU$1, 'Team Needs Database'!$A$2:$A$15, 0),MATCH('Simulator with Z Scores'!$B28, 'Team Needs Database'!$B$1:$AG$1, 0)) * 'Simulator with Z Scores'!$F28))</f>
        <v>0</v>
      </c>
      <c r="AV33">
        <f ca="1">IF( OR($C28 = AV$3, AV32 = 0), 0, ($E28*_xlfn.IFNA(((AV$4+(AV$5/2))/2),AV$4))+(INDEX('Team Needs Database'!$B$2:$AG$15,MATCH('Simulator with Z Scores'!AV$1, 'Team Needs Database'!$A$2:$A$15, 0),MATCH('Simulator with Z Scores'!$B28, 'Team Needs Database'!$B$1:$AG$1, 0)) * 'Simulator with Z Scores'!$F28))</f>
        <v>0</v>
      </c>
      <c r="AW33">
        <f ca="1">IF( OR($C28 = AW$3, AW32 = 0), 0, ($E28*_xlfn.IFNA(((AW$4+(AW$5/2))/2),AW$4))+(INDEX('Team Needs Database'!$B$2:$AG$15,MATCH('Simulator with Z Scores'!AW$1, 'Team Needs Database'!$A$2:$A$15, 0),MATCH('Simulator with Z Scores'!$B28, 'Team Needs Database'!$B$1:$AG$1, 0)) * 'Simulator with Z Scores'!$F28))</f>
        <v>0.42774506820470348</v>
      </c>
      <c r="AX33">
        <f ca="1">IF( OR($C28 = AX$3, AX32 = 0), 0, ($E28*_xlfn.IFNA(((AX$4+(AX$5/2))/2),AX$4))+(INDEX('Team Needs Database'!$B$2:$AG$15,MATCH('Simulator with Z Scores'!AX$1, 'Team Needs Database'!$A$2:$A$15, 0),MATCH('Simulator with Z Scores'!$B28, 'Team Needs Database'!$B$1:$AG$1, 0)) * 'Simulator with Z Scores'!$F28))</f>
        <v>0.30382746714825976</v>
      </c>
      <c r="AY33">
        <f ca="1">IF( OR($C28 = AY$3, AY32 = 0), 0, ($E28*_xlfn.IFNA(((AY$4+(AY$5/2))/2),AY$4))+(INDEX('Team Needs Database'!$B$2:$AG$15,MATCH('Simulator with Z Scores'!AY$1, 'Team Needs Database'!$A$2:$A$15, 0),MATCH('Simulator with Z Scores'!$B28, 'Team Needs Database'!$B$1:$AG$1, 0)) * 'Simulator with Z Scores'!$F28))</f>
        <v>0.32281023035210954</v>
      </c>
      <c r="AZ33">
        <f ca="1">IF( OR($C28 = AZ$3, AZ32 = 0), 0, ($E28*_xlfn.IFNA(((AZ$4+(AZ$5/2))/2),AZ$4))+(INDEX('Team Needs Database'!$B$2:$AG$15,MATCH('Simulator with Z Scores'!AZ$1, 'Team Needs Database'!$A$2:$A$15, 0),MATCH('Simulator with Z Scores'!$B28, 'Team Needs Database'!$B$1:$AG$1, 0)) * 'Simulator with Z Scores'!$F28))</f>
        <v>3.3772174686894272</v>
      </c>
      <c r="BA33">
        <f ca="1">IF( OR($C28 = BA$3, BA32 = 0), 0, ($E28*_xlfn.IFNA(((BA$4+(BA$5/2))/2),BA$4))+(INDEX('Team Needs Database'!$B$2:$AG$15,MATCH('Simulator with Z Scores'!BA$1, 'Team Needs Database'!$A$2:$A$15, 0),MATCH('Simulator with Z Scores'!$B28, 'Team Needs Database'!$B$1:$AG$1, 0)) * 'Simulator with Z Scores'!$F28))</f>
        <v>3.408621957600162</v>
      </c>
      <c r="BB33">
        <f ca="1">IF( OR($C28 = BB$3, BB32 = 0), 0, ($E28*_xlfn.IFNA(((BB$4+(BB$5/2))/2),BB$4))+(INDEX('Team Needs Database'!$B$2:$AG$15,MATCH('Simulator with Z Scores'!BB$1, 'Team Needs Database'!$A$2:$A$15, 0),MATCH('Simulator with Z Scores'!$B28, 'Team Needs Database'!$B$1:$AG$1, 0)) * 'Simulator with Z Scores'!$F28))</f>
        <v>3.4305005140340668</v>
      </c>
      <c r="BC33">
        <f ca="1">IF( OR($C28 = BC$3, BC32 = 0), 0, ($E28*_xlfn.IFNA(((BC$4+(BC$5/2))/2),BC$4))+(INDEX('Team Needs Database'!$B$2:$AG$15,MATCH('Simulator with Z Scores'!BC$1, 'Team Needs Database'!$A$2:$A$15, 0),MATCH('Simulator with Z Scores'!$B28, 'Team Needs Database'!$B$1:$AG$1, 0)) * 'Simulator with Z Scores'!$F28))</f>
        <v>0.24748784326995063</v>
      </c>
      <c r="BD33">
        <f ca="1">IF( OR($C28 = BD$3, BD32 = 0), 0, ($E28*_xlfn.IFNA(((BD$4+(BD$5/2))/2),BD$4))+(INDEX('Team Needs Database'!$B$2:$AG$15,MATCH('Simulator with Z Scores'!BD$1, 'Team Needs Database'!$A$2:$A$15, 0),MATCH('Simulator with Z Scores'!$B28, 'Team Needs Database'!$B$1:$AG$1, 0)) * 'Simulator with Z Scores'!$F28))</f>
        <v>4.4139477873840747</v>
      </c>
      <c r="BE33">
        <f ca="1">IF( OR($C28 = BE$3, BE32 = 0), 0, ($E28*_xlfn.IFNA(((BE$4+(BE$5/2))/2),BE$4))+(INDEX('Team Needs Database'!$B$2:$AG$15,MATCH('Simulator with Z Scores'!BE$1, 'Team Needs Database'!$A$2:$A$15, 0),MATCH('Simulator with Z Scores'!$B28, 'Team Needs Database'!$B$1:$AG$1, 0)) * 'Simulator with Z Scores'!$F28))</f>
        <v>0.46012750719871204</v>
      </c>
      <c r="BF33">
        <f ca="1">IF( OR($C28 = BF$3, BF32 = 0), 0, ($E28*_xlfn.IFNA(((BF$4+(BF$5/2))/2),BF$4))+(INDEX('Team Needs Database'!$B$2:$AG$15,MATCH('Simulator with Z Scores'!BF$1, 'Team Needs Database'!$A$2:$A$15, 0),MATCH('Simulator with Z Scores'!$B28, 'Team Needs Database'!$B$1:$AG$1, 0)) * 'Simulator with Z Scores'!$F28))</f>
        <v>3.3760322274192247</v>
      </c>
      <c r="BG33">
        <f ca="1">IF( OR($C28 = BG$3, BG32 = 0), 0, ($E28*_xlfn.IFNA(((BG$4+(BG$5/2))/2),BG$4))+(INDEX('Team Needs Database'!$B$2:$AG$15,MATCH('Simulator with Z Scores'!BG$1, 'Team Needs Database'!$A$2:$A$15, 0),MATCH('Simulator with Z Scores'!$B28, 'Team Needs Database'!$B$1:$AG$1, 0)) * 'Simulator with Z Scores'!$F28))</f>
        <v>0.55965939616075089</v>
      </c>
      <c r="BH33">
        <f ca="1">IF( OR($C28 = BH$3, BH32 = 0), 0, ($E28*_xlfn.IFNA(((BH$4+(BH$5/2))/2),BH$4))+(INDEX('Team Needs Database'!$B$2:$AG$15,MATCH('Simulator with Z Scores'!BH$1, 'Team Needs Database'!$A$2:$A$15, 0),MATCH('Simulator with Z Scores'!$B28, 'Team Needs Database'!$B$1:$AG$1, 0)) * 'Simulator with Z Scores'!$F28))</f>
        <v>4.3845385524837486</v>
      </c>
      <c r="BI33">
        <f ca="1">IF( OR($C28 = BI$3, BI32 = 0), 0, ($E28*_xlfn.IFNA(((BI$4+(BI$5/2))/2),BI$4))+(INDEX('Team Needs Database'!$B$2:$AG$15,MATCH('Simulator with Z Scores'!BI$1, 'Team Needs Database'!$A$2:$A$15, 0),MATCH('Simulator with Z Scores'!$B28, 'Team Needs Database'!$B$1:$AG$1, 0)) * 'Simulator with Z Scores'!$F28))</f>
        <v>0.17933901686228312</v>
      </c>
      <c r="BJ33">
        <f ca="1">IF( OR($C28 = BJ$3, BJ32 = 0), 0, ($E28*_xlfn.IFNA(((BJ$4+(BJ$5/2))/2),BJ$4))+(INDEX('Team Needs Database'!$B$2:$AG$15,MATCH('Simulator with Z Scores'!BJ$1, 'Team Needs Database'!$A$2:$A$15, 0),MATCH('Simulator with Z Scores'!$B28, 'Team Needs Database'!$B$1:$AG$1, 0)) * 'Simulator with Z Scores'!$F28))</f>
        <v>0.32896547504488183</v>
      </c>
      <c r="BK33">
        <f ca="1">IF( OR($C28 = BK$3, BK32 = 0), 0, ($E28*_xlfn.IFNA(((BK$4+(BK$5/2))/2),BK$4))+(INDEX('Team Needs Database'!$B$2:$AG$15,MATCH('Simulator with Z Scores'!BK$1, 'Team Needs Database'!$A$2:$A$15, 0),MATCH('Simulator with Z Scores'!$B28, 'Team Needs Database'!$B$1:$AG$1, 0)) * 'Simulator with Z Scores'!$F28))</f>
        <v>4.2620979384777185</v>
      </c>
      <c r="BL33">
        <f ca="1">IF( OR($C28 = BL$3, BL32 = 0), 0, ($E28*_xlfn.IFNA(((BL$4+(BL$5/2))/2),BL$4))+(INDEX('Team Needs Database'!$B$2:$AG$15,MATCH('Simulator with Z Scores'!BL$1, 'Team Needs Database'!$A$2:$A$15, 0),MATCH('Simulator with Z Scores'!$B28, 'Team Needs Database'!$B$1:$AG$1, 0)) * 'Simulator with Z Scores'!$F28))</f>
        <v>3.3864353590391416</v>
      </c>
      <c r="BM33">
        <f ca="1">IF( OR($C28 = BM$3, BM32 = 0), 0, ($E28*_xlfn.IFNA(((BM$4+(BM$5/2))/2),BM$4))+(INDEX('Team Needs Database'!$B$2:$AG$15,MATCH('Simulator with Z Scores'!BM$1, 'Team Needs Database'!$A$2:$A$15, 0),MATCH('Simulator with Z Scores'!$B28, 'Team Needs Database'!$B$1:$AG$1, 0)) * 'Simulator with Z Scores'!$F28))</f>
        <v>0</v>
      </c>
      <c r="BN33">
        <f ca="1">IF( OR($C28 = BN$3, BN32 = 0), 0, ($E28*_xlfn.IFNA(((BN$4+(BN$5/2))/2),BN$4))+(INDEX('Team Needs Database'!$B$2:$AG$15,MATCH('Simulator with Z Scores'!BN$1, 'Team Needs Database'!$A$2:$A$15, 0),MATCH('Simulator with Z Scores'!$B28, 'Team Needs Database'!$B$1:$AG$1, 0)) * 'Simulator with Z Scores'!$F28))</f>
        <v>3.4245987006318011</v>
      </c>
      <c r="BO33">
        <f ca="1">IF( OR($C28 = BO$3, BO32 = 0), 0, ($E28*_xlfn.IFNA(((BO$4+(BO$5/2))/2),BO$4))+(INDEX('Team Needs Database'!$B$2:$AG$15,MATCH('Simulator with Z Scores'!BO$1, 'Team Needs Database'!$A$2:$A$15, 0),MATCH('Simulator with Z Scores'!$B28, 'Team Needs Database'!$B$1:$AG$1, 0)) * 'Simulator with Z Scores'!$F28))</f>
        <v>0.39278117455450173</v>
      </c>
      <c r="BP33">
        <f ca="1">IF( OR($C28 = BP$3, BP32 = 0), 0, ($E28*_xlfn.IFNA(((BP$4+(BP$5/2))/2),BP$4))+(INDEX('Team Needs Database'!$B$2:$AG$15,MATCH('Simulator with Z Scores'!BP$1, 'Team Needs Database'!$A$2:$A$15, 0),MATCH('Simulator with Z Scores'!$B28, 'Team Needs Database'!$B$1:$AG$1, 0)) * 'Simulator with Z Scores'!$F28))</f>
        <v>0.32388891278476623</v>
      </c>
      <c r="BQ33">
        <f ca="1">IF( OR($C28 = BQ$3, BQ32 = 0), 0, ($E28*_xlfn.IFNA(((BQ$4+(BQ$5/2))/2),BQ$4))+(INDEX('Team Needs Database'!$B$2:$AG$15,MATCH('Simulator with Z Scores'!BQ$1, 'Team Needs Database'!$A$2:$A$15, 0),MATCH('Simulator with Z Scores'!$B28, 'Team Needs Database'!$B$1:$AG$1, 0)) * 'Simulator with Z Scores'!$F28))</f>
        <v>0.10760341011736985</v>
      </c>
      <c r="BR33">
        <f ca="1">IF( OR($C28 = BR$3, BR32 = 0), 0, ($E28*_xlfn.IFNA(((BR$4+(BR$5/2))/2),BR$4))+(INDEX('Team Needs Database'!$B$2:$AG$15,MATCH('Simulator with Z Scores'!BR$1, 'Team Needs Database'!$A$2:$A$15, 0),MATCH('Simulator with Z Scores'!$B28, 'Team Needs Database'!$B$1:$AG$1, 0)) * 'Simulator with Z Scores'!$F28))</f>
        <v>8.6082728093895888E-2</v>
      </c>
      <c r="BS33">
        <f ca="1">IF( OR($C28 = BS$3, BS32 = 0), 0, ($E28*_xlfn.IFNA(((BS$4+(BS$5/2))/2),BS$4))+(INDEX('Team Needs Database'!$B$2:$AG$15,MATCH('Simulator with Z Scores'!BS$1, 'Team Needs Database'!$A$2:$A$15, 0),MATCH('Simulator with Z Scores'!$B28, 'Team Needs Database'!$B$1:$AG$1, 0)) * 'Simulator with Z Scores'!$F28))</f>
        <v>6.4562046070421902E-2</v>
      </c>
      <c r="BT33">
        <f ca="1">IF( OR($C28 = BT$3, BT32 = 0), 0, ($E28*_xlfn.IFNA(((BT$4+(BT$5/2))/2),BT$4))+(INDEX('Team Needs Database'!$B$2:$AG$15,MATCH('Simulator with Z Scores'!BT$1, 'Team Needs Database'!$A$2:$A$15, 0),MATCH('Simulator with Z Scores'!$B28, 'Team Needs Database'!$B$1:$AG$1, 0)) * 'Simulator with Z Scores'!$F28))</f>
        <v>2.330627782124822</v>
      </c>
      <c r="BU33">
        <f ca="1">IF( OR($C28 = BU$3, BU32 = 0), 0, ($E28*_xlfn.IFNA(((BU$4+(BU$5/2))/2),BU$4))+(INDEX('Team Needs Database'!$B$2:$AG$15,MATCH('Simulator with Z Scores'!BU$1, 'Team Needs Database'!$A$2:$A$15, 0),MATCH('Simulator with Z Scores'!$B28, 'Team Needs Database'!$B$1:$AG$1, 0)) * 'Simulator with Z Scores'!$F28))</f>
        <v>0.35715292867754045</v>
      </c>
      <c r="BV33">
        <f ca="1">IF( OR($C28 = BV$3, BV32 = 0), 0, ($E28*_xlfn.IFNA(((BV$4+(BV$5/2))/2),BV$4))+(INDEX('Team Needs Database'!$B$2:$AG$15,MATCH('Simulator with Z Scores'!BV$1, 'Team Needs Database'!$A$2:$A$15, 0),MATCH('Simulator with Z Scores'!$B28, 'Team Needs Database'!$B$1:$AG$1, 0)) * 'Simulator with Z Scores'!$F28))</f>
        <v>1.2593470521874406</v>
      </c>
      <c r="BW33">
        <f ca="1">IF( OR($C28 = BW$3, BW32 = 0), 0, ($E28*_xlfn.IFNA(((BW$4+(BW$5/2))/2),BW$4))+(INDEX('Team Needs Database'!$B$2:$AG$15,MATCH('Simulator with Z Scores'!BW$1, 'Team Needs Database'!$A$2:$A$15, 0),MATCH('Simulator with Z Scores'!$B28, 'Team Needs Database'!$B$1:$AG$1, 0)) * 'Simulator with Z Scores'!$F28))</f>
        <v>4.3591268533761349</v>
      </c>
      <c r="BX33">
        <f ca="1">IF( OR($C28 = BX$3, BX32 = 0), 0, ($E28*_xlfn.IFNA(((BX$4+(BX$5/2))/2),BX$4))+(INDEX('Team Needs Database'!$B$2:$AG$15,MATCH('Simulator with Z Scores'!BX$1, 'Team Needs Database'!$A$2:$A$15, 0),MATCH('Simulator with Z Scores'!$B28, 'Team Needs Database'!$B$1:$AG$1, 0)) * 'Simulator with Z Scores'!$F28))</f>
        <v>0.37309132159194763</v>
      </c>
      <c r="BY33">
        <f ca="1">IF( OR($C28 = BY$3, BY32 = 0), 0, ($E28*_xlfn.IFNA(((BY$4+(BY$5/2))/2),BY$4))+(INDEX('Team Needs Database'!$B$2:$AG$15,MATCH('Simulator with Z Scores'!BY$1, 'Team Needs Database'!$A$2:$A$15, 0),MATCH('Simulator with Z Scores'!$B28, 'Team Needs Database'!$B$1:$AG$1, 0)) * 'Simulator with Z Scores'!$F28))</f>
        <v>3.1955485697942194</v>
      </c>
    </row>
    <row r="34" spans="1:77" x14ac:dyDescent="0.3">
      <c r="A34">
        <v>32</v>
      </c>
      <c r="H34">
        <v>29</v>
      </c>
      <c r="I34" t="s">
        <v>140</v>
      </c>
      <c r="J34">
        <f ca="1">IF( OR($C29 = J$3, J33 = 0), 0, ($E29*_xlfn.IFNA(((J$4+(J$5/2))/2),J$4))+(INDEX('Team Needs Database'!$B$2:$AG$15,MATCH('Simulator with Z Scores'!J$1, 'Team Needs Database'!$A$2:$A$15, 0),MATCH('Simulator with Z Scores'!$B29, 'Team Needs Database'!$B$1:$AG$1, 0)) * 'Simulator with Z Scores'!$F29))</f>
        <v>0</v>
      </c>
      <c r="K34">
        <f ca="1">IF( OR($C29 = K$3, K33 = 0), 0, ($E29*_xlfn.IFNA(((K$4+(K$5/2))/2),K$4))+(INDEX('Team Needs Database'!$B$2:$AG$15,MATCH('Simulator with Z Scores'!K$1, 'Team Needs Database'!$A$2:$A$15, 0),MATCH('Simulator with Z Scores'!$B29, 'Team Needs Database'!$B$1:$AG$1, 0)) * 'Simulator with Z Scores'!$F29))</f>
        <v>0</v>
      </c>
      <c r="L34">
        <f ca="1">IF( OR($C29 = L$3, L33 = 0), 0, ($E29*_xlfn.IFNA(((L$4+(L$5/2))/2),L$4))+(INDEX('Team Needs Database'!$B$2:$AG$15,MATCH('Simulator with Z Scores'!L$1, 'Team Needs Database'!$A$2:$A$15, 0),MATCH('Simulator with Z Scores'!$B29, 'Team Needs Database'!$B$1:$AG$1, 0)) * 'Simulator with Z Scores'!$F29))</f>
        <v>0</v>
      </c>
      <c r="M34">
        <f ca="1">IF( OR($C29 = M$3, M33 = 0), 0, ($E29*_xlfn.IFNA(((M$4+(M$5/2))/2),M$4))+(INDEX('Team Needs Database'!$B$2:$AG$15,MATCH('Simulator with Z Scores'!M$1, 'Team Needs Database'!$A$2:$A$15, 0),MATCH('Simulator with Z Scores'!$B29, 'Team Needs Database'!$B$1:$AG$1, 0)) * 'Simulator with Z Scores'!$F29))</f>
        <v>0</v>
      </c>
      <c r="N34">
        <f ca="1">IF( OR($C29 = N$3, N33 = 0), 0, ($E29*_xlfn.IFNA(((N$4+(N$5/2))/2),N$4))+(INDEX('Team Needs Database'!$B$2:$AG$15,MATCH('Simulator with Z Scores'!N$1, 'Team Needs Database'!$A$2:$A$15, 0),MATCH('Simulator with Z Scores'!$B29, 'Team Needs Database'!$B$1:$AG$1, 0)) * 'Simulator with Z Scores'!$F29))</f>
        <v>0</v>
      </c>
      <c r="O34">
        <f ca="1">IF( OR($C29 = O$3, O33 = 0), 0, ($E29*_xlfn.IFNA(((O$4+(O$5/2))/2),O$4))+(INDEX('Team Needs Database'!$B$2:$AG$15,MATCH('Simulator with Z Scores'!O$1, 'Team Needs Database'!$A$2:$A$15, 0),MATCH('Simulator with Z Scores'!$B29, 'Team Needs Database'!$B$1:$AG$1, 0)) * 'Simulator with Z Scores'!$F29))</f>
        <v>0</v>
      </c>
      <c r="P34">
        <f ca="1">IF( OR($C29 = P$3, P33 = 0), 0, ($E29*_xlfn.IFNA(((P$4+(P$5/2))/2),P$4))+(INDEX('Team Needs Database'!$B$2:$AG$15,MATCH('Simulator with Z Scores'!P$1, 'Team Needs Database'!$A$2:$A$15, 0),MATCH('Simulator with Z Scores'!$B29, 'Team Needs Database'!$B$1:$AG$1, 0)) * 'Simulator with Z Scores'!$F29))</f>
        <v>0</v>
      </c>
      <c r="Q34">
        <f ca="1">IF( OR($C29 = Q$3, Q33 = 0), 0, ($E29*_xlfn.IFNA(((Q$4+(Q$5/2))/2),Q$4))+(INDEX('Team Needs Database'!$B$2:$AG$15,MATCH('Simulator with Z Scores'!Q$1, 'Team Needs Database'!$A$2:$A$15, 0),MATCH('Simulator with Z Scores'!$B29, 'Team Needs Database'!$B$1:$AG$1, 0)) * 'Simulator with Z Scores'!$F29))</f>
        <v>0</v>
      </c>
      <c r="R34">
        <f ca="1">IF( OR($C29 = R$3, R33 = 0), 0, ($E29*_xlfn.IFNA(((R$4+(R$5/2))/2),R$4))+(INDEX('Team Needs Database'!$B$2:$AG$15,MATCH('Simulator with Z Scores'!R$1, 'Team Needs Database'!$A$2:$A$15, 0),MATCH('Simulator with Z Scores'!$B29, 'Team Needs Database'!$B$1:$AG$1, 0)) * 'Simulator with Z Scores'!$F29))</f>
        <v>0</v>
      </c>
      <c r="S34">
        <f ca="1">IF( OR($C29 = S$3, S33 = 0), 0, ($E29*_xlfn.IFNA(((S$4+(S$5/2))/2),S$4))+(INDEX('Team Needs Database'!$B$2:$AG$15,MATCH('Simulator with Z Scores'!S$1, 'Team Needs Database'!$A$2:$A$15, 0),MATCH('Simulator with Z Scores'!$B29, 'Team Needs Database'!$B$1:$AG$1, 0)) * 'Simulator with Z Scores'!$F29))</f>
        <v>3.0052263630508844</v>
      </c>
      <c r="T34">
        <f ca="1">IF( OR($C29 = T$3, T33 = 0), 0, ($E29*_xlfn.IFNA(((T$4+(T$5/2))/2),T$4))+(INDEX('Team Needs Database'!$B$2:$AG$15,MATCH('Simulator with Z Scores'!T$1, 'Team Needs Database'!$A$2:$A$15, 0),MATCH('Simulator with Z Scores'!$B29, 'Team Needs Database'!$B$1:$AG$1, 0)) * 'Simulator with Z Scores'!$F29))</f>
        <v>0</v>
      </c>
      <c r="U34">
        <f ca="1">IF( OR($C29 = U$3, U33 = 0), 0, ($E29*_xlfn.IFNA(((U$4+(U$5/2))/2),U$4))+(INDEX('Team Needs Database'!$B$2:$AG$15,MATCH('Simulator with Z Scores'!U$1, 'Team Needs Database'!$A$2:$A$15, 0),MATCH('Simulator with Z Scores'!$B29, 'Team Needs Database'!$B$1:$AG$1, 0)) * 'Simulator with Z Scores'!$F29))</f>
        <v>0</v>
      </c>
      <c r="V34">
        <f ca="1">IF( OR($C29 = V$3, V33 = 0), 0, ($E29*_xlfn.IFNA(((V$4+(V$5/2))/2),V$4))+(INDEX('Team Needs Database'!$B$2:$AG$15,MATCH('Simulator with Z Scores'!V$1, 'Team Needs Database'!$A$2:$A$15, 0),MATCH('Simulator with Z Scores'!$B29, 'Team Needs Database'!$B$1:$AG$1, 0)) * 'Simulator with Z Scores'!$F29))</f>
        <v>2.6681368235768055</v>
      </c>
      <c r="W34">
        <f ca="1">IF( OR($C29 = W$3, W33 = 0), 0, ($E29*_xlfn.IFNA(((W$4+(W$5/2))/2),W$4))+(INDEX('Team Needs Database'!$B$2:$AG$15,MATCH('Simulator with Z Scores'!W$1, 'Team Needs Database'!$A$2:$A$15, 0),MATCH('Simulator with Z Scores'!$B29, 'Team Needs Database'!$B$1:$AG$1, 0)) * 'Simulator with Z Scores'!$F29))</f>
        <v>0</v>
      </c>
      <c r="X34">
        <f ca="1">IF( OR($C29 = X$3, X33 = 0), 0, ($E29*_xlfn.IFNA(((X$4+(X$5/2))/2),X$4))+(INDEX('Team Needs Database'!$B$2:$AG$15,MATCH('Simulator with Z Scores'!X$1, 'Team Needs Database'!$A$2:$A$15, 0),MATCH('Simulator with Z Scores'!$B29, 'Team Needs Database'!$B$1:$AG$1, 0)) * 'Simulator with Z Scores'!$F29))</f>
        <v>0</v>
      </c>
      <c r="Y34">
        <f ca="1">IF( OR($C29 = Y$3, Y33 = 0), 0, ($E29*_xlfn.IFNA(((Y$4+(Y$5/2))/2),Y$4))+(INDEX('Team Needs Database'!$B$2:$AG$15,MATCH('Simulator with Z Scores'!Y$1, 'Team Needs Database'!$A$2:$A$15, 0),MATCH('Simulator with Z Scores'!$B29, 'Team Needs Database'!$B$1:$AG$1, 0)) * 'Simulator with Z Scores'!$F29))</f>
        <v>0</v>
      </c>
      <c r="Z34">
        <f ca="1">IF( OR($C29 = Z$3, Z33 = 0), 0, ($E29*_xlfn.IFNA(((Z$4+(Z$5/2))/2),Z$4))+(INDEX('Team Needs Database'!$B$2:$AG$15,MATCH('Simulator with Z Scores'!Z$1, 'Team Needs Database'!$A$2:$A$15, 0),MATCH('Simulator with Z Scores'!$B29, 'Team Needs Database'!$B$1:$AG$1, 0)) * 'Simulator with Z Scores'!$F29))</f>
        <v>0</v>
      </c>
      <c r="AA34">
        <f ca="1">IF( OR($C29 = AA$3, AA33 = 0), 0, ($E29*_xlfn.IFNA(((AA$4+(AA$5/2))/2),AA$4))+(INDEX('Team Needs Database'!$B$2:$AG$15,MATCH('Simulator with Z Scores'!AA$1, 'Team Needs Database'!$A$2:$A$15, 0),MATCH('Simulator with Z Scores'!$B29, 'Team Needs Database'!$B$1:$AG$1, 0)) * 'Simulator with Z Scores'!$F29))</f>
        <v>0</v>
      </c>
      <c r="AB34">
        <f ca="1">IF( OR($C29 = AB$3, AB33 = 0), 0, ($E29*_xlfn.IFNA(((AB$4+(AB$5/2))/2),AB$4))+(INDEX('Team Needs Database'!$B$2:$AG$15,MATCH('Simulator with Z Scores'!AB$1, 'Team Needs Database'!$A$2:$A$15, 0),MATCH('Simulator with Z Scores'!$B29, 'Team Needs Database'!$B$1:$AG$1, 0)) * 'Simulator with Z Scores'!$F29))</f>
        <v>0</v>
      </c>
      <c r="AC34">
        <f ca="1">IF( OR($C29 = AC$3, AC33 = 0), 0, ($E29*_xlfn.IFNA(((AC$4+(AC$5/2))/2),AC$4))+(INDEX('Team Needs Database'!$B$2:$AG$15,MATCH('Simulator with Z Scores'!AC$1, 'Team Needs Database'!$A$2:$A$15, 0),MATCH('Simulator with Z Scores'!$B29, 'Team Needs Database'!$B$1:$AG$1, 0)) * 'Simulator with Z Scores'!$F29))</f>
        <v>2.529948061144176</v>
      </c>
      <c r="AD34">
        <f ca="1">IF( OR($C29 = AD$3, AD33 = 0), 0, ($E29*_xlfn.IFNA(((AD$4+(AD$5/2))/2),AD$4))+(INDEX('Team Needs Database'!$B$2:$AG$15,MATCH('Simulator with Z Scores'!AD$1, 'Team Needs Database'!$A$2:$A$15, 0),MATCH('Simulator with Z Scores'!$B29, 'Team Needs Database'!$B$1:$AG$1, 0)) * 'Simulator with Z Scores'!$F29))</f>
        <v>0</v>
      </c>
      <c r="AE34">
        <f ca="1">IF( OR($C29 = AE$3, AE33 = 0), 0, ($E29*_xlfn.IFNA(((AE$4+(AE$5/2))/2),AE$4))+(INDEX('Team Needs Database'!$B$2:$AG$15,MATCH('Simulator with Z Scores'!AE$1, 'Team Needs Database'!$A$2:$A$15, 0),MATCH('Simulator with Z Scores'!$B29, 'Team Needs Database'!$B$1:$AG$1, 0)) * 'Simulator with Z Scores'!$F29))</f>
        <v>0</v>
      </c>
      <c r="AF34">
        <f ca="1">IF( OR($C29 = AF$3, AF33 = 0), 0, ($E29*_xlfn.IFNA(((AF$4+(AF$5/2))/2),AF$4))+(INDEX('Team Needs Database'!$B$2:$AG$15,MATCH('Simulator with Z Scores'!AF$1, 'Team Needs Database'!$A$2:$A$15, 0),MATCH('Simulator with Z Scores'!$B29, 'Team Needs Database'!$B$1:$AG$1, 0)) * 'Simulator with Z Scores'!$F29))</f>
        <v>0</v>
      </c>
      <c r="AG34">
        <f ca="1">IF( OR($C29 = AG$3, AG33 = 0), 0, ($E29*_xlfn.IFNA(((AG$4+(AG$5/2))/2),AG$4))+(INDEX('Team Needs Database'!$B$2:$AG$15,MATCH('Simulator with Z Scores'!AG$1, 'Team Needs Database'!$A$2:$A$15, 0),MATCH('Simulator with Z Scores'!$B29, 'Team Needs Database'!$B$1:$AG$1, 0)) * 'Simulator with Z Scores'!$F29))</f>
        <v>0</v>
      </c>
      <c r="AH34">
        <f ca="1">IF( OR($C29 = AH$3, AH33 = 0), 0, ($E29*_xlfn.IFNA(((AH$4+(AH$5/2))/2),AH$4))+(INDEX('Team Needs Database'!$B$2:$AG$15,MATCH('Simulator with Z Scores'!AH$1, 'Team Needs Database'!$A$2:$A$15, 0),MATCH('Simulator with Z Scores'!$B29, 'Team Needs Database'!$B$1:$AG$1, 0)) * 'Simulator with Z Scores'!$F29))</f>
        <v>0</v>
      </c>
      <c r="AI34">
        <f ca="1">IF( OR($C29 = AI$3, AI33 = 0), 0, ($E29*_xlfn.IFNA(((AI$4+(AI$5/2))/2),AI$4))+(INDEX('Team Needs Database'!$B$2:$AG$15,MATCH('Simulator with Z Scores'!AI$1, 'Team Needs Database'!$A$2:$A$15, 0),MATCH('Simulator with Z Scores'!$B29, 'Team Needs Database'!$B$1:$AG$1, 0)) * 'Simulator with Z Scores'!$F29))</f>
        <v>0</v>
      </c>
      <c r="AJ34">
        <f ca="1">IF( OR($C29 = AJ$3, AJ33 = 0), 0, ($E29*_xlfn.IFNA(((AJ$4+(AJ$5/2))/2),AJ$4))+(INDEX('Team Needs Database'!$B$2:$AG$15,MATCH('Simulator with Z Scores'!AJ$1, 'Team Needs Database'!$A$2:$A$15, 0),MATCH('Simulator with Z Scores'!$B29, 'Team Needs Database'!$B$1:$AG$1, 0)) * 'Simulator with Z Scores'!$F29))</f>
        <v>0</v>
      </c>
      <c r="AK34">
        <f ca="1">IF( OR($C29 = AK$3, AK33 = 0), 0, ($E29*_xlfn.IFNA(((AK$4+(AK$5/2))/2),AK$4))+(INDEX('Team Needs Database'!$B$2:$AG$15,MATCH('Simulator with Z Scores'!AK$1, 'Team Needs Database'!$A$2:$A$15, 0),MATCH('Simulator with Z Scores'!$B29, 'Team Needs Database'!$B$1:$AG$1, 0)) * 'Simulator with Z Scores'!$F29))</f>
        <v>2.4516345801953681</v>
      </c>
      <c r="AL34">
        <f ca="1">IF( OR($C29 = AL$3, AL33 = 0), 0, ($E29*_xlfn.IFNA(((AL$4+(AL$5/2))/2),AL$4))+(INDEX('Team Needs Database'!$B$2:$AG$15,MATCH('Simulator with Z Scores'!AL$1, 'Team Needs Database'!$A$2:$A$15, 0),MATCH('Simulator with Z Scores'!$B29, 'Team Needs Database'!$B$1:$AG$1, 0)) * 'Simulator with Z Scores'!$F29))</f>
        <v>2.2532230970854399</v>
      </c>
      <c r="AM34">
        <f ca="1">IF( OR($C29 = AM$3, AM33 = 0), 0, ($E29*_xlfn.IFNA(((AM$4+(AM$5/2))/2),AM$4))+(INDEX('Team Needs Database'!$B$2:$AG$15,MATCH('Simulator with Z Scores'!AM$1, 'Team Needs Database'!$A$2:$A$15, 0),MATCH('Simulator with Z Scores'!$B29, 'Team Needs Database'!$B$1:$AG$1, 0)) * 'Simulator with Z Scores'!$F29))</f>
        <v>0</v>
      </c>
      <c r="AN34">
        <f ca="1">IF( OR($C29 = AN$3, AN33 = 0), 0, ($E29*_xlfn.IFNA(((AN$4+(AN$5/2))/2),AN$4))+(INDEX('Team Needs Database'!$B$2:$AG$15,MATCH('Simulator with Z Scores'!AN$1, 'Team Needs Database'!$A$2:$A$15, 0),MATCH('Simulator with Z Scores'!$B29, 'Team Needs Database'!$B$1:$AG$1, 0)) * 'Simulator with Z Scores'!$F29))</f>
        <v>0</v>
      </c>
      <c r="AO34">
        <f ca="1">IF( OR($C29 = AO$3, AO33 = 0), 0, ($E29*_xlfn.IFNA(((AO$4+(AO$5/2))/2),AO$4))+(INDEX('Team Needs Database'!$B$2:$AG$15,MATCH('Simulator with Z Scores'!AO$1, 'Team Needs Database'!$A$2:$A$15, 0),MATCH('Simulator with Z Scores'!$B29, 'Team Needs Database'!$B$1:$AG$1, 0)) * 'Simulator with Z Scores'!$F29))</f>
        <v>0</v>
      </c>
      <c r="AP34">
        <f ca="1">IF( OR($C29 = AP$3, AP33 = 0), 0, ($E29*_xlfn.IFNA(((AP$4+(AP$5/2))/2),AP$4))+(INDEX('Team Needs Database'!$B$2:$AG$15,MATCH('Simulator with Z Scores'!AP$1, 'Team Needs Database'!$A$2:$A$15, 0),MATCH('Simulator with Z Scores'!$B29, 'Team Needs Database'!$B$1:$AG$1, 0)) * 'Simulator with Z Scores'!$F29))</f>
        <v>4.451263668551495</v>
      </c>
      <c r="AQ34">
        <f ca="1">IF( OR($C29 = AQ$3, AQ33 = 0), 0, ($E29*_xlfn.IFNA(((AQ$4+(AQ$5/2))/2),AQ$4))+(INDEX('Team Needs Database'!$B$2:$AG$15,MATCH('Simulator with Z Scores'!AQ$1, 'Team Needs Database'!$A$2:$A$15, 0),MATCH('Simulator with Z Scores'!$B29, 'Team Needs Database'!$B$1:$AG$1, 0)) * 'Simulator with Z Scores'!$F29))</f>
        <v>3.6269810850666264</v>
      </c>
      <c r="AR34">
        <f ca="1">IF( OR($C29 = AR$3, AR33 = 0), 0, ($E29*_xlfn.IFNA(((AR$4+(AR$5/2))/2),AR$4))+(INDEX('Team Needs Database'!$B$2:$AG$15,MATCH('Simulator with Z Scores'!AR$1, 'Team Needs Database'!$A$2:$A$15, 0),MATCH('Simulator with Z Scores'!$B29, 'Team Needs Database'!$B$1:$AG$1, 0)) * 'Simulator with Z Scores'!$F29))</f>
        <v>0</v>
      </c>
      <c r="AS34">
        <f ca="1">IF( OR($C29 = AS$3, AS33 = 0), 0, ($E29*_xlfn.IFNA(((AS$4+(AS$5/2))/2),AS$4))+(INDEX('Team Needs Database'!$B$2:$AG$15,MATCH('Simulator with Z Scores'!AS$1, 'Team Needs Database'!$A$2:$A$15, 0),MATCH('Simulator with Z Scores'!$B29, 'Team Needs Database'!$B$1:$AG$1, 0)) * 'Simulator with Z Scores'!$F29))</f>
        <v>2.5330421311079503</v>
      </c>
      <c r="AT34">
        <f ca="1">IF( OR($C29 = AT$3, AT33 = 0), 0, ($E29*_xlfn.IFNA(((AT$4+(AT$5/2))/2),AT$4))+(INDEX('Team Needs Database'!$B$2:$AG$15,MATCH('Simulator with Z Scores'!AT$1, 'Team Needs Database'!$A$2:$A$15, 0),MATCH('Simulator with Z Scores'!$B29, 'Team Needs Database'!$B$1:$AG$1, 0)) * 'Simulator with Z Scores'!$F29))</f>
        <v>2.0891285965322242</v>
      </c>
      <c r="AU34">
        <f ca="1">IF( OR($C29 = AU$3, AU33 = 0), 0, ($E29*_xlfn.IFNA(((AU$4+(AU$5/2))/2),AU$4))+(INDEX('Team Needs Database'!$B$2:$AG$15,MATCH('Simulator with Z Scores'!AU$1, 'Team Needs Database'!$A$2:$A$15, 0),MATCH('Simulator with Z Scores'!$B29, 'Team Needs Database'!$B$1:$AG$1, 0)) * 'Simulator with Z Scores'!$F29))</f>
        <v>0</v>
      </c>
      <c r="AV34">
        <f ca="1">IF( OR($C29 = AV$3, AV33 = 0), 0, ($E29*_xlfn.IFNA(((AV$4+(AV$5/2))/2),AV$4))+(INDEX('Team Needs Database'!$B$2:$AG$15,MATCH('Simulator with Z Scores'!AV$1, 'Team Needs Database'!$A$2:$A$15, 0),MATCH('Simulator with Z Scores'!$B29, 'Team Needs Database'!$B$1:$AG$1, 0)) * 'Simulator with Z Scores'!$F29))</f>
        <v>0</v>
      </c>
      <c r="AW34">
        <f ca="1">IF( OR($C29 = AW$3, AW33 = 0), 0, ($E29*_xlfn.IFNA(((AW$4+(AW$5/2))/2),AW$4))+(INDEX('Team Needs Database'!$B$2:$AG$15,MATCH('Simulator with Z Scores'!AW$1, 'Team Needs Database'!$A$2:$A$15, 0),MATCH('Simulator with Z Scores'!$B29, 'Team Needs Database'!$B$1:$AG$1, 0)) * 'Simulator with Z Scores'!$F29))</f>
        <v>1.8426500983026757</v>
      </c>
      <c r="AX34">
        <f ca="1">IF( OR($C29 = AX$3, AX33 = 0), 0, ($E29*_xlfn.IFNA(((AX$4+(AX$5/2))/2),AX$4))+(INDEX('Team Needs Database'!$B$2:$AG$15,MATCH('Simulator with Z Scores'!AX$1, 'Team Needs Database'!$A$2:$A$15, 0),MATCH('Simulator with Z Scores'!$B29, 'Team Needs Database'!$B$1:$AG$1, 0)) * 'Simulator with Z Scores'!$F29))</f>
        <v>1.3088349903309013</v>
      </c>
      <c r="AY34">
        <f ca="1">IF( OR($C29 = AY$3, AY33 = 0), 0, ($E29*_xlfn.IFNA(((AY$4+(AY$5/2))/2),AY$4))+(INDEX('Team Needs Database'!$B$2:$AG$15,MATCH('Simulator with Z Scores'!AY$1, 'Team Needs Database'!$A$2:$A$15, 0),MATCH('Simulator with Z Scores'!$B29, 'Team Needs Database'!$B$1:$AG$1, 0)) * 'Simulator with Z Scores'!$F29))</f>
        <v>1.9202184650726246</v>
      </c>
      <c r="AZ34">
        <f ca="1">IF( OR($C29 = AZ$3, AZ33 = 0), 0, ($E29*_xlfn.IFNA(((AZ$4+(AZ$5/2))/2),AZ$4))+(INDEX('Team Needs Database'!$B$2:$AG$15,MATCH('Simulator with Z Scores'!AZ$1, 'Team Needs Database'!$A$2:$A$15, 0),MATCH('Simulator with Z Scores'!$B29, 'Team Needs Database'!$B$1:$AG$1, 0)) * 'Simulator with Z Scores'!$F29))</f>
        <v>3.3801465616381789</v>
      </c>
      <c r="BA34">
        <f ca="1">IF( OR($C29 = BA$3, BA33 = 0), 0, ($E29*_xlfn.IFNA(((BA$4+(BA$5/2))/2),BA$4))+(INDEX('Team Needs Database'!$B$2:$AG$15,MATCH('Simulator with Z Scores'!BA$1, 'Team Needs Database'!$A$2:$A$15, 0),MATCH('Simulator with Z Scores'!$B29, 'Team Needs Database'!$B$1:$AG$1, 0)) * 'Simulator with Z Scores'!$F29))</f>
        <v>3.5154315453350975</v>
      </c>
      <c r="BB34">
        <f ca="1">IF( OR($C29 = BB$3, BB33 = 0), 0, ($E29*_xlfn.IFNA(((BB$4+(BB$5/2))/2),BB$4))+(INDEX('Team Needs Database'!$B$2:$AG$15,MATCH('Simulator with Z Scores'!BB$1, 'Team Needs Database'!$A$2:$A$15, 0),MATCH('Simulator with Z Scores'!$B29, 'Team Needs Database'!$B$1:$AG$1, 0)) * 'Simulator with Z Scores'!$F29))</f>
        <v>3.6096804967791432</v>
      </c>
      <c r="BC34">
        <f ca="1">IF( OR($C29 = BC$3, BC33 = 0), 0, ($E29*_xlfn.IFNA(((BC$4+(BC$5/2))/2),BC$4))+(INDEX('Team Needs Database'!$B$2:$AG$15,MATCH('Simulator with Z Scores'!BC$1, 'Team Needs Database'!$A$2:$A$15, 0),MATCH('Simulator with Z Scores'!$B29, 'Team Needs Database'!$B$1:$AG$1, 0)) * 'Simulator with Z Scores'!$F29))</f>
        <v>1.5957429438378341</v>
      </c>
      <c r="BD34">
        <f ca="1">IF( OR($C29 = BD$3, BD33 = 0), 0, ($E29*_xlfn.IFNA(((BD$4+(BD$5/2))/2),BD$4))+(INDEX('Team Needs Database'!$B$2:$AG$15,MATCH('Simulator with Z Scores'!BD$1, 'Team Needs Database'!$A$2:$A$15, 0),MATCH('Simulator with Z Scores'!$B29, 'Team Needs Database'!$B$1:$AG$1, 0)) * 'Simulator with Z Scores'!$F29))</f>
        <v>2.0049913997201263</v>
      </c>
      <c r="BE34">
        <f ca="1">IF( OR($C29 = BE$3, BE33 = 0), 0, ($E29*_xlfn.IFNA(((BE$4+(BE$5/2))/2),BE$4))+(INDEX('Team Needs Database'!$B$2:$AG$15,MATCH('Simulator with Z Scores'!BE$1, 'Team Needs Database'!$A$2:$A$15, 0),MATCH('Simulator with Z Scores'!$B29, 'Team Needs Database'!$B$1:$AG$1, 0)) * 'Simulator with Z Scores'!$F29))</f>
        <v>1.9821479179877282</v>
      </c>
      <c r="BF34">
        <f ca="1">IF( OR($C29 = BF$3, BF33 = 0), 0, ($E29*_xlfn.IFNA(((BF$4+(BF$5/2))/2),BF$4))+(INDEX('Team Needs Database'!$B$2:$AG$15,MATCH('Simulator with Z Scores'!BF$1, 'Team Needs Database'!$A$2:$A$15, 0),MATCH('Simulator with Z Scores'!$B29, 'Team Needs Database'!$B$1:$AG$1, 0)) * 'Simulator with Z Scores'!$F29))</f>
        <v>3.375040751880471</v>
      </c>
      <c r="BG34">
        <f ca="1">IF( OR($C29 = BG$3, BG33 = 0), 0, ($E29*_xlfn.IFNA(((BG$4+(BG$5/2))/2),BG$4))+(INDEX('Team Needs Database'!$B$2:$AG$15,MATCH('Simulator with Z Scores'!BG$1, 'Team Needs Database'!$A$2:$A$15, 0),MATCH('Simulator with Z Scores'!$B29, 'Team Needs Database'!$B$1:$AG$1, 0)) * 'Simulator with Z Scores'!$F29))</f>
        <v>2.4109136913721261</v>
      </c>
      <c r="BH34">
        <f ca="1">IF( OR($C29 = BH$3, BH33 = 0), 0, ($E29*_xlfn.IFNA(((BH$4+(BH$5/2))/2),BH$4))+(INDEX('Team Needs Database'!$B$2:$AG$15,MATCH('Simulator with Z Scores'!BH$1, 'Team Needs Database'!$A$2:$A$15, 0),MATCH('Simulator with Z Scores'!$B29, 'Team Needs Database'!$B$1:$AG$1, 0)) * 'Simulator with Z Scores'!$F29))</f>
        <v>3.996737970806663</v>
      </c>
      <c r="BI34">
        <f ca="1">IF( OR($C29 = BI$3, BI33 = 0), 0, ($E29*_xlfn.IFNA(((BI$4+(BI$5/2))/2),BI$4))+(INDEX('Team Needs Database'!$B$2:$AG$15,MATCH('Simulator with Z Scores'!BI$1, 'Team Needs Database'!$A$2:$A$15, 0),MATCH('Simulator with Z Scores'!$B29, 'Team Needs Database'!$B$1:$AG$1, 0)) * 'Simulator with Z Scores'!$F29))</f>
        <v>1.8317789415489263</v>
      </c>
      <c r="BJ34">
        <f ca="1">IF( OR($C29 = BJ$3, BJ33 = 0), 0, ($E29*_xlfn.IFNA(((BJ$4+(BJ$5/2))/2),BJ$4))+(INDEX('Team Needs Database'!$B$2:$AG$15,MATCH('Simulator with Z Scores'!BJ$1, 'Team Needs Database'!$A$2:$A$15, 0),MATCH('Simulator with Z Scores'!$B29, 'Team Needs Database'!$B$1:$AG$1, 0)) * 'Simulator with Z Scores'!$F29))</f>
        <v>1.4171250821752257</v>
      </c>
      <c r="BK34">
        <f ca="1">IF( OR($C29 = BK$3, BK33 = 0), 0, ($E29*_xlfn.IFNA(((BK$4+(BK$5/2))/2),BK$4))+(INDEX('Team Needs Database'!$B$2:$AG$15,MATCH('Simulator with Z Scores'!BK$1, 'Team Needs Database'!$A$2:$A$15, 0),MATCH('Simulator with Z Scores'!$B29, 'Team Needs Database'!$B$1:$AG$1, 0)) * 'Simulator with Z Scores'!$F29))</f>
        <v>1.3508491084041243</v>
      </c>
      <c r="BL34">
        <f ca="1">IF( OR($C29 = BL$3, BL33 = 0), 0, ($E29*_xlfn.IFNA(((BL$4+(BL$5/2))/2),BL$4))+(INDEX('Team Needs Database'!$B$2:$AG$15,MATCH('Simulator with Z Scores'!BL$1, 'Team Needs Database'!$A$2:$A$15, 0),MATCH('Simulator with Z Scores'!$B29, 'Team Needs Database'!$B$1:$AG$1, 0)) * 'Simulator with Z Scores'!$F29))</f>
        <v>3.4198556028910305</v>
      </c>
      <c r="BM34">
        <f ca="1">IF( OR($C29 = BM$3, BM33 = 0), 0, ($E29*_xlfn.IFNA(((BM$4+(BM$5/2))/2),BM$4))+(INDEX('Team Needs Database'!$B$2:$AG$15,MATCH('Simulator with Z Scores'!BM$1, 'Team Needs Database'!$A$2:$A$15, 0),MATCH('Simulator with Z Scores'!$B29, 'Team Needs Database'!$B$1:$AG$1, 0)) * 'Simulator with Z Scores'!$F29))</f>
        <v>0</v>
      </c>
      <c r="BN34">
        <f ca="1">IF( OR($C29 = BN$3, BN33 = 0), 0, ($E29*_xlfn.IFNA(((BN$4+(BN$5/2))/2),BN$4))+(INDEX('Team Needs Database'!$B$2:$AG$15,MATCH('Simulator with Z Scores'!BN$1, 'Team Needs Database'!$A$2:$A$15, 0),MATCH('Simulator with Z Scores'!$B29, 'Team Needs Database'!$B$1:$AG$1, 0)) * 'Simulator with Z Scores'!$F29))</f>
        <v>3.5842565284994095</v>
      </c>
      <c r="BO34">
        <f ca="1">IF( OR($C29 = BO$3, BO33 = 0), 0, ($E29*_xlfn.IFNA(((BO$4+(BO$5/2))/2),BO$4))+(INDEX('Team Needs Database'!$B$2:$AG$15,MATCH('Simulator with Z Scores'!BO$1, 'Team Needs Database'!$A$2:$A$15, 0),MATCH('Simulator with Z Scores'!$B29, 'Team Needs Database'!$B$1:$AG$1, 0)) * 'Simulator with Z Scores'!$F29))</f>
        <v>1.6920318285421545</v>
      </c>
      <c r="BP34">
        <f ca="1">IF( OR($C29 = BP$3, BP33 = 0), 0, ($E29*_xlfn.IFNA(((BP$4+(BP$5/2))/2),BP$4))+(INDEX('Team Needs Database'!$B$2:$AG$15,MATCH('Simulator with Z Scores'!BP$1, 'Team Needs Database'!$A$2:$A$15, 0),MATCH('Simulator with Z Scores'!$B29, 'Team Needs Database'!$B$1:$AG$1, 0)) * 'Simulator with Z Scores'!$F29))</f>
        <v>1.395256149853217</v>
      </c>
      <c r="BQ34">
        <f ca="1">IF( OR($C29 = BQ$3, BQ33 = 0), 0, ($E29*_xlfn.IFNA(((BQ$4+(BQ$5/2))/2),BQ$4))+(INDEX('Team Needs Database'!$B$2:$AG$15,MATCH('Simulator with Z Scores'!BQ$1, 'Team Needs Database'!$A$2:$A$15, 0),MATCH('Simulator with Z Scores'!$B29, 'Team Needs Database'!$B$1:$AG$1, 0)) * 'Simulator with Z Scores'!$F29))</f>
        <v>1.52275463561103</v>
      </c>
      <c r="BR34">
        <f ca="1">IF( OR($C29 = BR$3, BR33 = 0), 0, ($E29*_xlfn.IFNA(((BR$4+(BR$5/2))/2),BR$4))+(INDEX('Team Needs Database'!$B$2:$AG$15,MATCH('Simulator with Z Scores'!BR$1, 'Team Needs Database'!$A$2:$A$15, 0),MATCH('Simulator with Z Scores'!$B29, 'Team Needs Database'!$B$1:$AG$1, 0)) * 'Simulator with Z Scores'!$F29))</f>
        <v>1.4300473438296613</v>
      </c>
      <c r="BS34">
        <f ca="1">IF( OR($C29 = BS$3, BS33 = 0), 0, ($E29*_xlfn.IFNA(((BS$4+(BS$5/2))/2),BS$4))+(INDEX('Team Needs Database'!$B$2:$AG$15,MATCH('Simulator with Z Scores'!BS$1, 'Team Needs Database'!$A$2:$A$15, 0),MATCH('Simulator with Z Scores'!$B29, 'Team Needs Database'!$B$1:$AG$1, 0)) * 'Simulator with Z Scores'!$F29))</f>
        <v>0.80773096369619934</v>
      </c>
      <c r="BT34">
        <f ca="1">IF( OR($C29 = BT$3, BT33 = 0), 0, ($E29*_xlfn.IFNA(((BT$4+(BT$5/2))/2),BT$4))+(INDEX('Team Needs Database'!$B$2:$AG$15,MATCH('Simulator with Z Scores'!BT$1, 'Team Needs Database'!$A$2:$A$15, 0),MATCH('Simulator with Z Scores'!$B29, 'Team Needs Database'!$B$1:$AG$1, 0)) * 'Simulator with Z Scores'!$F29))</f>
        <v>1.535174780492121</v>
      </c>
      <c r="BU34">
        <f ca="1">IF( OR($C29 = BU$3, BU33 = 0), 0, ($E29*_xlfn.IFNA(((BU$4+(BU$5/2))/2),BU$4))+(INDEX('Team Needs Database'!$B$2:$AG$15,MATCH('Simulator with Z Scores'!BU$1, 'Team Needs Database'!$A$2:$A$15, 0),MATCH('Simulator with Z Scores'!$B29, 'Team Needs Database'!$B$1:$AG$1, 0)) * 'Simulator with Z Scores'!$F29))</f>
        <v>1.5385516468931244</v>
      </c>
      <c r="BV34">
        <f ca="1">IF( OR($C29 = BV$3, BV33 = 0), 0, ($E29*_xlfn.IFNA(((BV$4+(BV$5/2))/2),BV$4))+(INDEX('Team Needs Database'!$B$2:$AG$15,MATCH('Simulator with Z Scores'!BV$1, 'Team Needs Database'!$A$2:$A$15, 0),MATCH('Simulator with Z Scores'!$B29, 'Team Needs Database'!$B$1:$AG$1, 0)) * 'Simulator with Z Scores'!$F29))</f>
        <v>1.1726656166718679</v>
      </c>
      <c r="BW34">
        <f ca="1">IF( OR($C29 = BW$3, BW33 = 0), 0, ($E29*_xlfn.IFNA(((BW$4+(BW$5/2))/2),BW$4))+(INDEX('Team Needs Database'!$B$2:$AG$15,MATCH('Simulator with Z Scores'!BW$1, 'Team Needs Database'!$A$2:$A$15, 0),MATCH('Simulator with Z Scores'!$B29, 'Team Needs Database'!$B$1:$AG$1, 0)) * 'Simulator with Z Scores'!$F29))</f>
        <v>3.8872688656333123</v>
      </c>
      <c r="BX34">
        <f ca="1">IF( OR($C29 = BX$3, BX33 = 0), 0, ($E29*_xlfn.IFNA(((BX$4+(BX$5/2))/2),BX$4))+(INDEX('Team Needs Database'!$B$2:$AG$15,MATCH('Simulator with Z Scores'!BX$1, 'Team Needs Database'!$A$2:$A$15, 0),MATCH('Simulator with Z Scores'!$B29, 'Team Needs Database'!$B$1:$AG$1, 0)) * 'Simulator with Z Scores'!$F29))</f>
        <v>1.6072114245354097</v>
      </c>
      <c r="BY34">
        <f ca="1">IF( OR($C29 = BY$3, BY33 = 0), 0, ($E29*_xlfn.IFNA(((BY$4+(BY$5/2))/2),BY$4))+(INDEX('Team Needs Database'!$B$2:$AG$15,MATCH('Simulator with Z Scores'!BY$1, 'Team Needs Database'!$A$2:$A$15, 0),MATCH('Simulator with Z Scores'!$B29, 'Team Needs Database'!$B$1:$AG$1, 0)) * 'Simulator with Z Scores'!$F29))</f>
        <v>2.5975490770832121</v>
      </c>
    </row>
    <row r="35" spans="1:77" x14ac:dyDescent="0.3">
      <c r="H35">
        <v>30</v>
      </c>
      <c r="I35" t="s">
        <v>140</v>
      </c>
      <c r="J35">
        <f ca="1">IF( OR($C30 = J$3, J34 = 0), 0, ($E30*_xlfn.IFNA(((J$4+(J$5/2))/2),J$4))+(INDEX('Team Needs Database'!$B$2:$AG$15,MATCH('Simulator with Z Scores'!J$1, 'Team Needs Database'!$A$2:$A$15, 0),MATCH('Simulator with Z Scores'!$B30, 'Team Needs Database'!$B$1:$AG$1, 0)) * 'Simulator with Z Scores'!$F30))</f>
        <v>0</v>
      </c>
      <c r="K35">
        <f ca="1">IF( OR($C30 = K$3, K34 = 0), 0, ($E30*_xlfn.IFNA(((K$4+(K$5/2))/2),K$4))+(INDEX('Team Needs Database'!$B$2:$AG$15,MATCH('Simulator with Z Scores'!K$1, 'Team Needs Database'!$A$2:$A$15, 0),MATCH('Simulator with Z Scores'!$B30, 'Team Needs Database'!$B$1:$AG$1, 0)) * 'Simulator with Z Scores'!$F30))</f>
        <v>0</v>
      </c>
      <c r="L35">
        <f ca="1">IF( OR($C30 = L$3, L34 = 0), 0, ($E30*_xlfn.IFNA(((L$4+(L$5/2))/2),L$4))+(INDEX('Team Needs Database'!$B$2:$AG$15,MATCH('Simulator with Z Scores'!L$1, 'Team Needs Database'!$A$2:$A$15, 0),MATCH('Simulator with Z Scores'!$B30, 'Team Needs Database'!$B$1:$AG$1, 0)) * 'Simulator with Z Scores'!$F30))</f>
        <v>0</v>
      </c>
      <c r="M35">
        <f ca="1">IF( OR($C30 = M$3, M34 = 0), 0, ($E30*_xlfn.IFNA(((M$4+(M$5/2))/2),M$4))+(INDEX('Team Needs Database'!$B$2:$AG$15,MATCH('Simulator with Z Scores'!M$1, 'Team Needs Database'!$A$2:$A$15, 0),MATCH('Simulator with Z Scores'!$B30, 'Team Needs Database'!$B$1:$AG$1, 0)) * 'Simulator with Z Scores'!$F30))</f>
        <v>0</v>
      </c>
      <c r="N35">
        <f ca="1">IF( OR($C30 = N$3, N34 = 0), 0, ($E30*_xlfn.IFNA(((N$4+(N$5/2))/2),N$4))+(INDEX('Team Needs Database'!$B$2:$AG$15,MATCH('Simulator with Z Scores'!N$1, 'Team Needs Database'!$A$2:$A$15, 0),MATCH('Simulator with Z Scores'!$B30, 'Team Needs Database'!$B$1:$AG$1, 0)) * 'Simulator with Z Scores'!$F30))</f>
        <v>0</v>
      </c>
      <c r="O35">
        <f ca="1">IF( OR($C30 = O$3, O34 = 0), 0, ($E30*_xlfn.IFNA(((O$4+(O$5/2))/2),O$4))+(INDEX('Team Needs Database'!$B$2:$AG$15,MATCH('Simulator with Z Scores'!O$1, 'Team Needs Database'!$A$2:$A$15, 0),MATCH('Simulator with Z Scores'!$B30, 'Team Needs Database'!$B$1:$AG$1, 0)) * 'Simulator with Z Scores'!$F30))</f>
        <v>0</v>
      </c>
      <c r="P35">
        <f ca="1">IF( OR($C30 = P$3, P34 = 0), 0, ($E30*_xlfn.IFNA(((P$4+(P$5/2))/2),P$4))+(INDEX('Team Needs Database'!$B$2:$AG$15,MATCH('Simulator with Z Scores'!P$1, 'Team Needs Database'!$A$2:$A$15, 0),MATCH('Simulator with Z Scores'!$B30, 'Team Needs Database'!$B$1:$AG$1, 0)) * 'Simulator with Z Scores'!$F30))</f>
        <v>0</v>
      </c>
      <c r="Q35">
        <f ca="1">IF( OR($C30 = Q$3, Q34 = 0), 0, ($E30*_xlfn.IFNA(((Q$4+(Q$5/2))/2),Q$4))+(INDEX('Team Needs Database'!$B$2:$AG$15,MATCH('Simulator with Z Scores'!Q$1, 'Team Needs Database'!$A$2:$A$15, 0),MATCH('Simulator with Z Scores'!$B30, 'Team Needs Database'!$B$1:$AG$1, 0)) * 'Simulator with Z Scores'!$F30))</f>
        <v>0</v>
      </c>
      <c r="R35">
        <f ca="1">IF( OR($C30 = R$3, R34 = 0), 0, ($E30*_xlfn.IFNA(((R$4+(R$5/2))/2),R$4))+(INDEX('Team Needs Database'!$B$2:$AG$15,MATCH('Simulator with Z Scores'!R$1, 'Team Needs Database'!$A$2:$A$15, 0),MATCH('Simulator with Z Scores'!$B30, 'Team Needs Database'!$B$1:$AG$1, 0)) * 'Simulator with Z Scores'!$F30))</f>
        <v>0</v>
      </c>
      <c r="S35">
        <f ca="1">IF( OR($C30 = S$3, S34 = 0), 0, ($E30*_xlfn.IFNA(((S$4+(S$5/2))/2),S$4))+(INDEX('Team Needs Database'!$B$2:$AG$15,MATCH('Simulator with Z Scores'!S$1, 'Team Needs Database'!$A$2:$A$15, 0),MATCH('Simulator with Z Scores'!$B30, 'Team Needs Database'!$B$1:$AG$1, 0)) * 'Simulator with Z Scores'!$F30))</f>
        <v>2.7701494267484379</v>
      </c>
      <c r="T35">
        <f ca="1">IF( OR($C30 = T$3, T34 = 0), 0, ($E30*_xlfn.IFNA(((T$4+(T$5/2))/2),T$4))+(INDEX('Team Needs Database'!$B$2:$AG$15,MATCH('Simulator with Z Scores'!T$1, 'Team Needs Database'!$A$2:$A$15, 0),MATCH('Simulator with Z Scores'!$B30, 'Team Needs Database'!$B$1:$AG$1, 0)) * 'Simulator with Z Scores'!$F30))</f>
        <v>0</v>
      </c>
      <c r="U35">
        <f ca="1">IF( OR($C30 = U$3, U34 = 0), 0, ($E30*_xlfn.IFNA(((U$4+(U$5/2))/2),U$4))+(INDEX('Team Needs Database'!$B$2:$AG$15,MATCH('Simulator with Z Scores'!U$1, 'Team Needs Database'!$A$2:$A$15, 0),MATCH('Simulator with Z Scores'!$B30, 'Team Needs Database'!$B$1:$AG$1, 0)) * 'Simulator with Z Scores'!$F30))</f>
        <v>0</v>
      </c>
      <c r="V35">
        <f ca="1">IF( OR($C30 = V$3, V34 = 0), 0, ($E30*_xlfn.IFNA(((V$4+(V$5/2))/2),V$4))+(INDEX('Team Needs Database'!$B$2:$AG$15,MATCH('Simulator with Z Scores'!V$1, 'Team Needs Database'!$A$2:$A$15, 0),MATCH('Simulator with Z Scores'!$B30, 'Team Needs Database'!$B$1:$AG$1, 0)) * 'Simulator with Z Scores'!$F30))</f>
        <v>2.4594279429966979</v>
      </c>
      <c r="W35">
        <f ca="1">IF( OR($C30 = W$3, W34 = 0), 0, ($E30*_xlfn.IFNA(((W$4+(W$5/2))/2),W$4))+(INDEX('Team Needs Database'!$B$2:$AG$15,MATCH('Simulator with Z Scores'!W$1, 'Team Needs Database'!$A$2:$A$15, 0),MATCH('Simulator with Z Scores'!$B30, 'Team Needs Database'!$B$1:$AG$1, 0)) * 'Simulator with Z Scores'!$F30))</f>
        <v>0</v>
      </c>
      <c r="X35">
        <f ca="1">IF( OR($C30 = X$3, X34 = 0), 0, ($E30*_xlfn.IFNA(((X$4+(X$5/2))/2),X$4))+(INDEX('Team Needs Database'!$B$2:$AG$15,MATCH('Simulator with Z Scores'!X$1, 'Team Needs Database'!$A$2:$A$15, 0),MATCH('Simulator with Z Scores'!$B30, 'Team Needs Database'!$B$1:$AG$1, 0)) * 'Simulator with Z Scores'!$F30))</f>
        <v>0</v>
      </c>
      <c r="Y35">
        <f ca="1">IF( OR($C30 = Y$3, Y34 = 0), 0, ($E30*_xlfn.IFNA(((Y$4+(Y$5/2))/2),Y$4))+(INDEX('Team Needs Database'!$B$2:$AG$15,MATCH('Simulator with Z Scores'!Y$1, 'Team Needs Database'!$A$2:$A$15, 0),MATCH('Simulator with Z Scores'!$B30, 'Team Needs Database'!$B$1:$AG$1, 0)) * 'Simulator with Z Scores'!$F30))</f>
        <v>0</v>
      </c>
      <c r="Z35">
        <f ca="1">IF( OR($C30 = Z$3, Z34 = 0), 0, ($E30*_xlfn.IFNA(((Z$4+(Z$5/2))/2),Z$4))+(INDEX('Team Needs Database'!$B$2:$AG$15,MATCH('Simulator with Z Scores'!Z$1, 'Team Needs Database'!$A$2:$A$15, 0),MATCH('Simulator with Z Scores'!$B30, 'Team Needs Database'!$B$1:$AG$1, 0)) * 'Simulator with Z Scores'!$F30))</f>
        <v>0</v>
      </c>
      <c r="AA35">
        <f ca="1">IF( OR($C30 = AA$3, AA34 = 0), 0, ($E30*_xlfn.IFNA(((AA$4+(AA$5/2))/2),AA$4))+(INDEX('Team Needs Database'!$B$2:$AG$15,MATCH('Simulator with Z Scores'!AA$1, 'Team Needs Database'!$A$2:$A$15, 0),MATCH('Simulator with Z Scores'!$B30, 'Team Needs Database'!$B$1:$AG$1, 0)) * 'Simulator with Z Scores'!$F30))</f>
        <v>0</v>
      </c>
      <c r="AB35">
        <f ca="1">IF( OR($C30 = AB$3, AB34 = 0), 0, ($E30*_xlfn.IFNA(((AB$4+(AB$5/2))/2),AB$4))+(INDEX('Team Needs Database'!$B$2:$AG$15,MATCH('Simulator with Z Scores'!AB$1, 'Team Needs Database'!$A$2:$A$15, 0),MATCH('Simulator with Z Scores'!$B30, 'Team Needs Database'!$B$1:$AG$1, 0)) * 'Simulator with Z Scores'!$F30))</f>
        <v>0</v>
      </c>
      <c r="AC35">
        <f ca="1">IF( OR($C30 = AC$3, AC34 = 0), 0, ($E30*_xlfn.IFNA(((AC$4+(AC$5/2))/2),AC$4))+(INDEX('Team Needs Database'!$B$2:$AG$15,MATCH('Simulator with Z Scores'!AC$1, 'Team Needs Database'!$A$2:$A$15, 0),MATCH('Simulator with Z Scores'!$B30, 'Team Needs Database'!$B$1:$AG$1, 0)) * 'Simulator with Z Scores'!$F30))</f>
        <v>4.1631687449942412</v>
      </c>
      <c r="AD35">
        <f ca="1">IF( OR($C30 = AD$3, AD34 = 0), 0, ($E30*_xlfn.IFNA(((AD$4+(AD$5/2))/2),AD$4))+(INDEX('Team Needs Database'!$B$2:$AG$15,MATCH('Simulator with Z Scores'!AD$1, 'Team Needs Database'!$A$2:$A$15, 0),MATCH('Simulator with Z Scores'!$B30, 'Team Needs Database'!$B$1:$AG$1, 0)) * 'Simulator with Z Scores'!$F30))</f>
        <v>0</v>
      </c>
      <c r="AE35">
        <f ca="1">IF( OR($C30 = AE$3, AE34 = 0), 0, ($E30*_xlfn.IFNA(((AE$4+(AE$5/2))/2),AE$4))+(INDEX('Team Needs Database'!$B$2:$AG$15,MATCH('Simulator with Z Scores'!AE$1, 'Team Needs Database'!$A$2:$A$15, 0),MATCH('Simulator with Z Scores'!$B30, 'Team Needs Database'!$B$1:$AG$1, 0)) * 'Simulator with Z Scores'!$F30))</f>
        <v>0</v>
      </c>
      <c r="AF35">
        <f ca="1">IF( OR($C30 = AF$3, AF34 = 0), 0, ($E30*_xlfn.IFNA(((AF$4+(AF$5/2))/2),AF$4))+(INDEX('Team Needs Database'!$B$2:$AG$15,MATCH('Simulator with Z Scores'!AF$1, 'Team Needs Database'!$A$2:$A$15, 0),MATCH('Simulator with Z Scores'!$B30, 'Team Needs Database'!$B$1:$AG$1, 0)) * 'Simulator with Z Scores'!$F30))</f>
        <v>0</v>
      </c>
      <c r="AG35">
        <f ca="1">IF( OR($C30 = AG$3, AG34 = 0), 0, ($E30*_xlfn.IFNA(((AG$4+(AG$5/2))/2),AG$4))+(INDEX('Team Needs Database'!$B$2:$AG$15,MATCH('Simulator with Z Scores'!AG$1, 'Team Needs Database'!$A$2:$A$15, 0),MATCH('Simulator with Z Scores'!$B30, 'Team Needs Database'!$B$1:$AG$1, 0)) * 'Simulator with Z Scores'!$F30))</f>
        <v>0</v>
      </c>
      <c r="AH35">
        <f ca="1">IF( OR($C30 = AH$3, AH34 = 0), 0, ($E30*_xlfn.IFNA(((AH$4+(AH$5/2))/2),AH$4))+(INDEX('Team Needs Database'!$B$2:$AG$15,MATCH('Simulator with Z Scores'!AH$1, 'Team Needs Database'!$A$2:$A$15, 0),MATCH('Simulator with Z Scores'!$B30, 'Team Needs Database'!$B$1:$AG$1, 0)) * 'Simulator with Z Scores'!$F30))</f>
        <v>0</v>
      </c>
      <c r="AI35">
        <f ca="1">IF( OR($C30 = AI$3, AI34 = 0), 0, ($E30*_xlfn.IFNA(((AI$4+(AI$5/2))/2),AI$4))+(INDEX('Team Needs Database'!$B$2:$AG$15,MATCH('Simulator with Z Scores'!AI$1, 'Team Needs Database'!$A$2:$A$15, 0),MATCH('Simulator with Z Scores'!$B30, 'Team Needs Database'!$B$1:$AG$1, 0)) * 'Simulator with Z Scores'!$F30))</f>
        <v>0</v>
      </c>
      <c r="AJ35">
        <f ca="1">IF( OR($C30 = AJ$3, AJ34 = 0), 0, ($E30*_xlfn.IFNA(((AJ$4+(AJ$5/2))/2),AJ$4))+(INDEX('Team Needs Database'!$B$2:$AG$15,MATCH('Simulator with Z Scores'!AJ$1, 'Team Needs Database'!$A$2:$A$15, 0),MATCH('Simulator with Z Scores'!$B30, 'Team Needs Database'!$B$1:$AG$1, 0)) * 'Simulator with Z Scores'!$F30))</f>
        <v>0</v>
      </c>
      <c r="AK35">
        <f ca="1">IF( OR($C30 = AK$3, AK34 = 0), 0, ($E30*_xlfn.IFNA(((AK$4+(AK$5/2))/2),AK$4))+(INDEX('Team Needs Database'!$B$2:$AG$15,MATCH('Simulator with Z Scores'!AK$1, 'Team Needs Database'!$A$2:$A$15, 0),MATCH('Simulator with Z Scores'!$B30, 'Team Needs Database'!$B$1:$AG$1, 0)) * 'Simulator with Z Scores'!$F30))</f>
        <v>5.0065411891824727</v>
      </c>
      <c r="AL35">
        <f ca="1">IF( OR($C30 = AL$3, AL34 = 0), 0, ($E30*_xlfn.IFNA(((AL$4+(AL$5/2))/2),AL$4))+(INDEX('Team Needs Database'!$B$2:$AG$15,MATCH('Simulator with Z Scores'!AL$1, 'Team Needs Database'!$A$2:$A$15, 0),MATCH('Simulator with Z Scores'!$B30, 'Team Needs Database'!$B$1:$AG$1, 0)) * 'Simulator with Z Scores'!$F30))</f>
        <v>2.0769698906777112</v>
      </c>
      <c r="AM35">
        <f ca="1">IF( OR($C30 = AM$3, AM34 = 0), 0, ($E30*_xlfn.IFNA(((AM$4+(AM$5/2))/2),AM$4))+(INDEX('Team Needs Database'!$B$2:$AG$15,MATCH('Simulator with Z Scores'!AM$1, 'Team Needs Database'!$A$2:$A$15, 0),MATCH('Simulator with Z Scores'!$B30, 'Team Needs Database'!$B$1:$AG$1, 0)) * 'Simulator with Z Scores'!$F30))</f>
        <v>0</v>
      </c>
      <c r="AN35">
        <f ca="1">IF( OR($C30 = AN$3, AN34 = 0), 0, ($E30*_xlfn.IFNA(((AN$4+(AN$5/2))/2),AN$4))+(INDEX('Team Needs Database'!$B$2:$AG$15,MATCH('Simulator with Z Scores'!AN$1, 'Team Needs Database'!$A$2:$A$15, 0),MATCH('Simulator with Z Scores'!$B30, 'Team Needs Database'!$B$1:$AG$1, 0)) * 'Simulator with Z Scores'!$F30))</f>
        <v>0</v>
      </c>
      <c r="AO35">
        <f ca="1">IF( OR($C30 = AO$3, AO34 = 0), 0, ($E30*_xlfn.IFNA(((AO$4+(AO$5/2))/2),AO$4))+(INDEX('Team Needs Database'!$B$2:$AG$15,MATCH('Simulator with Z Scores'!AO$1, 'Team Needs Database'!$A$2:$A$15, 0),MATCH('Simulator with Z Scores'!$B30, 'Team Needs Database'!$B$1:$AG$1, 0)) * 'Simulator with Z Scores'!$F30))</f>
        <v>0</v>
      </c>
      <c r="AP35">
        <f ca="1">IF( OR($C30 = AP$3, AP34 = 0), 0, ($E30*_xlfn.IFNA(((AP$4+(AP$5/2))/2),AP$4))+(INDEX('Team Needs Database'!$B$2:$AG$15,MATCH('Simulator with Z Scores'!AP$1, 'Team Needs Database'!$A$2:$A$15, 0),MATCH('Simulator with Z Scores'!$B30, 'Team Needs Database'!$B$1:$AG$1, 0)) * 'Simulator with Z Scores'!$F30))</f>
        <v>0</v>
      </c>
      <c r="AQ35">
        <f ca="1">IF( OR($C30 = AQ$3, AQ34 = 0), 0, ($E30*_xlfn.IFNA(((AQ$4+(AQ$5/2))/2),AQ$4))+(INDEX('Team Needs Database'!$B$2:$AG$15,MATCH('Simulator with Z Scores'!AQ$1, 'Team Needs Database'!$A$2:$A$15, 0),MATCH('Simulator with Z Scores'!$B30, 'Team Needs Database'!$B$1:$AG$1, 0)) * 'Simulator with Z Scores'!$F30))</f>
        <v>5.5409640454606413</v>
      </c>
      <c r="AR35">
        <f ca="1">IF( OR($C30 = AR$3, AR34 = 0), 0, ($E30*_xlfn.IFNA(((AR$4+(AR$5/2))/2),AR$4))+(INDEX('Team Needs Database'!$B$2:$AG$15,MATCH('Simulator with Z Scores'!AR$1, 'Team Needs Database'!$A$2:$A$15, 0),MATCH('Simulator with Z Scores'!$B30, 'Team Needs Database'!$B$1:$AG$1, 0)) * 'Simulator with Z Scores'!$F30))</f>
        <v>0</v>
      </c>
      <c r="AS35">
        <f ca="1">IF( OR($C30 = AS$3, AS34 = 0), 0, ($E30*_xlfn.IFNA(((AS$4+(AS$5/2))/2),AS$4))+(INDEX('Team Needs Database'!$B$2:$AG$15,MATCH('Simulator with Z Scores'!AS$1, 'Team Needs Database'!$A$2:$A$15, 0),MATCH('Simulator with Z Scores'!$B30, 'Team Needs Database'!$B$1:$AG$1, 0)) * 'Simulator with Z Scores'!$F30))</f>
        <v>5.0815808212268774</v>
      </c>
      <c r="AT35">
        <f ca="1">IF( OR($C30 = AT$3, AT34 = 0), 0, ($E30*_xlfn.IFNA(((AT$4+(AT$5/2))/2),AT$4))+(INDEX('Team Needs Database'!$B$2:$AG$15,MATCH('Simulator with Z Scores'!AT$1, 'Team Needs Database'!$A$2:$A$15, 0),MATCH('Simulator with Z Scores'!$B30, 'Team Needs Database'!$B$1:$AG$1, 0)) * 'Simulator with Z Scores'!$F30))</f>
        <v>1.9257113058905773</v>
      </c>
      <c r="AU35">
        <f ca="1">IF( OR($C30 = AU$3, AU34 = 0), 0, ($E30*_xlfn.IFNA(((AU$4+(AU$5/2))/2),AU$4))+(INDEX('Team Needs Database'!$B$2:$AG$15,MATCH('Simulator with Z Scores'!AU$1, 'Team Needs Database'!$A$2:$A$15, 0),MATCH('Simulator with Z Scores'!$B30, 'Team Needs Database'!$B$1:$AG$1, 0)) * 'Simulator with Z Scores'!$F30))</f>
        <v>0</v>
      </c>
      <c r="AV35">
        <f ca="1">IF( OR($C30 = AV$3, AV34 = 0), 0, ($E30*_xlfn.IFNA(((AV$4+(AV$5/2))/2),AV$4))+(INDEX('Team Needs Database'!$B$2:$AG$15,MATCH('Simulator with Z Scores'!AV$1, 'Team Needs Database'!$A$2:$A$15, 0),MATCH('Simulator with Z Scores'!$B30, 'Team Needs Database'!$B$1:$AG$1, 0)) * 'Simulator with Z Scores'!$F30))</f>
        <v>0</v>
      </c>
      <c r="AW35">
        <f ca="1">IF( OR($C30 = AW$3, AW34 = 0), 0, ($E30*_xlfn.IFNA(((AW$4+(AW$5/2))/2),AW$4))+(INDEX('Team Needs Database'!$B$2:$AG$15,MATCH('Simulator with Z Scores'!AW$1, 'Team Needs Database'!$A$2:$A$15, 0),MATCH('Simulator with Z Scores'!$B30, 'Team Needs Database'!$B$1:$AG$1, 0)) * 'Simulator with Z Scores'!$F30))</f>
        <v>1.6985130226027774</v>
      </c>
      <c r="AX35">
        <f ca="1">IF( OR($C30 = AX$3, AX34 = 0), 0, ($E30*_xlfn.IFNA(((AX$4+(AX$5/2))/2),AX$4))+(INDEX('Team Needs Database'!$B$2:$AG$15,MATCH('Simulator with Z Scores'!AX$1, 'Team Needs Database'!$A$2:$A$15, 0),MATCH('Simulator with Z Scores'!$B30, 'Team Needs Database'!$B$1:$AG$1, 0)) * 'Simulator with Z Scores'!$F30))</f>
        <v>1.206454376532452</v>
      </c>
      <c r="AY35">
        <f ca="1">IF( OR($C30 = AY$3, AY34 = 0), 0, ($E30*_xlfn.IFNA(((AY$4+(AY$5/2))/2),AY$4))+(INDEX('Team Needs Database'!$B$2:$AG$15,MATCH('Simulator with Z Scores'!AY$1, 'Team Needs Database'!$A$2:$A$15, 0),MATCH('Simulator with Z Scores'!$B30, 'Team Needs Database'!$B$1:$AG$1, 0)) * 'Simulator with Z Scores'!$F30))</f>
        <v>1.2818321491904727</v>
      </c>
      <c r="AZ35">
        <f ca="1">IF( OR($C30 = AZ$3, AZ34 = 0), 0, ($E30*_xlfn.IFNA(((AZ$4+(AZ$5/2))/2),AZ$4))+(INDEX('Team Needs Database'!$B$2:$AG$15,MATCH('Simulator with Z Scores'!AZ$1, 'Team Needs Database'!$A$2:$A$15, 0),MATCH('Simulator with Z Scores'!$B30, 'Team Needs Database'!$B$1:$AG$1, 0)) * 'Simulator with Z Scores'!$F30))</f>
        <v>5.3134375862281722</v>
      </c>
      <c r="BA35">
        <f ca="1">IF( OR($C30 = BA$3, BA34 = 0), 0, ($E30*_xlfn.IFNA(((BA$4+(BA$5/2))/2),BA$4))+(INDEX('Team Needs Database'!$B$2:$AG$15,MATCH('Simulator with Z Scores'!BA$1, 'Team Needs Database'!$A$2:$A$15, 0),MATCH('Simulator with Z Scores'!$B30, 'Team Needs Database'!$B$1:$AG$1, 0)) * 'Simulator with Z Scores'!$F30))</f>
        <v>5.4381402125072906</v>
      </c>
      <c r="BB35">
        <f ca="1">IF( OR($C30 = BB$3, BB34 = 0), 0, ($E30*_xlfn.IFNA(((BB$4+(BB$5/2))/2),BB$4))+(INDEX('Team Needs Database'!$B$2:$AG$15,MATCH('Simulator with Z Scores'!BB$1, 'Team Needs Database'!$A$2:$A$15, 0),MATCH('Simulator with Z Scores'!$B30, 'Team Needs Database'!$B$1:$AG$1, 0)) * 'Simulator with Z Scores'!$F30))</f>
        <v>5.5250167559931249</v>
      </c>
      <c r="BC35">
        <f ca="1">IF( OR($C30 = BC$3, BC34 = 0), 0, ($E30*_xlfn.IFNA(((BC$4+(BC$5/2))/2),BC$4))+(INDEX('Team Needs Database'!$B$2:$AG$15,MATCH('Simulator with Z Scores'!BC$1, 'Team Needs Database'!$A$2:$A$15, 0),MATCH('Simulator with Z Scores'!$B30, 'Team Needs Database'!$B$1:$AG$1, 0)) * 'Simulator with Z Scores'!$F30))</f>
        <v>0.98273798104602894</v>
      </c>
      <c r="BD35">
        <f ca="1">IF( OR($C30 = BD$3, BD34 = 0), 0, ($E30*_xlfn.IFNA(((BD$4+(BD$5/2))/2),BD$4))+(INDEX('Team Needs Database'!$B$2:$AG$15,MATCH('Simulator with Z Scores'!BD$1, 'Team Needs Database'!$A$2:$A$15, 0),MATCH('Simulator with Z Scores'!$B30, 'Team Needs Database'!$B$1:$AG$1, 0)) * 'Simulator with Z Scores'!$F30))</f>
        <v>1.8481555482335603</v>
      </c>
      <c r="BE35">
        <f ca="1">IF( OR($C30 = BE$3, BE34 = 0), 0, ($E30*_xlfn.IFNA(((BE$4+(BE$5/2))/2),BE$4))+(INDEX('Team Needs Database'!$B$2:$AG$15,MATCH('Simulator with Z Scores'!BE$1, 'Team Needs Database'!$A$2:$A$15, 0),MATCH('Simulator with Z Scores'!$B30, 'Team Needs Database'!$B$1:$AG$1, 0)) * 'Simulator with Z Scores'!$F30))</f>
        <v>1.8270989454418491</v>
      </c>
      <c r="BF35">
        <f ca="1">IF( OR($C30 = BF$3, BF34 = 0), 0, ($E30*_xlfn.IFNA(((BF$4+(BF$5/2))/2),BF$4))+(INDEX('Team Needs Database'!$B$2:$AG$15,MATCH('Simulator with Z Scores'!BF$1, 'Team Needs Database'!$A$2:$A$15, 0),MATCH('Simulator with Z Scores'!$B30, 'Team Needs Database'!$B$1:$AG$1, 0)) * 'Simulator with Z Scores'!$F30))</f>
        <v>5.3087311667227066</v>
      </c>
      <c r="BG35">
        <f ca="1">IF( OR($C30 = BG$3, BG34 = 0), 0, ($E30*_xlfn.IFNA(((BG$4+(BG$5/2))/2),BG$4))+(INDEX('Team Needs Database'!$B$2:$AG$15,MATCH('Simulator with Z Scores'!BG$1, 'Team Needs Database'!$A$2:$A$15, 0),MATCH('Simulator with Z Scores'!$B30, 'Team Needs Database'!$B$1:$AG$1, 0)) * 'Simulator with Z Scores'!$F30))</f>
        <v>2.2223255000712814</v>
      </c>
      <c r="BH35">
        <f ca="1">IF( OR($C30 = BH$3, BH34 = 0), 0, ($E30*_xlfn.IFNA(((BH$4+(BH$5/2))/2),BH$4))+(INDEX('Team Needs Database'!$B$2:$AG$15,MATCH('Simulator with Z Scores'!BH$1, 'Team Needs Database'!$A$2:$A$15, 0),MATCH('Simulator with Z Scores'!$B30, 'Team Needs Database'!$B$1:$AG$1, 0)) * 'Simulator with Z Scores'!$F30))</f>
        <v>1.7313757834249499</v>
      </c>
      <c r="BI35">
        <f ca="1">IF( OR($C30 = BI$3, BI34 = 0), 0, ($E30*_xlfn.IFNA(((BI$4+(BI$5/2))/2),BI$4))+(INDEX('Team Needs Database'!$B$2:$AG$15,MATCH('Simulator with Z Scores'!BI$1, 'Team Needs Database'!$A$2:$A$15, 0),MATCH('Simulator with Z Scores'!$B30, 'Team Needs Database'!$B$1:$AG$1, 0)) * 'Simulator with Z Scores'!$F30))</f>
        <v>1.6276890045644512</v>
      </c>
      <c r="BJ35">
        <f ca="1">IF( OR($C30 = BJ$3, BJ34 = 0), 0, ($E30*_xlfn.IFNA(((BJ$4+(BJ$5/2))/2),BJ$4))+(INDEX('Team Needs Database'!$B$2:$AG$15,MATCH('Simulator with Z Scores'!BJ$1, 'Team Needs Database'!$A$2:$A$15, 0),MATCH('Simulator with Z Scores'!$B30, 'Team Needs Database'!$B$1:$AG$1, 0)) * 'Simulator with Z Scores'!$F30))</f>
        <v>3.137393790014209</v>
      </c>
      <c r="BK35">
        <f ca="1">IF( OR($C30 = BK$3, BK34 = 0), 0, ($E30*_xlfn.IFNA(((BK$4+(BK$5/2))/2),BK$4))+(INDEX('Team Needs Database'!$B$2:$AG$15,MATCH('Simulator with Z Scores'!BK$1, 'Team Needs Database'!$A$2:$A$15, 0),MATCH('Simulator with Z Scores'!$B30, 'Team Needs Database'!$B$1:$AG$1, 0)) * 'Simulator with Z Scores'!$F30))</f>
        <v>1.2451820366271567</v>
      </c>
      <c r="BL35">
        <f ca="1">IF( OR($C30 = BL$3, BL34 = 0), 0, ($E30*_xlfn.IFNA(((BL$4+(BL$5/2))/2),BL$4))+(INDEX('Team Needs Database'!$B$2:$AG$15,MATCH('Simulator with Z Scores'!BL$1, 'Team Needs Database'!$A$2:$A$15, 0),MATCH('Simulator with Z Scores'!$B30, 'Team Needs Database'!$B$1:$AG$1, 0)) * 'Simulator with Z Scores'!$F30))</f>
        <v>5.3500404788474309</v>
      </c>
      <c r="BM35">
        <f ca="1">IF( OR($C30 = BM$3, BM34 = 0), 0, ($E30*_xlfn.IFNA(((BM$4+(BM$5/2))/2),BM$4))+(INDEX('Team Needs Database'!$B$2:$AG$15,MATCH('Simulator with Z Scores'!BM$1, 'Team Needs Database'!$A$2:$A$15, 0),MATCH('Simulator with Z Scores'!$B30, 'Team Needs Database'!$B$1:$AG$1, 0)) * 'Simulator with Z Scores'!$F30))</f>
        <v>0</v>
      </c>
      <c r="BN35">
        <f ca="1">IF( OR($C30 = BN$3, BN34 = 0), 0, ($E30*_xlfn.IFNA(((BN$4+(BN$5/2))/2),BN$4))+(INDEX('Team Needs Database'!$B$2:$AG$15,MATCH('Simulator with Z Scores'!BN$1, 'Team Needs Database'!$A$2:$A$15, 0),MATCH('Simulator with Z Scores'!$B30, 'Team Needs Database'!$B$1:$AG$1, 0)) * 'Simulator with Z Scores'!$F30))</f>
        <v>5.5015815192929258</v>
      </c>
      <c r="BO35">
        <f ca="1">IF( OR($C30 = BO$3, BO34 = 0), 0, ($E30*_xlfn.IFNA(((BO$4+(BO$5/2))/2),BO$4))+(INDEX('Team Needs Database'!$B$2:$AG$15,MATCH('Simulator with Z Scores'!BO$1, 'Team Needs Database'!$A$2:$A$15, 0),MATCH('Simulator with Z Scores'!$B30, 'Team Needs Database'!$B$1:$AG$1, 0)) * 'Simulator with Z Scores'!$F30))</f>
        <v>1.559676521377833</v>
      </c>
      <c r="BP35">
        <f ca="1">IF( OR($C30 = BP$3, BP34 = 0), 0, ($E30*_xlfn.IFNA(((BP$4+(BP$5/2))/2),BP$4))+(INDEX('Team Needs Database'!$B$2:$AG$15,MATCH('Simulator with Z Scores'!BP$1, 'Team Needs Database'!$A$2:$A$15, 0),MATCH('Simulator with Z Scores'!$B30, 'Team Needs Database'!$B$1:$AG$1, 0)) * 'Simulator with Z Scores'!$F30))</f>
        <v>1.2861154391575786</v>
      </c>
      <c r="BQ35">
        <f ca="1">IF( OR($C30 = BQ$3, BQ34 = 0), 0, ($E30*_xlfn.IFNA(((BQ$4+(BQ$5/2))/2),BQ$4))+(INDEX('Team Needs Database'!$B$2:$AG$15,MATCH('Simulator with Z Scores'!BQ$1, 'Team Needs Database'!$A$2:$A$15, 0),MATCH('Simulator with Z Scores'!$B30, 'Team Needs Database'!$B$1:$AG$1, 0)) * 'Simulator with Z Scores'!$F30))</f>
        <v>1.342837415855457</v>
      </c>
      <c r="BR35">
        <f ca="1">IF( OR($C30 = BR$3, BR34 = 0), 0, ($E30*_xlfn.IFNA(((BR$4+(BR$5/2))/2),BR$4))+(INDEX('Team Needs Database'!$B$2:$AG$15,MATCH('Simulator with Z Scores'!BR$1, 'Team Needs Database'!$A$2:$A$15, 0),MATCH('Simulator with Z Scores'!$B30, 'Team Needs Database'!$B$1:$AG$1, 0)) * 'Simulator with Z Scores'!$F30))</f>
        <v>1.257381939242759</v>
      </c>
      <c r="BS35">
        <f ca="1">IF( OR($C30 = BS$3, BS34 = 0), 0, ($E30*_xlfn.IFNA(((BS$4+(BS$5/2))/2),BS$4))+(INDEX('Team Needs Database'!$B$2:$AG$15,MATCH('Simulator with Z Scores'!BS$1, 'Team Needs Database'!$A$2:$A$15, 0),MATCH('Simulator with Z Scores'!$B30, 'Team Needs Database'!$B$1:$AG$1, 0)) * 'Simulator with Z Scores'!$F30))</f>
        <v>0.25636642983809454</v>
      </c>
      <c r="BT35">
        <f ca="1">IF( OR($C30 = BT$3, BT34 = 0), 0, ($E30*_xlfn.IFNA(((BT$4+(BT$5/2))/2),BT$4))+(INDEX('Team Needs Database'!$B$2:$AG$15,MATCH('Simulator with Z Scores'!BT$1, 'Team Needs Database'!$A$2:$A$15, 0),MATCH('Simulator with Z Scores'!$B30, 'Team Needs Database'!$B$1:$AG$1, 0)) * 'Simulator with Z Scores'!$F30))</f>
        <v>1.4150892559792514</v>
      </c>
      <c r="BU35">
        <f ca="1">IF( OR($C30 = BU$3, BU34 = 0), 0, ($E30*_xlfn.IFNA(((BU$4+(BU$5/2))/2),BU$4))+(INDEX('Team Needs Database'!$B$2:$AG$15,MATCH('Simulator with Z Scores'!BU$1, 'Team Needs Database'!$A$2:$A$15, 0),MATCH('Simulator with Z Scores'!$B30, 'Team Needs Database'!$B$1:$AG$1, 0)) * 'Simulator with Z Scores'!$F30))</f>
        <v>1.4182019747547678</v>
      </c>
      <c r="BV35">
        <f ca="1">IF( OR($C30 = BV$3, BV34 = 0), 0, ($E30*_xlfn.IFNA(((BV$4+(BV$5/2))/2),BV$4))+(INDEX('Team Needs Database'!$B$2:$AG$15,MATCH('Simulator with Z Scores'!BV$1, 'Team Needs Database'!$A$2:$A$15, 0),MATCH('Simulator with Z Scores'!$B30, 'Team Needs Database'!$B$1:$AG$1, 0)) * 'Simulator with Z Scores'!$F30))</f>
        <v>3.8276166380425365</v>
      </c>
      <c r="BW35">
        <f ca="1">IF( OR($C30 = BW$3, BW34 = 0), 0, ($E30*_xlfn.IFNA(((BW$4+(BW$5/2))/2),BW$4))+(INDEX('Team Needs Database'!$B$2:$AG$15,MATCH('Simulator with Z Scores'!BW$1, 'Team Needs Database'!$A$2:$A$15, 0),MATCH('Simulator with Z Scores'!$B30, 'Team Needs Database'!$B$1:$AG$1, 0)) * 'Simulator with Z Scores'!$F30))</f>
        <v>1.6304696478103373</v>
      </c>
      <c r="BX35">
        <f ca="1">IF( OR($C30 = BX$3, BX34 = 0), 0, ($E30*_xlfn.IFNA(((BX$4+(BX$5/2))/2),BX$4))+(INDEX('Team Needs Database'!$B$2:$AG$15,MATCH('Simulator with Z Scores'!BX$1, 'Team Needs Database'!$A$2:$A$15, 0),MATCH('Simulator with Z Scores'!$B30, 'Team Needs Database'!$B$1:$AG$1, 0)) * 'Simulator with Z Scores'!$F30))</f>
        <v>1.4814909988412477</v>
      </c>
      <c r="BY35">
        <f ca="1">IF( OR($C30 = BY$3, BY34 = 0), 0, ($E30*_xlfn.IFNA(((BY$4+(BY$5/2))/2),BY$4))+(INDEX('Team Needs Database'!$B$2:$AG$15,MATCH('Simulator with Z Scores'!BY$1, 'Team Needs Database'!$A$2:$A$15, 0),MATCH('Simulator with Z Scores'!$B30, 'Team Needs Database'!$B$1:$AG$1, 0)) * 'Simulator with Z Scores'!$F30))</f>
        <v>4.592056994114019</v>
      </c>
    </row>
    <row r="36" spans="1:77" x14ac:dyDescent="0.3">
      <c r="H36">
        <v>31</v>
      </c>
      <c r="I36" t="s">
        <v>140</v>
      </c>
      <c r="J36">
        <f ca="1">IF( OR($C31 = J$3, J35 = 0), 0, ($E31*_xlfn.IFNA(((J$4+(J$5/2))/2),J$4))+(INDEX('Team Needs Database'!$B$2:$AG$15,MATCH('Simulator with Z Scores'!J$1, 'Team Needs Database'!$A$2:$A$15, 0),MATCH('Simulator with Z Scores'!$B31, 'Team Needs Database'!$B$1:$AG$1, 0)) * 'Simulator with Z Scores'!$F31))</f>
        <v>0</v>
      </c>
      <c r="K36">
        <f ca="1">IF( OR($C31 = K$3, K35 = 0), 0, ($E31*_xlfn.IFNA(((K$4+(K$5/2))/2),K$4))+(INDEX('Team Needs Database'!$B$2:$AG$15,MATCH('Simulator with Z Scores'!K$1, 'Team Needs Database'!$A$2:$A$15, 0),MATCH('Simulator with Z Scores'!$B31, 'Team Needs Database'!$B$1:$AG$1, 0)) * 'Simulator with Z Scores'!$F31))</f>
        <v>0</v>
      </c>
      <c r="L36">
        <f ca="1">IF( OR($C31 = L$3, L35 = 0), 0, ($E31*_xlfn.IFNA(((L$4+(L$5/2))/2),L$4))+(INDEX('Team Needs Database'!$B$2:$AG$15,MATCH('Simulator with Z Scores'!L$1, 'Team Needs Database'!$A$2:$A$15, 0),MATCH('Simulator with Z Scores'!$B31, 'Team Needs Database'!$B$1:$AG$1, 0)) * 'Simulator with Z Scores'!$F31))</f>
        <v>0</v>
      </c>
      <c r="M36">
        <f ca="1">IF( OR($C31 = M$3, M35 = 0), 0, ($E31*_xlfn.IFNA(((M$4+(M$5/2))/2),M$4))+(INDEX('Team Needs Database'!$B$2:$AG$15,MATCH('Simulator with Z Scores'!M$1, 'Team Needs Database'!$A$2:$A$15, 0),MATCH('Simulator with Z Scores'!$B31, 'Team Needs Database'!$B$1:$AG$1, 0)) * 'Simulator with Z Scores'!$F31))</f>
        <v>0</v>
      </c>
      <c r="N36">
        <f ca="1">IF( OR($C31 = N$3, N35 = 0), 0, ($E31*_xlfn.IFNA(((N$4+(N$5/2))/2),N$4))+(INDEX('Team Needs Database'!$B$2:$AG$15,MATCH('Simulator with Z Scores'!N$1, 'Team Needs Database'!$A$2:$A$15, 0),MATCH('Simulator with Z Scores'!$B31, 'Team Needs Database'!$B$1:$AG$1, 0)) * 'Simulator with Z Scores'!$F31))</f>
        <v>0</v>
      </c>
      <c r="O36">
        <f ca="1">IF( OR($C31 = O$3, O35 = 0), 0, ($E31*_xlfn.IFNA(((O$4+(O$5/2))/2),O$4))+(INDEX('Team Needs Database'!$B$2:$AG$15,MATCH('Simulator with Z Scores'!O$1, 'Team Needs Database'!$A$2:$A$15, 0),MATCH('Simulator with Z Scores'!$B31, 'Team Needs Database'!$B$1:$AG$1, 0)) * 'Simulator with Z Scores'!$F31))</f>
        <v>0</v>
      </c>
      <c r="P36">
        <f ca="1">IF( OR($C31 = P$3, P35 = 0), 0, ($E31*_xlfn.IFNA(((P$4+(P$5/2))/2),P$4))+(INDEX('Team Needs Database'!$B$2:$AG$15,MATCH('Simulator with Z Scores'!P$1, 'Team Needs Database'!$A$2:$A$15, 0),MATCH('Simulator with Z Scores'!$B31, 'Team Needs Database'!$B$1:$AG$1, 0)) * 'Simulator with Z Scores'!$F31))</f>
        <v>0</v>
      </c>
      <c r="Q36">
        <f ca="1">IF( OR($C31 = Q$3, Q35 = 0), 0, ($E31*_xlfn.IFNA(((Q$4+(Q$5/2))/2),Q$4))+(INDEX('Team Needs Database'!$B$2:$AG$15,MATCH('Simulator with Z Scores'!Q$1, 'Team Needs Database'!$A$2:$A$15, 0),MATCH('Simulator with Z Scores'!$B31, 'Team Needs Database'!$B$1:$AG$1, 0)) * 'Simulator with Z Scores'!$F31))</f>
        <v>0</v>
      </c>
      <c r="R36">
        <f ca="1">IF( OR($C31 = R$3, R35 = 0), 0, ($E31*_xlfn.IFNA(((R$4+(R$5/2))/2),R$4))+(INDEX('Team Needs Database'!$B$2:$AG$15,MATCH('Simulator with Z Scores'!R$1, 'Team Needs Database'!$A$2:$A$15, 0),MATCH('Simulator with Z Scores'!$B31, 'Team Needs Database'!$B$1:$AG$1, 0)) * 'Simulator with Z Scores'!$F31))</f>
        <v>0</v>
      </c>
      <c r="S36">
        <f ca="1">IF( OR($C31 = S$3, S35 = 0), 0, ($E31*_xlfn.IFNA(((S$4+(S$5/2))/2),S$4))+(INDEX('Team Needs Database'!$B$2:$AG$15,MATCH('Simulator with Z Scores'!S$1, 'Team Needs Database'!$A$2:$A$15, 0),MATCH('Simulator with Z Scores'!$B31, 'Team Needs Database'!$B$1:$AG$1, 0)) * 'Simulator with Z Scores'!$F31))</f>
        <v>3.1473909547311072</v>
      </c>
      <c r="T36">
        <f ca="1">IF( OR($C31 = T$3, T35 = 0), 0, ($E31*_xlfn.IFNA(((T$4+(T$5/2))/2),T$4))+(INDEX('Team Needs Database'!$B$2:$AG$15,MATCH('Simulator with Z Scores'!T$1, 'Team Needs Database'!$A$2:$A$15, 0),MATCH('Simulator with Z Scores'!$B31, 'Team Needs Database'!$B$1:$AG$1, 0)) * 'Simulator with Z Scores'!$F31))</f>
        <v>0</v>
      </c>
      <c r="U36">
        <f ca="1">IF( OR($C31 = U$3, U35 = 0), 0, ($E31*_xlfn.IFNA(((U$4+(U$5/2))/2),U$4))+(INDEX('Team Needs Database'!$B$2:$AG$15,MATCH('Simulator with Z Scores'!U$1, 'Team Needs Database'!$A$2:$A$15, 0),MATCH('Simulator with Z Scores'!$B31, 'Team Needs Database'!$B$1:$AG$1, 0)) * 'Simulator with Z Scores'!$F31))</f>
        <v>0</v>
      </c>
      <c r="V36">
        <f ca="1">IF( OR($C31 = V$3, V35 = 0), 0, ($E31*_xlfn.IFNA(((V$4+(V$5/2))/2),V$4))+(INDEX('Team Needs Database'!$B$2:$AG$15,MATCH('Simulator with Z Scores'!V$1, 'Team Needs Database'!$A$2:$A$15, 0),MATCH('Simulator with Z Scores'!$B31, 'Team Needs Database'!$B$1:$AG$1, 0)) * 'Simulator with Z Scores'!$F31))</f>
        <v>2.794355130035985</v>
      </c>
      <c r="W36">
        <f ca="1">IF( OR($C31 = W$3, W35 = 0), 0, ($E31*_xlfn.IFNA(((W$4+(W$5/2))/2),W$4))+(INDEX('Team Needs Database'!$B$2:$AG$15,MATCH('Simulator with Z Scores'!W$1, 'Team Needs Database'!$A$2:$A$15, 0),MATCH('Simulator with Z Scores'!$B31, 'Team Needs Database'!$B$1:$AG$1, 0)) * 'Simulator with Z Scores'!$F31))</f>
        <v>0</v>
      </c>
      <c r="X36">
        <f ca="1">IF( OR($C31 = X$3, X35 = 0), 0, ($E31*_xlfn.IFNA(((X$4+(X$5/2))/2),X$4))+(INDEX('Team Needs Database'!$B$2:$AG$15,MATCH('Simulator with Z Scores'!X$1, 'Team Needs Database'!$A$2:$A$15, 0),MATCH('Simulator with Z Scores'!$B31, 'Team Needs Database'!$B$1:$AG$1, 0)) * 'Simulator with Z Scores'!$F31))</f>
        <v>0</v>
      </c>
      <c r="Y36">
        <f ca="1">IF( OR($C31 = Y$3, Y35 = 0), 0, ($E31*_xlfn.IFNA(((Y$4+(Y$5/2))/2),Y$4))+(INDEX('Team Needs Database'!$B$2:$AG$15,MATCH('Simulator with Z Scores'!Y$1, 'Team Needs Database'!$A$2:$A$15, 0),MATCH('Simulator with Z Scores'!$B31, 'Team Needs Database'!$B$1:$AG$1, 0)) * 'Simulator with Z Scores'!$F31))</f>
        <v>0</v>
      </c>
      <c r="Z36">
        <f ca="1">IF( OR($C31 = Z$3, Z35 = 0), 0, ($E31*_xlfn.IFNA(((Z$4+(Z$5/2))/2),Z$4))+(INDEX('Team Needs Database'!$B$2:$AG$15,MATCH('Simulator with Z Scores'!Z$1, 'Team Needs Database'!$A$2:$A$15, 0),MATCH('Simulator with Z Scores'!$B31, 'Team Needs Database'!$B$1:$AG$1, 0)) * 'Simulator with Z Scores'!$F31))</f>
        <v>0</v>
      </c>
      <c r="AA36">
        <f ca="1">IF( OR($C31 = AA$3, AA35 = 0), 0, ($E31*_xlfn.IFNA(((AA$4+(AA$5/2))/2),AA$4))+(INDEX('Team Needs Database'!$B$2:$AG$15,MATCH('Simulator with Z Scores'!AA$1, 'Team Needs Database'!$A$2:$A$15, 0),MATCH('Simulator with Z Scores'!$B31, 'Team Needs Database'!$B$1:$AG$1, 0)) * 'Simulator with Z Scores'!$F31))</f>
        <v>0</v>
      </c>
      <c r="AB36">
        <f ca="1">IF( OR($C31 = AB$3, AB35 = 0), 0, ($E31*_xlfn.IFNA(((AB$4+(AB$5/2))/2),AB$4))+(INDEX('Team Needs Database'!$B$2:$AG$15,MATCH('Simulator with Z Scores'!AB$1, 'Team Needs Database'!$A$2:$A$15, 0),MATCH('Simulator with Z Scores'!$B31, 'Team Needs Database'!$B$1:$AG$1, 0)) * 'Simulator with Z Scores'!$F31))</f>
        <v>0</v>
      </c>
      <c r="AC36">
        <f ca="1">IF( OR($C31 = AC$3, AC35 = 0), 0, ($E31*_xlfn.IFNA(((AC$4+(AC$5/2))/2),AC$4))+(INDEX('Team Needs Database'!$B$2:$AG$15,MATCH('Simulator with Z Scores'!AC$1, 'Team Needs Database'!$A$2:$A$15, 0),MATCH('Simulator with Z Scores'!$B31, 'Team Needs Database'!$B$1:$AG$1, 0)) * 'Simulator with Z Scores'!$F31))</f>
        <v>4.1689035887168746</v>
      </c>
      <c r="AD36">
        <f ca="1">IF( OR($C31 = AD$3, AD35 = 0), 0, ($E31*_xlfn.IFNA(((AD$4+(AD$5/2))/2),AD$4))+(INDEX('Team Needs Database'!$B$2:$AG$15,MATCH('Simulator with Z Scores'!AD$1, 'Team Needs Database'!$A$2:$A$15, 0),MATCH('Simulator with Z Scores'!$B31, 'Team Needs Database'!$B$1:$AG$1, 0)) * 'Simulator with Z Scores'!$F31))</f>
        <v>0</v>
      </c>
      <c r="AE36">
        <f ca="1">IF( OR($C31 = AE$3, AE35 = 0), 0, ($E31*_xlfn.IFNA(((AE$4+(AE$5/2))/2),AE$4))+(INDEX('Team Needs Database'!$B$2:$AG$15,MATCH('Simulator with Z Scores'!AE$1, 'Team Needs Database'!$A$2:$A$15, 0),MATCH('Simulator with Z Scores'!$B31, 'Team Needs Database'!$B$1:$AG$1, 0)) * 'Simulator with Z Scores'!$F31))</f>
        <v>0</v>
      </c>
      <c r="AF36">
        <f ca="1">IF( OR($C31 = AF$3, AF35 = 0), 0, ($E31*_xlfn.IFNA(((AF$4+(AF$5/2))/2),AF$4))+(INDEX('Team Needs Database'!$B$2:$AG$15,MATCH('Simulator with Z Scores'!AF$1, 'Team Needs Database'!$A$2:$A$15, 0),MATCH('Simulator with Z Scores'!$B31, 'Team Needs Database'!$B$1:$AG$1, 0)) * 'Simulator with Z Scores'!$F31))</f>
        <v>0</v>
      </c>
      <c r="AG36">
        <f ca="1">IF( OR($C31 = AG$3, AG35 = 0), 0, ($E31*_xlfn.IFNA(((AG$4+(AG$5/2))/2),AG$4))+(INDEX('Team Needs Database'!$B$2:$AG$15,MATCH('Simulator with Z Scores'!AG$1, 'Team Needs Database'!$A$2:$A$15, 0),MATCH('Simulator with Z Scores'!$B31, 'Team Needs Database'!$B$1:$AG$1, 0)) * 'Simulator with Z Scores'!$F31))</f>
        <v>0</v>
      </c>
      <c r="AH36">
        <f ca="1">IF( OR($C31 = AH$3, AH35 = 0), 0, ($E31*_xlfn.IFNA(((AH$4+(AH$5/2))/2),AH$4))+(INDEX('Team Needs Database'!$B$2:$AG$15,MATCH('Simulator with Z Scores'!AH$1, 'Team Needs Database'!$A$2:$A$15, 0),MATCH('Simulator with Z Scores'!$B31, 'Team Needs Database'!$B$1:$AG$1, 0)) * 'Simulator with Z Scores'!$F31))</f>
        <v>0</v>
      </c>
      <c r="AI36">
        <f ca="1">IF( OR($C31 = AI$3, AI35 = 0), 0, ($E31*_xlfn.IFNA(((AI$4+(AI$5/2))/2),AI$4))+(INDEX('Team Needs Database'!$B$2:$AG$15,MATCH('Simulator with Z Scores'!AI$1, 'Team Needs Database'!$A$2:$A$15, 0),MATCH('Simulator with Z Scores'!$B31, 'Team Needs Database'!$B$1:$AG$1, 0)) * 'Simulator with Z Scores'!$F31))</f>
        <v>0</v>
      </c>
      <c r="AJ36">
        <f ca="1">IF( OR($C31 = AJ$3, AJ35 = 0), 0, ($E31*_xlfn.IFNA(((AJ$4+(AJ$5/2))/2),AJ$4))+(INDEX('Team Needs Database'!$B$2:$AG$15,MATCH('Simulator with Z Scores'!AJ$1, 'Team Needs Database'!$A$2:$A$15, 0),MATCH('Simulator with Z Scores'!$B31, 'Team Needs Database'!$B$1:$AG$1, 0)) * 'Simulator with Z Scores'!$F31))</f>
        <v>0</v>
      </c>
      <c r="AK36">
        <f ca="1">IF( OR($C31 = AK$3, AK35 = 0), 0, ($E31*_xlfn.IFNA(((AK$4+(AK$5/2))/2),AK$4))+(INDEX('Team Needs Database'!$B$2:$AG$15,MATCH('Simulator with Z Scores'!AK$1, 'Team Needs Database'!$A$2:$A$15, 0),MATCH('Simulator with Z Scores'!$B31, 'Team Needs Database'!$B$1:$AG$1, 0)) * 'Simulator with Z Scores'!$F31))</f>
        <v>4.8465226015766021</v>
      </c>
      <c r="AL36">
        <f ca="1">IF( OR($C31 = AL$3, AL35 = 0), 0, ($E31*_xlfn.IFNA(((AL$4+(AL$5/2))/2),AL$4))+(INDEX('Team Needs Database'!$B$2:$AG$15,MATCH('Simulator with Z Scores'!AL$1, 'Team Needs Database'!$A$2:$A$15, 0),MATCH('Simulator with Z Scores'!$B31, 'Team Needs Database'!$B$1:$AG$1, 0)) * 'Simulator with Z Scores'!$F31))</f>
        <v>2.359813584078374</v>
      </c>
      <c r="AM36">
        <f ca="1">IF( OR($C31 = AM$3, AM35 = 0), 0, ($E31*_xlfn.IFNA(((AM$4+(AM$5/2))/2),AM$4))+(INDEX('Team Needs Database'!$B$2:$AG$15,MATCH('Simulator with Z Scores'!AM$1, 'Team Needs Database'!$A$2:$A$15, 0),MATCH('Simulator with Z Scores'!$B31, 'Team Needs Database'!$B$1:$AG$1, 0)) * 'Simulator with Z Scores'!$F31))</f>
        <v>0</v>
      </c>
      <c r="AN36">
        <f ca="1">IF( OR($C31 = AN$3, AN35 = 0), 0, ($E31*_xlfn.IFNA(((AN$4+(AN$5/2))/2),AN$4))+(INDEX('Team Needs Database'!$B$2:$AG$15,MATCH('Simulator with Z Scores'!AN$1, 'Team Needs Database'!$A$2:$A$15, 0),MATCH('Simulator with Z Scores'!$B31, 'Team Needs Database'!$B$1:$AG$1, 0)) * 'Simulator with Z Scores'!$F31))</f>
        <v>0</v>
      </c>
      <c r="AO36">
        <f ca="1">IF( OR($C31 = AO$3, AO35 = 0), 0, ($E31*_xlfn.IFNA(((AO$4+(AO$5/2))/2),AO$4))+(INDEX('Team Needs Database'!$B$2:$AG$15,MATCH('Simulator with Z Scores'!AO$1, 'Team Needs Database'!$A$2:$A$15, 0),MATCH('Simulator with Z Scores'!$B31, 'Team Needs Database'!$B$1:$AG$1, 0)) * 'Simulator with Z Scores'!$F31))</f>
        <v>0</v>
      </c>
      <c r="AP36">
        <f ca="1">IF( OR($C31 = AP$3, AP35 = 0), 0, ($E31*_xlfn.IFNA(((AP$4+(AP$5/2))/2),AP$4))+(INDEX('Team Needs Database'!$B$2:$AG$15,MATCH('Simulator with Z Scores'!AP$1, 'Team Needs Database'!$A$2:$A$15, 0),MATCH('Simulator with Z Scores'!$B31, 'Team Needs Database'!$B$1:$AG$1, 0)) * 'Simulator with Z Scores'!$F31))</f>
        <v>0</v>
      </c>
      <c r="AQ36">
        <f ca="1">IF( OR($C31 = AQ$3, AQ35 = 0), 0, ($E31*_xlfn.IFNA(((AQ$4+(AQ$5/2))/2),AQ$4))+(INDEX('Team Needs Database'!$B$2:$AG$15,MATCH('Simulator with Z Scores'!AQ$1, 'Team Needs Database'!$A$2:$A$15, 0),MATCH('Simulator with Z Scores'!$B31, 'Team Needs Database'!$B$1:$AG$1, 0)) * 'Simulator with Z Scores'!$F31))</f>
        <v>0</v>
      </c>
      <c r="AR36">
        <f ca="1">IF( OR($C31 = AR$3, AR35 = 0), 0, ($E31*_xlfn.IFNA(((AR$4+(AR$5/2))/2),AR$4))+(INDEX('Team Needs Database'!$B$2:$AG$15,MATCH('Simulator with Z Scores'!AR$1, 'Team Needs Database'!$A$2:$A$15, 0),MATCH('Simulator with Z Scores'!$B31, 'Team Needs Database'!$B$1:$AG$1, 0)) * 'Simulator with Z Scores'!$F31))</f>
        <v>0</v>
      </c>
      <c r="AS36">
        <f ca="1">IF( OR($C31 = AS$3, AS35 = 0), 0, ($E31*_xlfn.IFNA(((AS$4+(AS$5/2))/2),AS$4))+(INDEX('Team Needs Database'!$B$2:$AG$15,MATCH('Simulator with Z Scores'!AS$1, 'Team Needs Database'!$A$2:$A$15, 0),MATCH('Simulator with Z Scores'!$B31, 'Team Needs Database'!$B$1:$AG$1, 0)) * 'Simulator with Z Scores'!$F31))</f>
        <v>4.9317812005757666</v>
      </c>
      <c r="AT36">
        <f ca="1">IF( OR($C31 = AT$3, AT35 = 0), 0, ($E31*_xlfn.IFNA(((AT$4+(AT$5/2))/2),AT$4))+(INDEX('Team Needs Database'!$B$2:$AG$15,MATCH('Simulator with Z Scores'!AT$1, 'Team Needs Database'!$A$2:$A$15, 0),MATCH('Simulator with Z Scores'!$B31, 'Team Needs Database'!$B$1:$AG$1, 0)) * 'Simulator with Z Scores'!$F31))</f>
        <v>2.1879564643910592</v>
      </c>
      <c r="AU36">
        <f ca="1">IF( OR($C31 = AU$3, AU35 = 0), 0, ($E31*_xlfn.IFNA(((AU$4+(AU$5/2))/2),AU$4))+(INDEX('Team Needs Database'!$B$2:$AG$15,MATCH('Simulator with Z Scores'!AU$1, 'Team Needs Database'!$A$2:$A$15, 0),MATCH('Simulator with Z Scores'!$B31, 'Team Needs Database'!$B$1:$AG$1, 0)) * 'Simulator with Z Scores'!$F31))</f>
        <v>0</v>
      </c>
      <c r="AV36">
        <f ca="1">IF( OR($C31 = AV$3, AV35 = 0), 0, ($E31*_xlfn.IFNA(((AV$4+(AV$5/2))/2),AV$4))+(INDEX('Team Needs Database'!$B$2:$AG$15,MATCH('Simulator with Z Scores'!AV$1, 'Team Needs Database'!$A$2:$A$15, 0),MATCH('Simulator with Z Scores'!$B31, 'Team Needs Database'!$B$1:$AG$1, 0)) * 'Simulator with Z Scores'!$F31))</f>
        <v>0</v>
      </c>
      <c r="AW36">
        <f ca="1">IF( OR($C31 = AW$3, AW35 = 0), 0, ($E31*_xlfn.IFNA(((AW$4+(AW$5/2))/2),AW$4))+(INDEX('Team Needs Database'!$B$2:$AG$15,MATCH('Simulator with Z Scores'!AW$1, 'Team Needs Database'!$A$2:$A$15, 0),MATCH('Simulator with Z Scores'!$B31, 'Team Needs Database'!$B$1:$AG$1, 0)) * 'Simulator with Z Scores'!$F31))</f>
        <v>1.9298181073603302</v>
      </c>
      <c r="AX36">
        <f ca="1">IF( OR($C31 = AX$3, AX35 = 0), 0, ($E31*_xlfn.IFNA(((AX$4+(AX$5/2))/2),AX$4))+(INDEX('Team Needs Database'!$B$2:$AG$15,MATCH('Simulator with Z Scores'!AX$1, 'Team Needs Database'!$A$2:$A$15, 0),MATCH('Simulator with Z Scores'!$B31, 'Team Needs Database'!$B$1:$AG$1, 0)) * 'Simulator with Z Scores'!$F31))</f>
        <v>1.3707504567546296</v>
      </c>
      <c r="AY36">
        <f ca="1">IF( OR($C31 = AY$3, AY35 = 0), 0, ($E31*_xlfn.IFNA(((AY$4+(AY$5/2))/2),AY$4))+(INDEX('Team Needs Database'!$B$2:$AG$15,MATCH('Simulator with Z Scores'!AY$1, 'Team Needs Database'!$A$2:$A$15, 0),MATCH('Simulator with Z Scores'!$B31, 'Team Needs Database'!$B$1:$AG$1, 0)) * 'Simulator with Z Scores'!$F31))</f>
        <v>1.4563932446709857</v>
      </c>
      <c r="AZ36">
        <f ca="1">IF( OR($C31 = AZ$3, AZ35 = 0), 0, ($E31*_xlfn.IFNA(((AZ$4+(AZ$5/2))/2),AZ$4))+(INDEX('Team Needs Database'!$B$2:$AG$15,MATCH('Simulator with Z Scores'!AZ$1, 'Team Needs Database'!$A$2:$A$15, 0),MATCH('Simulator with Z Scores'!$B31, 'Team Needs Database'!$B$1:$AG$1, 0)) * 'Simulator with Z Scores'!$F31))</f>
        <v>4.9146077597271853</v>
      </c>
      <c r="BA36">
        <f ca="1">IF( OR($C31 = BA$3, BA35 = 0), 0, ($E31*_xlfn.IFNA(((BA$4+(BA$5/2))/2),BA$4))+(INDEX('Team Needs Database'!$B$2:$AG$15,MATCH('Simulator with Z Scores'!BA$1, 'Team Needs Database'!$A$2:$A$15, 0),MATCH('Simulator with Z Scores'!$B31, 'Team Needs Database'!$B$1:$AG$1, 0)) * 'Simulator with Z Scores'!$F31))</f>
        <v>5.0562925057528929</v>
      </c>
      <c r="BB36">
        <f ca="1">IF( OR($C31 = BB$3, BB35 = 0), 0, ($E31*_xlfn.IFNA(((BB$4+(BB$5/2))/2),BB$4))+(INDEX('Team Needs Database'!$B$2:$AG$15,MATCH('Simulator with Z Scores'!BB$1, 'Team Needs Database'!$A$2:$A$15, 0),MATCH('Simulator with Z Scores'!$B31, 'Team Needs Database'!$B$1:$AG$1, 0)) * 'Simulator with Z Scores'!$F31))</f>
        <v>5.1549999778139117</v>
      </c>
      <c r="BC36">
        <f ca="1">IF( OR($C31 = BC$3, BC35 = 0), 0, ($E31*_xlfn.IFNA(((BC$4+(BC$5/2))/2),BC$4))+(INDEX('Team Needs Database'!$B$2:$AG$15,MATCH('Simulator with Z Scores'!BC$1, 'Team Needs Database'!$A$2:$A$15, 0),MATCH('Simulator with Z Scores'!$B31, 'Team Needs Database'!$B$1:$AG$1, 0)) * 'Simulator with Z Scores'!$F31))</f>
        <v>1.1165681542477557</v>
      </c>
      <c r="BD36">
        <f ca="1">IF( OR($C31 = BD$3, BD35 = 0), 0, ($E31*_xlfn.IFNA(((BD$4+(BD$5/2))/2),BD$4))+(INDEX('Team Needs Database'!$B$2:$AG$15,MATCH('Simulator with Z Scores'!BD$1, 'Team Needs Database'!$A$2:$A$15, 0),MATCH('Simulator with Z Scores'!$B31, 'Team Needs Database'!$B$1:$AG$1, 0)) * 'Simulator with Z Scores'!$F31))</f>
        <v>2.0998390914508085</v>
      </c>
      <c r="BE36">
        <f ca="1">IF( OR($C31 = BE$3, BE35 = 0), 0, ($E31*_xlfn.IFNA(((BE$4+(BE$5/2))/2),BE$4))+(INDEX('Team Needs Database'!$B$2:$AG$15,MATCH('Simulator with Z Scores'!BE$1, 'Team Needs Database'!$A$2:$A$15, 0),MATCH('Simulator with Z Scores'!$B31, 'Team Needs Database'!$B$1:$AG$1, 0)) * 'Simulator with Z Scores'!$F31))</f>
        <v>2.0759149808869291</v>
      </c>
      <c r="BF36">
        <f ca="1">IF( OR($C31 = BF$3, BF35 = 0), 0, ($E31*_xlfn.IFNA(((BF$4+(BF$5/2))/2),BF$4))+(INDEX('Team Needs Database'!$B$2:$AG$15,MATCH('Simulator with Z Scores'!BF$1, 'Team Needs Database'!$A$2:$A$15, 0),MATCH('Simulator with Z Scores'!$B31, 'Team Needs Database'!$B$1:$AG$1, 0)) * 'Simulator with Z Scores'!$F31))</f>
        <v>4.9092604156317234</v>
      </c>
      <c r="BG36">
        <f ca="1">IF( OR($C31 = BG$3, BG35 = 0), 0, ($E31*_xlfn.IFNA(((BG$4+(BG$5/2))/2),BG$4))+(INDEX('Team Needs Database'!$B$2:$AG$15,MATCH('Simulator with Z Scores'!BG$1, 'Team Needs Database'!$A$2:$A$15, 0),MATCH('Simulator with Z Scores'!$B31, 'Team Needs Database'!$B$1:$AG$1, 0)) * 'Simulator with Z Scores'!$F31))</f>
        <v>2.5249638556872771</v>
      </c>
      <c r="BH36">
        <f ca="1">IF( OR($C31 = BH$3, BH35 = 0), 0, ($E31*_xlfn.IFNA(((BH$4+(BH$5/2))/2),BH$4))+(INDEX('Team Needs Database'!$B$2:$AG$15,MATCH('Simulator with Z Scores'!BH$1, 'Team Needs Database'!$A$2:$A$15, 0),MATCH('Simulator with Z Scores'!$B31, 'Team Needs Database'!$B$1:$AG$1, 0)) * 'Simulator with Z Scores'!$F31))</f>
        <v>1.9671561495469585</v>
      </c>
      <c r="BI36">
        <f ca="1">IF( OR($C31 = BI$3, BI35 = 0), 0, ($E31*_xlfn.IFNA(((BI$4+(BI$5/2))/2),BI$4))+(INDEX('Team Needs Database'!$B$2:$AG$15,MATCH('Simulator with Z Scores'!BI$1, 'Team Needs Database'!$A$2:$A$15, 0),MATCH('Simulator with Z Scores'!$B31, 'Team Needs Database'!$B$1:$AG$1, 0)) * 'Simulator with Z Scores'!$F31))</f>
        <v>1.5687445326377274</v>
      </c>
      <c r="BJ36">
        <f ca="1">IF( OR($C31 = BJ$3, BJ35 = 0), 0, ($E31*_xlfn.IFNA(((BJ$4+(BJ$5/2))/2),BJ$4))+(INDEX('Team Needs Database'!$B$2:$AG$15,MATCH('Simulator with Z Scores'!BJ$1, 'Team Needs Database'!$A$2:$A$15, 0),MATCH('Simulator with Z Scores'!$B31, 'Team Needs Database'!$B$1:$AG$1, 0)) * 'Simulator with Z Scores'!$F31))</f>
        <v>3.0034376453567555</v>
      </c>
      <c r="BK36">
        <f ca="1">IF( OR($C31 = BK$3, BK35 = 0), 0, ($E31*_xlfn.IFNA(((BK$4+(BK$5/2))/2),BK$4))+(INDEX('Team Needs Database'!$B$2:$AG$15,MATCH('Simulator with Z Scores'!BK$1, 'Team Needs Database'!$A$2:$A$15, 0),MATCH('Simulator with Z Scores'!$B31, 'Team Needs Database'!$B$1:$AG$1, 0)) * 'Simulator with Z Scores'!$F31))</f>
        <v>1.4147520856570273</v>
      </c>
      <c r="BL36">
        <f ca="1">IF( OR($C31 = BL$3, BL35 = 0), 0, ($E31*_xlfn.IFNA(((BL$4+(BL$5/2))/2),BL$4))+(INDEX('Team Needs Database'!$B$2:$AG$15,MATCH('Simulator with Z Scores'!BL$1, 'Team Needs Database'!$A$2:$A$15, 0),MATCH('Simulator with Z Scores'!$B31, 'Team Needs Database'!$B$1:$AG$1, 0)) * 'Simulator with Z Scores'!$F31))</f>
        <v>4.9561952683411423</v>
      </c>
      <c r="BM36">
        <f ca="1">IF( OR($C31 = BM$3, BM35 = 0), 0, ($E31*_xlfn.IFNA(((BM$4+(BM$5/2))/2),BM$4))+(INDEX('Team Needs Database'!$B$2:$AG$15,MATCH('Simulator with Z Scores'!BM$1, 'Team Needs Database'!$A$2:$A$15, 0),MATCH('Simulator with Z Scores'!$B31, 'Team Needs Database'!$B$1:$AG$1, 0)) * 'Simulator with Z Scores'!$F31))</f>
        <v>0</v>
      </c>
      <c r="BN36">
        <f ca="1">IF( OR($C31 = BN$3, BN35 = 0), 0, ($E31*_xlfn.IFNA(((BN$4+(BN$5/2))/2),BN$4))+(INDEX('Team Needs Database'!$B$2:$AG$15,MATCH('Simulator with Z Scores'!BN$1, 'Team Needs Database'!$A$2:$A$15, 0),MATCH('Simulator with Z Scores'!$B31, 'Team Needs Database'!$B$1:$AG$1, 0)) * 'Simulator with Z Scores'!$F31))</f>
        <v>5.1283733087613452</v>
      </c>
      <c r="BO36">
        <f ca="1">IF( OR($C31 = BO$3, BO35 = 0), 0, ($E31*_xlfn.IFNA(((BO$4+(BO$5/2))/2),BO$4))+(INDEX('Team Needs Database'!$B$2:$AG$15,MATCH('Simulator with Z Scores'!BO$1, 'Team Needs Database'!$A$2:$A$15, 0),MATCH('Simulator with Z Scores'!$B31, 'Team Needs Database'!$B$1:$AG$1, 0)) * 'Simulator with Z Scores'!$F31))</f>
        <v>1.7720747221398381</v>
      </c>
      <c r="BP36">
        <f ca="1">IF( OR($C31 = BP$3, BP35 = 0), 0, ($E31*_xlfn.IFNA(((BP$4+(BP$5/2))/2),BP$4))+(INDEX('Team Needs Database'!$B$2:$AG$15,MATCH('Simulator with Z Scores'!BP$1, 'Team Needs Database'!$A$2:$A$15, 0),MATCH('Simulator with Z Scores'!$B31, 'Team Needs Database'!$B$1:$AG$1, 0)) * 'Simulator with Z Scores'!$F31))</f>
        <v>1.4612598370536154</v>
      </c>
      <c r="BQ36">
        <f ca="1">IF( OR($C31 = BQ$3, BQ35 = 0), 0, ($E31*_xlfn.IFNA(((BQ$4+(BQ$5/2))/2),BQ$4))+(INDEX('Team Needs Database'!$B$2:$AG$15,MATCH('Simulator with Z Scores'!BQ$1, 'Team Needs Database'!$A$2:$A$15, 0),MATCH('Simulator with Z Scores'!$B31, 'Team Needs Database'!$B$1:$AG$1, 0)) * 'Simulator with Z Scores'!$F31))</f>
        <v>1.2451015893775079</v>
      </c>
      <c r="BR36">
        <f ca="1">IF( OR($C31 = BR$3, BR35 = 0), 0, ($E31*_xlfn.IFNA(((BR$4+(BR$5/2))/2),BR$4))+(INDEX('Team Needs Database'!$B$2:$AG$15,MATCH('Simulator with Z Scores'!BR$1, 'Team Needs Database'!$A$2:$A$15, 0),MATCH('Simulator with Z Scores'!$B31, 'Team Needs Database'!$B$1:$AG$1, 0)) * 'Simulator with Z Scores'!$F31))</f>
        <v>1.1480087063994424</v>
      </c>
      <c r="BS36">
        <f ca="1">IF( OR($C31 = BS$3, BS35 = 0), 0, ($E31*_xlfn.IFNA(((BS$4+(BS$5/2))/2),BS$4))+(INDEX('Team Needs Database'!$B$2:$AG$15,MATCH('Simulator with Z Scores'!BS$1, 'Team Needs Database'!$A$2:$A$15, 0),MATCH('Simulator with Z Scores'!$B31, 'Team Needs Database'!$B$1:$AG$1, 0)) * 'Simulator with Z Scores'!$F31))</f>
        <v>0.29127864893419714</v>
      </c>
      <c r="BT36">
        <f ca="1">IF( OR($C31 = BT$3, BT35 = 0), 0, ($E31*_xlfn.IFNA(((BT$4+(BT$5/2))/2),BT$4))+(INDEX('Team Needs Database'!$B$2:$AG$15,MATCH('Simulator with Z Scores'!BT$1, 'Team Needs Database'!$A$2:$A$15, 0),MATCH('Simulator with Z Scores'!$B31, 'Team Needs Database'!$B$1:$AG$1, 0)) * 'Simulator with Z Scores'!$F31))</f>
        <v>1.6077974283265006</v>
      </c>
      <c r="BU36">
        <f ca="1">IF( OR($C31 = BU$3, BU35 = 0), 0, ($E31*_xlfn.IFNA(((BU$4+(BU$5/2))/2),BU$4))+(INDEX('Team Needs Database'!$B$2:$AG$15,MATCH('Simulator with Z Scores'!BU$1, 'Team Needs Database'!$A$2:$A$15, 0),MATCH('Simulator with Z Scores'!$B31, 'Team Needs Database'!$B$1:$AG$1, 0)) * 'Simulator with Z Scores'!$F31))</f>
        <v>1.6113340400428517</v>
      </c>
      <c r="BV36">
        <f ca="1">IF( OR($C31 = BV$3, BV35 = 0), 0, ($E31*_xlfn.IFNA(((BV$4+(BV$5/2))/2),BV$4))+(INDEX('Team Needs Database'!$B$2:$AG$15,MATCH('Simulator with Z Scores'!BV$1, 'Team Needs Database'!$A$2:$A$15, 0),MATCH('Simulator with Z Scores'!$B31, 'Team Needs Database'!$B$1:$AG$1, 0)) * 'Simulator with Z Scores'!$F31))</f>
        <v>3.507051007467096</v>
      </c>
      <c r="BW36">
        <f ca="1">IF( OR($C31 = BW$3, BW35 = 0), 0, ($E31*_xlfn.IFNA(((BW$4+(BW$5/2))/2),BW$4))+(INDEX('Team Needs Database'!$B$2:$AG$15,MATCH('Simulator with Z Scores'!BW$1, 'Team Needs Database'!$A$2:$A$15, 0),MATCH('Simulator with Z Scores'!$B31, 'Team Needs Database'!$B$1:$AG$1, 0)) * 'Simulator with Z Scores'!$F31))</f>
        <v>1.852508522439317</v>
      </c>
      <c r="BX36">
        <f ca="1">IF( OR($C31 = BX$3, BX35 = 0), 0, ($E31*_xlfn.IFNA(((BX$4+(BX$5/2))/2),BX$4))+(INDEX('Team Needs Database'!$B$2:$AG$15,MATCH('Simulator with Z Scores'!BX$1, 'Team Needs Database'!$A$2:$A$15, 0),MATCH('Simulator with Z Scores'!$B31, 'Team Needs Database'!$B$1:$AG$1, 0)) * 'Simulator with Z Scores'!$F31))</f>
        <v>1.6832418223523999</v>
      </c>
      <c r="BY36">
        <f ca="1">IF( OR($C31 = BY$3, BY35 = 0), 0, ($E31*_xlfn.IFNA(((BY$4+(BY$5/2))/2),BY$4))+(INDEX('Team Needs Database'!$B$2:$AG$15,MATCH('Simulator with Z Scores'!BY$1, 'Team Needs Database'!$A$2:$A$15, 0),MATCH('Simulator with Z Scores'!$B31, 'Team Needs Database'!$B$1:$AG$1, 0)) * 'Simulator with Z Scores'!$F31))</f>
        <v>4.0949888869634528</v>
      </c>
    </row>
    <row r="37" spans="1:77" x14ac:dyDescent="0.3">
      <c r="H37">
        <v>32</v>
      </c>
      <c r="I37" t="s">
        <v>140</v>
      </c>
      <c r="J37">
        <f ca="1">IF( OR($C32 = J$3, J36 = 0), 0, ($E32*_xlfn.IFNA(((J$4+(J$5/2))/2),J$4))+(INDEX('Team Needs Database'!$B$2:$AG$15,MATCH('Simulator with Z Scores'!J$1, 'Team Needs Database'!$A$2:$A$15, 0),MATCH('Simulator with Z Scores'!$B32, 'Team Needs Database'!$B$1:$AG$1, 0)) * 'Simulator with Z Scores'!$F32))</f>
        <v>0</v>
      </c>
      <c r="K37">
        <f ca="1">IF( OR($C32 = K$3, K36 = 0), 0, ($E32*_xlfn.IFNA(((K$4+(K$5/2))/2),K$4))+(INDEX('Team Needs Database'!$B$2:$AG$15,MATCH('Simulator with Z Scores'!K$1, 'Team Needs Database'!$A$2:$A$15, 0),MATCH('Simulator with Z Scores'!$B32, 'Team Needs Database'!$B$1:$AG$1, 0)) * 'Simulator with Z Scores'!$F32))</f>
        <v>0</v>
      </c>
      <c r="L37">
        <f ca="1">IF( OR($C32 = L$3, L36 = 0), 0, ($E32*_xlfn.IFNA(((L$4+(L$5/2))/2),L$4))+(INDEX('Team Needs Database'!$B$2:$AG$15,MATCH('Simulator with Z Scores'!L$1, 'Team Needs Database'!$A$2:$A$15, 0),MATCH('Simulator with Z Scores'!$B32, 'Team Needs Database'!$B$1:$AG$1, 0)) * 'Simulator with Z Scores'!$F32))</f>
        <v>0</v>
      </c>
      <c r="M37">
        <f ca="1">IF( OR($C32 = M$3, M36 = 0), 0, ($E32*_xlfn.IFNA(((M$4+(M$5/2))/2),M$4))+(INDEX('Team Needs Database'!$B$2:$AG$15,MATCH('Simulator with Z Scores'!M$1, 'Team Needs Database'!$A$2:$A$15, 0),MATCH('Simulator with Z Scores'!$B32, 'Team Needs Database'!$B$1:$AG$1, 0)) * 'Simulator with Z Scores'!$F32))</f>
        <v>0</v>
      </c>
      <c r="N37">
        <f ca="1">IF( OR($C32 = N$3, N36 = 0), 0, ($E32*_xlfn.IFNA(((N$4+(N$5/2))/2),N$4))+(INDEX('Team Needs Database'!$B$2:$AG$15,MATCH('Simulator with Z Scores'!N$1, 'Team Needs Database'!$A$2:$A$15, 0),MATCH('Simulator with Z Scores'!$B32, 'Team Needs Database'!$B$1:$AG$1, 0)) * 'Simulator with Z Scores'!$F32))</f>
        <v>0</v>
      </c>
      <c r="O37">
        <f ca="1">IF( OR($C32 = O$3, O36 = 0), 0, ($E32*_xlfn.IFNA(((O$4+(O$5/2))/2),O$4))+(INDEX('Team Needs Database'!$B$2:$AG$15,MATCH('Simulator with Z Scores'!O$1, 'Team Needs Database'!$A$2:$A$15, 0),MATCH('Simulator with Z Scores'!$B32, 'Team Needs Database'!$B$1:$AG$1, 0)) * 'Simulator with Z Scores'!$F32))</f>
        <v>0</v>
      </c>
      <c r="P37">
        <f ca="1">IF( OR($C32 = P$3, P36 = 0), 0, ($E32*_xlfn.IFNA(((P$4+(P$5/2))/2),P$4))+(INDEX('Team Needs Database'!$B$2:$AG$15,MATCH('Simulator with Z Scores'!P$1, 'Team Needs Database'!$A$2:$A$15, 0),MATCH('Simulator with Z Scores'!$B32, 'Team Needs Database'!$B$1:$AG$1, 0)) * 'Simulator with Z Scores'!$F32))</f>
        <v>0</v>
      </c>
      <c r="Q37">
        <f ca="1">IF( OR($C32 = Q$3, Q36 = 0), 0, ($E32*_xlfn.IFNA(((Q$4+(Q$5/2))/2),Q$4))+(INDEX('Team Needs Database'!$B$2:$AG$15,MATCH('Simulator with Z Scores'!Q$1, 'Team Needs Database'!$A$2:$A$15, 0),MATCH('Simulator with Z Scores'!$B32, 'Team Needs Database'!$B$1:$AG$1, 0)) * 'Simulator with Z Scores'!$F32))</f>
        <v>0</v>
      </c>
      <c r="R37">
        <f ca="1">IF( OR($C32 = R$3, R36 = 0), 0, ($E32*_xlfn.IFNA(((R$4+(R$5/2))/2),R$4))+(INDEX('Team Needs Database'!$B$2:$AG$15,MATCH('Simulator with Z Scores'!R$1, 'Team Needs Database'!$A$2:$A$15, 0),MATCH('Simulator with Z Scores'!$B32, 'Team Needs Database'!$B$1:$AG$1, 0)) * 'Simulator with Z Scores'!$F32))</f>
        <v>0</v>
      </c>
      <c r="S37">
        <f ca="1">IF( OR($C32 = S$3, S36 = 0), 0, ($E32*_xlfn.IFNA(((S$4+(S$5/2))/2),S$4))+(INDEX('Team Needs Database'!$B$2:$AG$15,MATCH('Simulator with Z Scores'!S$1, 'Team Needs Database'!$A$2:$A$15, 0),MATCH('Simulator with Z Scores'!$B32, 'Team Needs Database'!$B$1:$AG$1, 0)) * 'Simulator with Z Scores'!$F32))</f>
        <v>2.9657206457286645</v>
      </c>
      <c r="T37">
        <f ca="1">IF( OR($C32 = T$3, T36 = 0), 0, ($E32*_xlfn.IFNA(((T$4+(T$5/2))/2),T$4))+(INDEX('Team Needs Database'!$B$2:$AG$15,MATCH('Simulator with Z Scores'!T$1, 'Team Needs Database'!$A$2:$A$15, 0),MATCH('Simulator with Z Scores'!$B32, 'Team Needs Database'!$B$1:$AG$1, 0)) * 'Simulator with Z Scores'!$F32))</f>
        <v>0</v>
      </c>
      <c r="U37">
        <f ca="1">IF( OR($C32 = U$3, U36 = 0), 0, ($E32*_xlfn.IFNA(((U$4+(U$5/2))/2),U$4))+(INDEX('Team Needs Database'!$B$2:$AG$15,MATCH('Simulator with Z Scores'!U$1, 'Team Needs Database'!$A$2:$A$15, 0),MATCH('Simulator with Z Scores'!$B32, 'Team Needs Database'!$B$1:$AG$1, 0)) * 'Simulator with Z Scores'!$F32))</f>
        <v>0</v>
      </c>
      <c r="V37">
        <f ca="1">IF( OR($C32 = V$3, V36 = 0), 0, ($E32*_xlfn.IFNA(((V$4+(V$5/2))/2),V$4))+(INDEX('Team Needs Database'!$B$2:$AG$15,MATCH('Simulator with Z Scores'!V$1, 'Team Needs Database'!$A$2:$A$15, 0),MATCH('Simulator with Z Scores'!$B32, 'Team Needs Database'!$B$1:$AG$1, 0)) * 'Simulator with Z Scores'!$F32))</f>
        <v>2.3667713798492986</v>
      </c>
      <c r="W37">
        <f ca="1">IF( OR($C32 = W$3, W36 = 0), 0, ($E32*_xlfn.IFNA(((W$4+(W$5/2))/2),W$4))+(INDEX('Team Needs Database'!$B$2:$AG$15,MATCH('Simulator with Z Scores'!W$1, 'Team Needs Database'!$A$2:$A$15, 0),MATCH('Simulator with Z Scores'!$B32, 'Team Needs Database'!$B$1:$AG$1, 0)) * 'Simulator with Z Scores'!$F32))</f>
        <v>0</v>
      </c>
      <c r="X37">
        <f ca="1">IF( OR($C32 = X$3, X36 = 0), 0, ($E32*_xlfn.IFNA(((X$4+(X$5/2))/2),X$4))+(INDEX('Team Needs Database'!$B$2:$AG$15,MATCH('Simulator with Z Scores'!X$1, 'Team Needs Database'!$A$2:$A$15, 0),MATCH('Simulator with Z Scores'!$B32, 'Team Needs Database'!$B$1:$AG$1, 0)) * 'Simulator with Z Scores'!$F32))</f>
        <v>0</v>
      </c>
      <c r="Y37">
        <f ca="1">IF( OR($C32 = Y$3, Y36 = 0), 0, ($E32*_xlfn.IFNA(((Y$4+(Y$5/2))/2),Y$4))+(INDEX('Team Needs Database'!$B$2:$AG$15,MATCH('Simulator with Z Scores'!Y$1, 'Team Needs Database'!$A$2:$A$15, 0),MATCH('Simulator with Z Scores'!$B32, 'Team Needs Database'!$B$1:$AG$1, 0)) * 'Simulator with Z Scores'!$F32))</f>
        <v>0</v>
      </c>
      <c r="Z37">
        <f ca="1">IF( OR($C32 = Z$3, Z36 = 0), 0, ($E32*_xlfn.IFNA(((Z$4+(Z$5/2))/2),Z$4))+(INDEX('Team Needs Database'!$B$2:$AG$15,MATCH('Simulator with Z Scores'!Z$1, 'Team Needs Database'!$A$2:$A$15, 0),MATCH('Simulator with Z Scores'!$B32, 'Team Needs Database'!$B$1:$AG$1, 0)) * 'Simulator with Z Scores'!$F32))</f>
        <v>0</v>
      </c>
      <c r="AA37">
        <f ca="1">IF( OR($C32 = AA$3, AA36 = 0), 0, ($E32*_xlfn.IFNA(((AA$4+(AA$5/2))/2),AA$4))+(INDEX('Team Needs Database'!$B$2:$AG$15,MATCH('Simulator with Z Scores'!AA$1, 'Team Needs Database'!$A$2:$A$15, 0),MATCH('Simulator with Z Scores'!$B32, 'Team Needs Database'!$B$1:$AG$1, 0)) * 'Simulator with Z Scores'!$F32))</f>
        <v>0</v>
      </c>
      <c r="AB37">
        <f ca="1">IF( OR($C32 = AB$3, AB36 = 0), 0, ($E32*_xlfn.IFNA(((AB$4+(AB$5/2))/2),AB$4))+(INDEX('Team Needs Database'!$B$2:$AG$15,MATCH('Simulator with Z Scores'!AB$1, 'Team Needs Database'!$A$2:$A$15, 0),MATCH('Simulator with Z Scores'!$B32, 'Team Needs Database'!$B$1:$AG$1, 0)) * 'Simulator with Z Scores'!$F32))</f>
        <v>0</v>
      </c>
      <c r="AC37">
        <f ca="1">IF( OR($C32 = AC$3, AC36 = 0), 0, ($E32*_xlfn.IFNA(((AC$4+(AC$5/2))/2),AC$4))+(INDEX('Team Needs Database'!$B$2:$AG$15,MATCH('Simulator with Z Scores'!AC$1, 'Team Needs Database'!$A$2:$A$15, 0),MATCH('Simulator with Z Scores'!$B32, 'Team Needs Database'!$B$1:$AG$1, 0)) * 'Simulator with Z Scores'!$F32))</f>
        <v>1.9186646964167426</v>
      </c>
      <c r="AD37">
        <f ca="1">IF( OR($C32 = AD$3, AD36 = 0), 0, ($E32*_xlfn.IFNA(((AD$4+(AD$5/2))/2),AD$4))+(INDEX('Team Needs Database'!$B$2:$AG$15,MATCH('Simulator with Z Scores'!AD$1, 'Team Needs Database'!$A$2:$A$15, 0),MATCH('Simulator with Z Scores'!$B32, 'Team Needs Database'!$B$1:$AG$1, 0)) * 'Simulator with Z Scores'!$F32))</f>
        <v>0</v>
      </c>
      <c r="AE37">
        <f ca="1">IF( OR($C32 = AE$3, AE36 = 0), 0, ($E32*_xlfn.IFNA(((AE$4+(AE$5/2))/2),AE$4))+(INDEX('Team Needs Database'!$B$2:$AG$15,MATCH('Simulator with Z Scores'!AE$1, 'Team Needs Database'!$A$2:$A$15, 0),MATCH('Simulator with Z Scores'!$B32, 'Team Needs Database'!$B$1:$AG$1, 0)) * 'Simulator with Z Scores'!$F32))</f>
        <v>0</v>
      </c>
      <c r="AF37">
        <f ca="1">IF( OR($C32 = AF$3, AF36 = 0), 0, ($E32*_xlfn.IFNA(((AF$4+(AF$5/2))/2),AF$4))+(INDEX('Team Needs Database'!$B$2:$AG$15,MATCH('Simulator with Z Scores'!AF$1, 'Team Needs Database'!$A$2:$A$15, 0),MATCH('Simulator with Z Scores'!$B32, 'Team Needs Database'!$B$1:$AG$1, 0)) * 'Simulator with Z Scores'!$F32))</f>
        <v>0</v>
      </c>
      <c r="AG37">
        <f ca="1">IF( OR($C32 = AG$3, AG36 = 0), 0, ($E32*_xlfn.IFNA(((AG$4+(AG$5/2))/2),AG$4))+(INDEX('Team Needs Database'!$B$2:$AG$15,MATCH('Simulator with Z Scores'!AG$1, 'Team Needs Database'!$A$2:$A$15, 0),MATCH('Simulator with Z Scores'!$B32, 'Team Needs Database'!$B$1:$AG$1, 0)) * 'Simulator with Z Scores'!$F32))</f>
        <v>0</v>
      </c>
      <c r="AH37">
        <f ca="1">IF( OR($C32 = AH$3, AH36 = 0), 0, ($E32*_xlfn.IFNA(((AH$4+(AH$5/2))/2),AH$4))+(INDEX('Team Needs Database'!$B$2:$AG$15,MATCH('Simulator with Z Scores'!AH$1, 'Team Needs Database'!$A$2:$A$15, 0),MATCH('Simulator with Z Scores'!$B32, 'Team Needs Database'!$B$1:$AG$1, 0)) * 'Simulator with Z Scores'!$F32))</f>
        <v>0</v>
      </c>
      <c r="AI37">
        <f ca="1">IF( OR($C32 = AI$3, AI36 = 0), 0, ($E32*_xlfn.IFNA(((AI$4+(AI$5/2))/2),AI$4))+(INDEX('Team Needs Database'!$B$2:$AG$15,MATCH('Simulator with Z Scores'!AI$1, 'Team Needs Database'!$A$2:$A$15, 0),MATCH('Simulator with Z Scores'!$B32, 'Team Needs Database'!$B$1:$AG$1, 0)) * 'Simulator with Z Scores'!$F32))</f>
        <v>0</v>
      </c>
      <c r="AJ37">
        <f ca="1">IF( OR($C32 = AJ$3, AJ36 = 0), 0, ($E32*_xlfn.IFNA(((AJ$4+(AJ$5/2))/2),AJ$4))+(INDEX('Team Needs Database'!$B$2:$AG$15,MATCH('Simulator with Z Scores'!AJ$1, 'Team Needs Database'!$A$2:$A$15, 0),MATCH('Simulator with Z Scores'!$B32, 'Team Needs Database'!$B$1:$AG$1, 0)) * 'Simulator with Z Scores'!$F32))</f>
        <v>0</v>
      </c>
      <c r="AK37">
        <f ca="1">IF( OR($C32 = AK$3, AK36 = 0), 0, ($E32*_xlfn.IFNA(((AK$4+(AK$5/2))/2),AK$4))+(INDEX('Team Needs Database'!$B$2:$AG$15,MATCH('Simulator with Z Scores'!AK$1, 'Team Needs Database'!$A$2:$A$15, 0),MATCH('Simulator with Z Scores'!$B32, 'Team Needs Database'!$B$1:$AG$1, 0)) * 'Simulator with Z Scores'!$F32))</f>
        <v>1.8592732355967805</v>
      </c>
      <c r="AL37">
        <f ca="1">IF( OR($C32 = AL$3, AL36 = 0), 0, ($E32*_xlfn.IFNA(((AL$4+(AL$5/2))/2),AL$4))+(INDEX('Team Needs Database'!$B$2:$AG$15,MATCH('Simulator with Z Scores'!AL$1, 'Team Needs Database'!$A$2:$A$15, 0),MATCH('Simulator with Z Scores'!$B32, 'Team Needs Database'!$B$1:$AG$1, 0)) * 'Simulator with Z Scores'!$F32))</f>
        <v>2.0521086674781737</v>
      </c>
      <c r="AM37">
        <f ca="1">IF( OR($C32 = AM$3, AM36 = 0), 0, ($E32*_xlfn.IFNA(((AM$4+(AM$5/2))/2),AM$4))+(INDEX('Team Needs Database'!$B$2:$AG$15,MATCH('Simulator with Z Scores'!AM$1, 'Team Needs Database'!$A$2:$A$15, 0),MATCH('Simulator with Z Scores'!$B32, 'Team Needs Database'!$B$1:$AG$1, 0)) * 'Simulator with Z Scores'!$F32))</f>
        <v>0</v>
      </c>
      <c r="AN37">
        <f ca="1">IF( OR($C32 = AN$3, AN36 = 0), 0, ($E32*_xlfn.IFNA(((AN$4+(AN$5/2))/2),AN$4))+(INDEX('Team Needs Database'!$B$2:$AG$15,MATCH('Simulator with Z Scores'!AN$1, 'Team Needs Database'!$A$2:$A$15, 0),MATCH('Simulator with Z Scores'!$B32, 'Team Needs Database'!$B$1:$AG$1, 0)) * 'Simulator with Z Scores'!$F32))</f>
        <v>0</v>
      </c>
      <c r="AO37">
        <f ca="1">IF( OR($C32 = AO$3, AO36 = 0), 0, ($E32*_xlfn.IFNA(((AO$4+(AO$5/2))/2),AO$4))+(INDEX('Team Needs Database'!$B$2:$AG$15,MATCH('Simulator with Z Scores'!AO$1, 'Team Needs Database'!$A$2:$A$15, 0),MATCH('Simulator with Z Scores'!$B32, 'Team Needs Database'!$B$1:$AG$1, 0)) * 'Simulator with Z Scores'!$F32))</f>
        <v>0</v>
      </c>
      <c r="AP37">
        <f ca="1">IF( OR($C32 = AP$3, AP36 = 0), 0, ($E32*_xlfn.IFNA(((AP$4+(AP$5/2))/2),AP$4))+(INDEX('Team Needs Database'!$B$2:$AG$15,MATCH('Simulator with Z Scores'!AP$1, 'Team Needs Database'!$A$2:$A$15, 0),MATCH('Simulator with Z Scores'!$B32, 'Team Needs Database'!$B$1:$AG$1, 0)) * 'Simulator with Z Scores'!$F32))</f>
        <v>0</v>
      </c>
      <c r="AQ37">
        <f ca="1">IF( OR($C32 = AQ$3, AQ36 = 0), 0, ($E32*_xlfn.IFNA(((AQ$4+(AQ$5/2))/2),AQ$4))+(INDEX('Team Needs Database'!$B$2:$AG$15,MATCH('Simulator with Z Scores'!AQ$1, 'Team Needs Database'!$A$2:$A$15, 0),MATCH('Simulator with Z Scores'!$B32, 'Team Needs Database'!$B$1:$AG$1, 0)) * 'Simulator with Z Scores'!$F32))</f>
        <v>0</v>
      </c>
      <c r="AR37">
        <f ca="1">IF( OR($C32 = AR$3, AR36 = 0), 0, ($E32*_xlfn.IFNA(((AR$4+(AR$5/2))/2),AR$4))+(INDEX('Team Needs Database'!$B$2:$AG$15,MATCH('Simulator with Z Scores'!AR$1, 'Team Needs Database'!$A$2:$A$15, 0),MATCH('Simulator with Z Scores'!$B32, 'Team Needs Database'!$B$1:$AG$1, 0)) * 'Simulator with Z Scores'!$F32))</f>
        <v>0</v>
      </c>
      <c r="AS37">
        <f ca="1">IF( OR($C32 = AS$3, AS36 = 0), 0, ($E32*_xlfn.IFNA(((AS$4+(AS$5/2))/2),AS$4))+(INDEX('Team Needs Database'!$B$2:$AG$15,MATCH('Simulator with Z Scores'!AS$1, 'Team Needs Database'!$A$2:$A$15, 0),MATCH('Simulator with Z Scores'!$B32, 'Team Needs Database'!$B$1:$AG$1, 0)) * 'Simulator with Z Scores'!$F32))</f>
        <v>1.9210111804805505</v>
      </c>
      <c r="AT37">
        <f ca="1">IF( OR($C32 = AT$3, AT36 = 0), 0, ($E32*_xlfn.IFNA(((AT$4+(AT$5/2))/2),AT$4))+(INDEX('Team Needs Database'!$B$2:$AG$15,MATCH('Simulator with Z Scores'!AT$1, 'Team Needs Database'!$A$2:$A$15, 0),MATCH('Simulator with Z Scores'!$B32, 'Team Needs Database'!$B$1:$AG$1, 0)) * 'Simulator with Z Scores'!$F32))</f>
        <v>1.5843555628680588</v>
      </c>
      <c r="AU37">
        <f ca="1">IF( OR($C32 = AU$3, AU36 = 0), 0, ($E32*_xlfn.IFNA(((AU$4+(AU$5/2))/2),AU$4))+(INDEX('Team Needs Database'!$B$2:$AG$15,MATCH('Simulator with Z Scores'!AU$1, 'Team Needs Database'!$A$2:$A$15, 0),MATCH('Simulator with Z Scores'!$B32, 'Team Needs Database'!$B$1:$AG$1, 0)) * 'Simulator with Z Scores'!$F32))</f>
        <v>0</v>
      </c>
      <c r="AV37">
        <f ca="1">IF( OR($C32 = AV$3, AV36 = 0), 0, ($E32*_xlfn.IFNA(((AV$4+(AV$5/2))/2),AV$4))+(INDEX('Team Needs Database'!$B$2:$AG$15,MATCH('Simulator with Z Scores'!AV$1, 'Team Needs Database'!$A$2:$A$15, 0),MATCH('Simulator with Z Scores'!$B32, 'Team Needs Database'!$B$1:$AG$1, 0)) * 'Simulator with Z Scores'!$F32))</f>
        <v>0</v>
      </c>
      <c r="AW37">
        <f ca="1">IF( OR($C32 = AW$3, AW36 = 0), 0, ($E32*_xlfn.IFNA(((AW$4+(AW$5/2))/2),AW$4))+(INDEX('Team Needs Database'!$B$2:$AG$15,MATCH('Simulator with Z Scores'!AW$1, 'Team Needs Database'!$A$2:$A$15, 0),MATCH('Simulator with Z Scores'!$B32, 'Team Needs Database'!$B$1:$AG$1, 0)) * 'Simulator with Z Scores'!$F32))</f>
        <v>1.740737880794837</v>
      </c>
      <c r="AX37">
        <f ca="1">IF( OR($C32 = AX$3, AX36 = 0), 0, ($E32*_xlfn.IFNA(((AX$4+(AX$5/2))/2),AX$4))+(INDEX('Team Needs Database'!$B$2:$AG$15,MATCH('Simulator with Z Scores'!AX$1, 'Team Needs Database'!$A$2:$A$15, 0),MATCH('Simulator with Z Scores'!$B32, 'Team Needs Database'!$B$1:$AG$1, 0)) * 'Simulator with Z Scores'!$F32))</f>
        <v>1.3359026125102651</v>
      </c>
      <c r="AY37">
        <f ca="1">IF( OR($C32 = AY$3, AY36 = 0), 0, ($E32*_xlfn.IFNA(((AY$4+(AY$5/2))/2),AY$4))+(INDEX('Team Needs Database'!$B$2:$AG$15,MATCH('Simulator with Z Scores'!AY$1, 'Team Needs Database'!$A$2:$A$15, 0),MATCH('Simulator with Z Scores'!$B32, 'Team Needs Database'!$B$1:$AG$1, 0)) * 'Simulator with Z Scores'!$F32))</f>
        <v>2.0845326446265107</v>
      </c>
      <c r="AZ37">
        <f ca="1">IF( OR($C32 = AZ$3, AZ36 = 0), 0, ($E32*_xlfn.IFNA(((AZ$4+(AZ$5/2))/2),AZ$4))+(INDEX('Team Needs Database'!$B$2:$AG$15,MATCH('Simulator with Z Scores'!AZ$1, 'Team Needs Database'!$A$2:$A$15, 0),MATCH('Simulator with Z Scores'!$B32, 'Team Needs Database'!$B$1:$AG$1, 0)) * 'Simulator with Z Scores'!$F32))</f>
        <v>1.3585026298158061</v>
      </c>
      <c r="BA37">
        <f ca="1">IF( OR($C32 = BA$3, BA36 = 0), 0, ($E32*_xlfn.IFNA(((BA$4+(BA$5/2))/2),BA$4))+(INDEX('Team Needs Database'!$B$2:$AG$15,MATCH('Simulator with Z Scores'!BA$1, 'Team Needs Database'!$A$2:$A$15, 0),MATCH('Simulator with Z Scores'!$B32, 'Team Needs Database'!$B$1:$AG$1, 0)) * 'Simulator with Z Scores'!$F32))</f>
        <v>1.4611001993711283</v>
      </c>
      <c r="BB37">
        <f ca="1">IF( OR($C32 = BB$3, BB36 = 0), 0, ($E32*_xlfn.IFNA(((BB$4+(BB$5/2))/2),BB$4))+(INDEX('Team Needs Database'!$B$2:$AG$15,MATCH('Simulator with Z Scores'!BB$1, 'Team Needs Database'!$A$2:$A$15, 0),MATCH('Simulator with Z Scores'!$B32, 'Team Needs Database'!$B$1:$AG$1, 0)) * 'Simulator with Z Scores'!$F32))</f>
        <v>0</v>
      </c>
      <c r="BC37">
        <f ca="1">IF( OR($C32 = BC$3, BC36 = 0), 0, ($E32*_xlfn.IFNA(((BC$4+(BC$5/2))/2),BC$4))+(INDEX('Team Needs Database'!$B$2:$AG$15,MATCH('Simulator with Z Scores'!BC$1, 'Team Needs Database'!$A$2:$A$15, 0),MATCH('Simulator with Z Scores'!$B32, 'Team Needs Database'!$B$1:$AG$1, 0)) * 'Simulator with Z Scores'!$F32))</f>
        <v>1.8384565543675433</v>
      </c>
      <c r="BD37">
        <f ca="1">IF( OR($C32 = BD$3, BD36 = 0), 0, ($E32*_xlfn.IFNA(((BD$4+(BD$5/2))/2),BD$4))+(INDEX('Team Needs Database'!$B$2:$AG$15,MATCH('Simulator with Z Scores'!BD$1, 'Team Needs Database'!$A$2:$A$15, 0),MATCH('Simulator with Z Scores'!$B32, 'Team Needs Database'!$B$1:$AG$1, 0)) * 'Simulator with Z Scores'!$F32))</f>
        <v>1.5205475062292078</v>
      </c>
      <c r="BE37">
        <f ca="1">IF( OR($C32 = BE$3, BE36 = 0), 0, ($E32*_xlfn.IFNA(((BE$4+(BE$5/2))/2),BE$4))+(INDEX('Team Needs Database'!$B$2:$AG$15,MATCH('Simulator with Z Scores'!BE$1, 'Team Needs Database'!$A$2:$A$15, 0),MATCH('Simulator with Z Scores'!$B32, 'Team Needs Database'!$B$1:$AG$1, 0)) * 'Simulator with Z Scores'!$F32))</f>
        <v>2.1898373284561878</v>
      </c>
      <c r="BF37">
        <f ca="1">IF( OR($C32 = BF$3, BF36 = 0), 0, ($E32*_xlfn.IFNA(((BF$4+(BF$5/2))/2),BF$4))+(INDEX('Team Needs Database'!$B$2:$AG$15,MATCH('Simulator with Z Scores'!BF$1, 'Team Needs Database'!$A$2:$A$15, 0),MATCH('Simulator with Z Scores'!$B32, 'Team Needs Database'!$B$1:$AG$1, 0)) * 'Simulator with Z Scores'!$F32))</f>
        <v>1.3546304803914011</v>
      </c>
      <c r="BG37">
        <f ca="1">IF( OR($C32 = BG$3, BG36 = 0), 0, ($E32*_xlfn.IFNA(((BG$4+(BG$5/2))/2),BG$4))+(INDEX('Team Needs Database'!$B$2:$AG$15,MATCH('Simulator with Z Scores'!BG$1, 'Team Needs Database'!$A$2:$A$15, 0),MATCH('Simulator with Z Scores'!$B32, 'Team Needs Database'!$B$1:$AG$1, 0)) * 'Simulator with Z Scores'!$F32))</f>
        <v>2.5150051708554573</v>
      </c>
      <c r="BH37">
        <f ca="1">IF( OR($C32 = BH$3, BH36 = 0), 0, ($E32*_xlfn.IFNA(((BH$4+(BH$5/2))/2),BH$4))+(INDEX('Team Needs Database'!$B$2:$AG$15,MATCH('Simulator with Z Scores'!BH$1, 'Team Needs Database'!$A$2:$A$15, 0),MATCH('Simulator with Z Scores'!$B32, 'Team Needs Database'!$B$1:$AG$1, 0)) * 'Simulator with Z Scores'!$F32))</f>
        <v>2.7976961469253463</v>
      </c>
      <c r="BI37">
        <f ca="1">IF( OR($C32 = BI$3, BI36 = 0), 0, ($E32*_xlfn.IFNA(((BI$4+(BI$5/2))/2),BI$4))+(INDEX('Team Needs Database'!$B$2:$AG$15,MATCH('Simulator with Z Scores'!BI$1, 'Team Needs Database'!$A$2:$A$15, 0),MATCH('Simulator with Z Scores'!$B32, 'Team Needs Database'!$B$1:$AG$1, 0)) * 'Simulator with Z Scores'!$F32))</f>
        <v>0.58589545299754175</v>
      </c>
      <c r="BJ37">
        <f ca="1">IF( OR($C32 = BJ$3, BJ36 = 0), 0, ($E32*_xlfn.IFNA(((BJ$4+(BJ$5/2))/2),BJ$4))+(INDEX('Team Needs Database'!$B$2:$AG$15,MATCH('Simulator with Z Scores'!BJ$1, 'Team Needs Database'!$A$2:$A$15, 0),MATCH('Simulator with Z Scores'!$B32, 'Team Needs Database'!$B$1:$AG$1, 0)) * 'Simulator with Z Scores'!$F32))</f>
        <v>1.0747208242475186</v>
      </c>
      <c r="BK37">
        <f ca="1">IF( OR($C32 = BK$3, BK36 = 0), 0, ($E32*_xlfn.IFNA(((BK$4+(BK$5/2))/2),BK$4))+(INDEX('Team Needs Database'!$B$2:$AG$15,MATCH('Simulator with Z Scores'!BK$1, 'Team Needs Database'!$A$2:$A$15, 0),MATCH('Simulator with Z Scores'!$B32, 'Team Needs Database'!$B$1:$AG$1, 0)) * 'Simulator with Z Scores'!$F32))</f>
        <v>1.0244583809000671</v>
      </c>
      <c r="BL37">
        <f ca="1">IF( OR($C32 = BL$3, BL36 = 0), 0, ($E32*_xlfn.IFNA(((BL$4+(BL$5/2))/2),BL$4))+(INDEX('Team Needs Database'!$B$2:$AG$15,MATCH('Simulator with Z Scores'!BL$1, 'Team Needs Database'!$A$2:$A$15, 0),MATCH('Simulator with Z Scores'!$B32, 'Team Needs Database'!$B$1:$AG$1, 0)) * 'Simulator with Z Scores'!$F32))</f>
        <v>1.3886172146764715</v>
      </c>
      <c r="BM37">
        <f ca="1">IF( OR($C32 = BM$3, BM36 = 0), 0, ($E32*_xlfn.IFNA(((BM$4+(BM$5/2))/2),BM$4))+(INDEX('Team Needs Database'!$B$2:$AG$15,MATCH('Simulator with Z Scores'!BM$1, 'Team Needs Database'!$A$2:$A$15, 0),MATCH('Simulator with Z Scores'!$B32, 'Team Needs Database'!$B$1:$AG$1, 0)) * 'Simulator with Z Scores'!$F32))</f>
        <v>0</v>
      </c>
      <c r="BN37">
        <f ca="1">IF( OR($C32 = BN$3, BN36 = 0), 0, ($E32*_xlfn.IFNA(((BN$4+(BN$5/2))/2),BN$4))+(INDEX('Team Needs Database'!$B$2:$AG$15,MATCH('Simulator with Z Scores'!BN$1, 'Team Needs Database'!$A$2:$A$15, 0),MATCH('Simulator with Z Scores'!$B32, 'Team Needs Database'!$B$1:$AG$1, 0)) * 'Simulator with Z Scores'!$F32))</f>
        <v>1.5132957631682447</v>
      </c>
      <c r="BO37">
        <f ca="1">IF( OR($C32 = BO$3, BO36 = 0), 0, ($E32*_xlfn.IFNA(((BO$4+(BO$5/2))/2),BO$4))+(INDEX('Team Needs Database'!$B$2:$AG$15,MATCH('Simulator with Z Scores'!BO$1, 'Team Needs Database'!$A$2:$A$15, 0),MATCH('Simulator with Z Scores'!$B32, 'Team Needs Database'!$B$1:$AG$1, 0)) * 'Simulator with Z Scores'!$F32))</f>
        <v>1.2832048943997238</v>
      </c>
      <c r="BP37">
        <f ca="1">IF( OR($C32 = BP$3, BP36 = 0), 0, ($E32*_xlfn.IFNA(((BP$4+(BP$5/2))/2),BP$4))+(INDEX('Team Needs Database'!$B$2:$AG$15,MATCH('Simulator with Z Scores'!BP$1, 'Team Needs Database'!$A$2:$A$15, 0),MATCH('Simulator with Z Scores'!$B32, 'Team Needs Database'!$B$1:$AG$1, 0)) * 'Simulator with Z Scores'!$F32))</f>
        <v>1.0581358401369796</v>
      </c>
      <c r="BQ37">
        <f ca="1">IF( OR($C32 = BQ$3, BQ36 = 0), 0, ($E32*_xlfn.IFNA(((BQ$4+(BQ$5/2))/2),BQ$4))+(INDEX('Team Needs Database'!$B$2:$AG$15,MATCH('Simulator with Z Scores'!BQ$1, 'Team Needs Database'!$A$2:$A$15, 0),MATCH('Simulator with Z Scores'!$B32, 'Team Needs Database'!$B$1:$AG$1, 0)) * 'Simulator with Z Scores'!$F32))</f>
        <v>0.35153727179852495</v>
      </c>
      <c r="BR37">
        <f ca="1">IF( OR($C32 = BR$3, BR36 = 0), 0, ($E32*_xlfn.IFNA(((BR$4+(BR$5/2))/2),BR$4))+(INDEX('Team Needs Database'!$B$2:$AG$15,MATCH('Simulator with Z Scores'!BR$1, 'Team Needs Database'!$A$2:$A$15, 0),MATCH('Simulator with Z Scores'!$B32, 'Team Needs Database'!$B$1:$AG$1, 0)) * 'Simulator with Z Scores'!$F32))</f>
        <v>0.28122981743881997</v>
      </c>
      <c r="BS37">
        <f ca="1">IF( OR($C32 = BS$3, BS36 = 0), 0, ($E32*_xlfn.IFNA(((BS$4+(BS$5/2))/2),BS$4))+(INDEX('Team Needs Database'!$B$2:$AG$15,MATCH('Simulator with Z Scores'!BS$1, 'Team Needs Database'!$A$2:$A$15, 0),MATCH('Simulator with Z Scores'!$B32, 'Team Needs Database'!$B$1:$AG$1, 0)) * 'Simulator with Z Scores'!$F32))</f>
        <v>1.2408431923100509</v>
      </c>
      <c r="BT37">
        <f ca="1">IF( OR($C32 = BT$3, BT36 = 0), 0, ($E32*_xlfn.IFNA(((BT$4+(BT$5/2))/2),BT$4))+(INDEX('Team Needs Database'!$B$2:$AG$15,MATCH('Simulator with Z Scores'!BT$1, 'Team Needs Database'!$A$2:$A$15, 0),MATCH('Simulator with Z Scores'!$B32, 'Team Needs Database'!$B$1:$AG$1, 0)) * 'Simulator with Z Scores'!$F32))</f>
        <v>1.164247479779269</v>
      </c>
      <c r="BU37">
        <f ca="1">IF( OR($C32 = BU$3, BU36 = 0), 0, ($E32*_xlfn.IFNA(((BU$4+(BU$5/2))/2),BU$4))+(INDEX('Team Needs Database'!$B$2:$AG$15,MATCH('Simulator with Z Scores'!BU$1, 'Team Needs Database'!$A$2:$A$15, 0),MATCH('Simulator with Z Scores'!$B32, 'Team Needs Database'!$B$1:$AG$1, 0)) * 'Simulator with Z Scores'!$F32))</f>
        <v>1.166808431305361</v>
      </c>
      <c r="BV37">
        <f ca="1">IF( OR($C32 = BV$3, BV36 = 0), 0, ($E32*_xlfn.IFNA(((BV$4+(BV$5/2))/2),BV$4))+(INDEX('Team Needs Database'!$B$2:$AG$15,MATCH('Simulator with Z Scores'!BV$1, 'Team Needs Database'!$A$2:$A$15, 0),MATCH('Simulator with Z Scores'!$B32, 'Team Needs Database'!$B$1:$AG$1, 0)) * 'Simulator with Z Scores'!$F32))</f>
        <v>0.88932739527962268</v>
      </c>
      <c r="BW37">
        <f ca="1">IF( OR($C32 = BW$3, BW36 = 0), 0, ($E32*_xlfn.IFNA(((BW$4+(BW$5/2))/2),BW$4))+(INDEX('Team Needs Database'!$B$2:$AG$15,MATCH('Simulator with Z Scores'!BW$1, 'Team Needs Database'!$A$2:$A$15, 0),MATCH('Simulator with Z Scores'!$B32, 'Team Needs Database'!$B$1:$AG$1, 0)) * 'Simulator with Z Scores'!$F32))</f>
        <v>2.7146768507310006</v>
      </c>
      <c r="BX37">
        <f ca="1">IF( OR($C32 = BX$3, BX36 = 0), 0, ($E32*_xlfn.IFNA(((BX$4+(BX$5/2))/2),BX$4))+(INDEX('Team Needs Database'!$B$2:$AG$15,MATCH('Simulator with Z Scores'!BX$1, 'Team Needs Database'!$A$2:$A$15, 0),MATCH('Simulator with Z Scores'!$B32, 'Team Needs Database'!$B$1:$AG$1, 0)) * 'Simulator with Z Scores'!$F32))</f>
        <v>1.2188787063633</v>
      </c>
      <c r="BY37">
        <f ca="1">IF( OR($C32 = BY$3, BY36 = 0), 0, ($E32*_xlfn.IFNA(((BY$4+(BY$5/2))/2),BY$4))+(INDEX('Team Needs Database'!$B$2:$AG$15,MATCH('Simulator with Z Scores'!BY$1, 'Team Needs Database'!$A$2:$A$15, 0),MATCH('Simulator with Z Scores'!$B32, 'Team Needs Database'!$B$1:$AG$1, 0)) * 'Simulator with Z Scores'!$F32))</f>
        <v>0.76499551866938797</v>
      </c>
    </row>
  </sheetData>
  <sortState ref="A2:B33">
    <sortCondition descending="1" ref="A2:A3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5"/>
  <sheetViews>
    <sheetView workbookViewId="0">
      <pane xSplit="1" topLeftCell="B1" activePane="topRight" state="frozen"/>
      <selection activeCell="A5" sqref="A5"/>
      <selection pane="topRight" activeCell="C1" sqref="C1"/>
    </sheetView>
  </sheetViews>
  <sheetFormatPr defaultRowHeight="14.4" x14ac:dyDescent="0.3"/>
  <cols>
    <col min="2" max="33" width="15.33203125" customWidth="1"/>
  </cols>
  <sheetData>
    <row r="1" spans="1:33" x14ac:dyDescent="0.3">
      <c r="B1" t="s">
        <v>27</v>
      </c>
      <c r="C1" t="s">
        <v>135</v>
      </c>
      <c r="D1" t="s">
        <v>28</v>
      </c>
      <c r="E1" t="s">
        <v>137</v>
      </c>
      <c r="F1" t="s">
        <v>29</v>
      </c>
      <c r="G1" t="s">
        <v>30</v>
      </c>
      <c r="H1" t="s">
        <v>31</v>
      </c>
      <c r="I1" t="s">
        <v>32</v>
      </c>
      <c r="J1" t="s">
        <v>33</v>
      </c>
      <c r="K1" t="s">
        <v>34</v>
      </c>
      <c r="L1" t="s">
        <v>35</v>
      </c>
      <c r="M1" t="s">
        <v>36</v>
      </c>
      <c r="N1" t="s">
        <v>136</v>
      </c>
      <c r="O1" t="s">
        <v>37</v>
      </c>
      <c r="P1" t="s">
        <v>38</v>
      </c>
      <c r="Q1" t="s">
        <v>39</v>
      </c>
      <c r="R1" t="s">
        <v>40</v>
      </c>
      <c r="S1" t="s">
        <v>41</v>
      </c>
      <c r="T1" t="s">
        <v>42</v>
      </c>
      <c r="U1" t="s">
        <v>43</v>
      </c>
      <c r="V1" t="s">
        <v>44</v>
      </c>
      <c r="W1" t="s">
        <v>45</v>
      </c>
      <c r="X1" t="s">
        <v>46</v>
      </c>
      <c r="Y1" t="s">
        <v>47</v>
      </c>
      <c r="Z1" t="s">
        <v>48</v>
      </c>
      <c r="AA1" t="s">
        <v>138</v>
      </c>
      <c r="AB1" t="s">
        <v>49</v>
      </c>
      <c r="AC1" t="s">
        <v>50</v>
      </c>
      <c r="AD1" t="s">
        <v>51</v>
      </c>
      <c r="AE1" t="s">
        <v>52</v>
      </c>
      <c r="AF1" t="s">
        <v>53</v>
      </c>
      <c r="AG1" t="s">
        <v>54</v>
      </c>
    </row>
    <row r="2" spans="1:33" x14ac:dyDescent="0.3">
      <c r="A2" t="s">
        <v>61</v>
      </c>
      <c r="B2">
        <v>4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1</v>
      </c>
      <c r="J2">
        <v>1</v>
      </c>
      <c r="K2">
        <v>0</v>
      </c>
      <c r="L2">
        <v>0</v>
      </c>
      <c r="M2">
        <v>0</v>
      </c>
      <c r="N2">
        <v>0</v>
      </c>
      <c r="O2">
        <v>1</v>
      </c>
      <c r="P2">
        <v>1</v>
      </c>
      <c r="Q2">
        <v>1</v>
      </c>
      <c r="R2">
        <v>0</v>
      </c>
      <c r="S2">
        <v>2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1</v>
      </c>
      <c r="AG2">
        <v>1</v>
      </c>
    </row>
    <row r="3" spans="1:33" x14ac:dyDescent="0.3">
      <c r="A3" t="s">
        <v>68</v>
      </c>
      <c r="B3">
        <v>0</v>
      </c>
      <c r="C3">
        <v>1</v>
      </c>
      <c r="D3">
        <v>0</v>
      </c>
      <c r="E3">
        <v>0</v>
      </c>
      <c r="F3">
        <v>0</v>
      </c>
      <c r="G3">
        <v>4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2</v>
      </c>
      <c r="Q3">
        <v>0</v>
      </c>
      <c r="R3">
        <v>0</v>
      </c>
      <c r="S3">
        <v>0</v>
      </c>
      <c r="T3">
        <v>4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1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</row>
    <row r="4" spans="1:33" x14ac:dyDescent="0.3">
      <c r="A4" t="s">
        <v>134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</row>
    <row r="5" spans="1:33" x14ac:dyDescent="0.3">
      <c r="A5" t="s">
        <v>60</v>
      </c>
      <c r="B5">
        <v>0</v>
      </c>
      <c r="C5">
        <v>0</v>
      </c>
      <c r="D5">
        <v>4</v>
      </c>
      <c r="E5">
        <v>0</v>
      </c>
      <c r="F5">
        <v>2</v>
      </c>
      <c r="G5">
        <v>0</v>
      </c>
      <c r="H5">
        <v>0</v>
      </c>
      <c r="I5">
        <v>2</v>
      </c>
      <c r="J5">
        <v>2</v>
      </c>
      <c r="K5">
        <v>0</v>
      </c>
      <c r="L5">
        <v>2</v>
      </c>
      <c r="M5">
        <v>2</v>
      </c>
      <c r="N5">
        <v>4</v>
      </c>
      <c r="O5">
        <v>0</v>
      </c>
      <c r="P5">
        <v>3</v>
      </c>
      <c r="Q5">
        <v>2</v>
      </c>
      <c r="R5">
        <v>0</v>
      </c>
      <c r="S5">
        <v>0</v>
      </c>
      <c r="T5">
        <v>0</v>
      </c>
      <c r="U5">
        <v>4</v>
      </c>
      <c r="V5">
        <v>3</v>
      </c>
      <c r="W5">
        <v>1</v>
      </c>
      <c r="X5">
        <v>0</v>
      </c>
      <c r="Y5">
        <v>4</v>
      </c>
      <c r="Z5">
        <v>2</v>
      </c>
      <c r="AA5">
        <v>0</v>
      </c>
      <c r="AB5">
        <v>3</v>
      </c>
      <c r="AC5">
        <v>3</v>
      </c>
      <c r="AD5">
        <v>4</v>
      </c>
      <c r="AE5">
        <v>4</v>
      </c>
      <c r="AF5">
        <v>0</v>
      </c>
      <c r="AG5">
        <v>0</v>
      </c>
    </row>
    <row r="6" spans="1:33" x14ac:dyDescent="0.3">
      <c r="A6" t="s">
        <v>62</v>
      </c>
      <c r="B6">
        <v>0</v>
      </c>
      <c r="C6">
        <v>2</v>
      </c>
      <c r="D6">
        <v>0</v>
      </c>
      <c r="E6">
        <v>2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2</v>
      </c>
      <c r="O6">
        <v>0</v>
      </c>
      <c r="P6">
        <v>0</v>
      </c>
      <c r="Q6">
        <v>3</v>
      </c>
      <c r="R6">
        <v>0</v>
      </c>
      <c r="S6">
        <v>0</v>
      </c>
      <c r="T6">
        <v>3</v>
      </c>
      <c r="U6">
        <v>0</v>
      </c>
      <c r="V6">
        <v>2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2</v>
      </c>
      <c r="AG6">
        <v>0</v>
      </c>
    </row>
    <row r="7" spans="1:33" x14ac:dyDescent="0.3">
      <c r="A7" t="s">
        <v>67</v>
      </c>
      <c r="B7">
        <v>0</v>
      </c>
      <c r="C7">
        <v>0</v>
      </c>
      <c r="D7">
        <v>2</v>
      </c>
      <c r="E7">
        <v>0</v>
      </c>
      <c r="F7">
        <v>4</v>
      </c>
      <c r="G7">
        <v>0</v>
      </c>
      <c r="H7">
        <v>0</v>
      </c>
      <c r="I7">
        <v>3</v>
      </c>
      <c r="J7">
        <v>3</v>
      </c>
      <c r="K7">
        <v>3</v>
      </c>
      <c r="L7">
        <v>3</v>
      </c>
      <c r="M7">
        <v>4</v>
      </c>
      <c r="N7">
        <v>0</v>
      </c>
      <c r="O7">
        <v>2</v>
      </c>
      <c r="P7">
        <v>0</v>
      </c>
      <c r="Q7">
        <v>0</v>
      </c>
      <c r="R7">
        <v>2</v>
      </c>
      <c r="S7">
        <v>3</v>
      </c>
      <c r="T7">
        <v>0</v>
      </c>
      <c r="U7">
        <v>1</v>
      </c>
      <c r="V7">
        <v>0</v>
      </c>
      <c r="W7">
        <v>2</v>
      </c>
      <c r="X7">
        <v>0</v>
      </c>
      <c r="Y7">
        <v>0</v>
      </c>
      <c r="Z7">
        <v>4</v>
      </c>
      <c r="AA7">
        <v>2</v>
      </c>
      <c r="AB7">
        <v>0</v>
      </c>
      <c r="AC7">
        <v>1</v>
      </c>
      <c r="AD7">
        <v>0</v>
      </c>
      <c r="AE7">
        <v>0</v>
      </c>
      <c r="AF7">
        <v>3</v>
      </c>
      <c r="AG7">
        <v>0</v>
      </c>
    </row>
    <row r="8" spans="1:33" x14ac:dyDescent="0.3">
      <c r="A8" t="s">
        <v>58</v>
      </c>
      <c r="B8">
        <v>2</v>
      </c>
      <c r="C8">
        <v>3</v>
      </c>
      <c r="D8">
        <v>2</v>
      </c>
      <c r="E8">
        <v>1</v>
      </c>
      <c r="F8">
        <v>1</v>
      </c>
      <c r="G8">
        <v>0</v>
      </c>
      <c r="H8">
        <v>4</v>
      </c>
      <c r="I8">
        <v>3</v>
      </c>
      <c r="J8">
        <v>3</v>
      </c>
      <c r="K8">
        <v>4</v>
      </c>
      <c r="L8">
        <v>0</v>
      </c>
      <c r="M8">
        <v>4</v>
      </c>
      <c r="N8">
        <v>0</v>
      </c>
      <c r="O8">
        <v>3</v>
      </c>
      <c r="P8">
        <v>4</v>
      </c>
      <c r="Q8">
        <v>0</v>
      </c>
      <c r="R8">
        <v>1</v>
      </c>
      <c r="S8">
        <v>0</v>
      </c>
      <c r="T8">
        <v>0</v>
      </c>
      <c r="U8">
        <v>1</v>
      </c>
      <c r="V8">
        <v>1</v>
      </c>
      <c r="W8">
        <v>0</v>
      </c>
      <c r="X8">
        <v>1</v>
      </c>
      <c r="Y8">
        <v>0</v>
      </c>
      <c r="Z8">
        <v>4</v>
      </c>
      <c r="AA8">
        <v>3</v>
      </c>
      <c r="AB8">
        <v>0</v>
      </c>
      <c r="AC8">
        <v>2</v>
      </c>
      <c r="AD8">
        <v>1</v>
      </c>
      <c r="AE8">
        <v>1</v>
      </c>
      <c r="AF8">
        <v>0</v>
      </c>
      <c r="AG8">
        <v>2</v>
      </c>
    </row>
    <row r="9" spans="1:33" x14ac:dyDescent="0.3">
      <c r="A9" t="s">
        <v>64</v>
      </c>
      <c r="B9">
        <v>0</v>
      </c>
      <c r="C9">
        <v>5</v>
      </c>
      <c r="D9">
        <v>0</v>
      </c>
      <c r="E9">
        <v>0</v>
      </c>
      <c r="F9">
        <v>0</v>
      </c>
      <c r="G9">
        <v>2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2</v>
      </c>
      <c r="U9">
        <v>0</v>
      </c>
      <c r="V9">
        <v>4</v>
      </c>
      <c r="W9">
        <v>0</v>
      </c>
      <c r="X9">
        <v>3</v>
      </c>
      <c r="Y9">
        <v>0</v>
      </c>
      <c r="Z9">
        <v>3</v>
      </c>
      <c r="AA9">
        <v>0</v>
      </c>
      <c r="AB9">
        <v>4</v>
      </c>
      <c r="AC9">
        <v>0</v>
      </c>
      <c r="AD9">
        <v>0</v>
      </c>
      <c r="AE9">
        <v>0</v>
      </c>
      <c r="AF9">
        <v>0</v>
      </c>
      <c r="AG9">
        <v>0</v>
      </c>
    </row>
    <row r="10" spans="1:33" x14ac:dyDescent="0.3">
      <c r="A10" t="s">
        <v>57</v>
      </c>
      <c r="B10">
        <v>0</v>
      </c>
      <c r="C10">
        <v>4</v>
      </c>
      <c r="D10">
        <v>0</v>
      </c>
      <c r="E10">
        <v>4</v>
      </c>
      <c r="F10">
        <v>0</v>
      </c>
      <c r="G10">
        <v>0</v>
      </c>
      <c r="H10">
        <v>1</v>
      </c>
      <c r="I10">
        <v>0</v>
      </c>
      <c r="J10">
        <v>0</v>
      </c>
      <c r="K10">
        <v>2</v>
      </c>
      <c r="L10">
        <v>0</v>
      </c>
      <c r="M10">
        <v>0</v>
      </c>
      <c r="N10">
        <v>0</v>
      </c>
      <c r="O10">
        <v>0</v>
      </c>
      <c r="P10">
        <v>0</v>
      </c>
      <c r="Q10">
        <v>4</v>
      </c>
      <c r="R10">
        <v>0</v>
      </c>
      <c r="S10">
        <v>0</v>
      </c>
      <c r="T10">
        <v>2</v>
      </c>
      <c r="U10">
        <v>0</v>
      </c>
      <c r="V10">
        <v>0</v>
      </c>
      <c r="W10">
        <v>0</v>
      </c>
      <c r="X10">
        <v>2</v>
      </c>
      <c r="Y10">
        <v>0</v>
      </c>
      <c r="Z10">
        <v>3</v>
      </c>
      <c r="AA10">
        <v>0</v>
      </c>
      <c r="AB10">
        <v>4</v>
      </c>
      <c r="AC10">
        <v>4</v>
      </c>
      <c r="AD10">
        <v>0</v>
      </c>
      <c r="AE10">
        <v>0</v>
      </c>
      <c r="AF10">
        <v>4</v>
      </c>
      <c r="AG10">
        <v>4</v>
      </c>
    </row>
    <row r="11" spans="1:33" x14ac:dyDescent="0.3">
      <c r="A11" t="s">
        <v>65</v>
      </c>
      <c r="B11">
        <v>0</v>
      </c>
      <c r="C11">
        <v>0</v>
      </c>
      <c r="D11">
        <v>0</v>
      </c>
      <c r="E11">
        <v>4</v>
      </c>
      <c r="F11">
        <v>0</v>
      </c>
      <c r="G11">
        <v>0</v>
      </c>
      <c r="H11">
        <v>0</v>
      </c>
      <c r="I11">
        <v>4</v>
      </c>
      <c r="J11">
        <v>4</v>
      </c>
      <c r="K11">
        <v>0</v>
      </c>
      <c r="L11">
        <v>4</v>
      </c>
      <c r="M11">
        <v>0</v>
      </c>
      <c r="N11">
        <v>3</v>
      </c>
      <c r="O11">
        <v>0</v>
      </c>
      <c r="P11">
        <v>0</v>
      </c>
      <c r="Q11">
        <v>0</v>
      </c>
      <c r="R11">
        <v>0</v>
      </c>
      <c r="S11">
        <v>1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</row>
    <row r="12" spans="1:33" x14ac:dyDescent="0.3">
      <c r="A12" t="s">
        <v>59</v>
      </c>
      <c r="B12">
        <v>3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4</v>
      </c>
      <c r="M12">
        <v>0</v>
      </c>
      <c r="N12">
        <v>0</v>
      </c>
      <c r="O12">
        <v>4</v>
      </c>
      <c r="P12">
        <v>0</v>
      </c>
      <c r="Q12">
        <v>0</v>
      </c>
      <c r="R12">
        <v>0</v>
      </c>
      <c r="S12">
        <v>1</v>
      </c>
      <c r="T12">
        <v>0</v>
      </c>
      <c r="U12">
        <v>2</v>
      </c>
      <c r="V12">
        <v>0</v>
      </c>
      <c r="W12">
        <v>3</v>
      </c>
      <c r="X12">
        <v>0</v>
      </c>
      <c r="Y12">
        <v>2</v>
      </c>
      <c r="Z12">
        <v>0</v>
      </c>
      <c r="AA12">
        <v>4</v>
      </c>
      <c r="AB12">
        <v>2</v>
      </c>
      <c r="AC12">
        <v>0</v>
      </c>
      <c r="AD12">
        <v>0</v>
      </c>
      <c r="AE12">
        <v>0</v>
      </c>
      <c r="AF12">
        <v>0</v>
      </c>
      <c r="AG12">
        <v>0</v>
      </c>
    </row>
    <row r="13" spans="1:33" x14ac:dyDescent="0.3">
      <c r="A13" t="s">
        <v>66</v>
      </c>
      <c r="B13">
        <v>1</v>
      </c>
      <c r="C13">
        <v>0</v>
      </c>
      <c r="D13">
        <v>3</v>
      </c>
      <c r="E13">
        <v>3</v>
      </c>
      <c r="F13">
        <v>0</v>
      </c>
      <c r="G13">
        <v>1</v>
      </c>
      <c r="H13">
        <v>3</v>
      </c>
      <c r="I13">
        <v>0</v>
      </c>
      <c r="J13">
        <v>0</v>
      </c>
      <c r="K13">
        <v>1</v>
      </c>
      <c r="L13">
        <v>0</v>
      </c>
      <c r="M13">
        <v>3</v>
      </c>
      <c r="N13">
        <v>1</v>
      </c>
      <c r="O13">
        <v>0</v>
      </c>
      <c r="P13">
        <v>0</v>
      </c>
      <c r="Q13">
        <v>0</v>
      </c>
      <c r="R13">
        <v>4</v>
      </c>
      <c r="S13">
        <v>4</v>
      </c>
      <c r="T13">
        <v>1</v>
      </c>
      <c r="U13">
        <v>0</v>
      </c>
      <c r="V13">
        <v>0</v>
      </c>
      <c r="W13">
        <v>0</v>
      </c>
      <c r="X13">
        <v>0</v>
      </c>
      <c r="Y13">
        <v>3</v>
      </c>
      <c r="Z13">
        <v>0</v>
      </c>
      <c r="AA13">
        <v>0</v>
      </c>
      <c r="AB13">
        <v>0</v>
      </c>
      <c r="AC13">
        <v>0</v>
      </c>
      <c r="AD13">
        <v>2</v>
      </c>
      <c r="AE13">
        <v>2</v>
      </c>
      <c r="AF13">
        <v>0</v>
      </c>
      <c r="AG13">
        <v>0</v>
      </c>
    </row>
    <row r="14" spans="1:33" x14ac:dyDescent="0.3">
      <c r="A14" t="s">
        <v>69</v>
      </c>
      <c r="B14">
        <v>1</v>
      </c>
      <c r="C14">
        <v>0</v>
      </c>
      <c r="D14">
        <v>3</v>
      </c>
      <c r="E14">
        <v>3</v>
      </c>
      <c r="F14">
        <v>0</v>
      </c>
      <c r="G14">
        <v>1</v>
      </c>
      <c r="H14">
        <v>3</v>
      </c>
      <c r="I14">
        <v>0</v>
      </c>
      <c r="J14">
        <v>0</v>
      </c>
      <c r="K14">
        <v>1</v>
      </c>
      <c r="L14">
        <v>0</v>
      </c>
      <c r="M14">
        <v>3</v>
      </c>
      <c r="N14">
        <v>1</v>
      </c>
      <c r="O14">
        <v>0</v>
      </c>
      <c r="P14">
        <v>0</v>
      </c>
      <c r="Q14">
        <v>0</v>
      </c>
      <c r="R14">
        <v>4</v>
      </c>
      <c r="S14">
        <v>4</v>
      </c>
      <c r="T14">
        <v>1</v>
      </c>
      <c r="U14">
        <v>0</v>
      </c>
      <c r="V14">
        <v>0</v>
      </c>
      <c r="W14">
        <v>0</v>
      </c>
      <c r="X14">
        <v>0</v>
      </c>
      <c r="Y14">
        <v>3</v>
      </c>
      <c r="Z14">
        <v>0</v>
      </c>
      <c r="AA14">
        <v>0</v>
      </c>
      <c r="AB14">
        <v>0</v>
      </c>
      <c r="AC14">
        <v>0</v>
      </c>
      <c r="AD14">
        <v>2</v>
      </c>
      <c r="AE14">
        <v>2</v>
      </c>
      <c r="AF14">
        <v>0</v>
      </c>
      <c r="AG14">
        <v>0</v>
      </c>
    </row>
    <row r="15" spans="1:33" x14ac:dyDescent="0.3">
      <c r="A15" t="s">
        <v>63</v>
      </c>
      <c r="B15">
        <v>0</v>
      </c>
      <c r="C15">
        <v>0</v>
      </c>
      <c r="D15">
        <v>0</v>
      </c>
      <c r="E15">
        <v>0</v>
      </c>
      <c r="F15">
        <v>3</v>
      </c>
      <c r="G15">
        <v>3</v>
      </c>
      <c r="H15">
        <v>2</v>
      </c>
      <c r="I15">
        <v>0</v>
      </c>
      <c r="J15">
        <v>0</v>
      </c>
      <c r="K15">
        <v>0</v>
      </c>
      <c r="L15">
        <v>1</v>
      </c>
      <c r="M15">
        <v>1</v>
      </c>
      <c r="N15">
        <v>0</v>
      </c>
      <c r="O15">
        <v>0</v>
      </c>
      <c r="P15">
        <v>0</v>
      </c>
      <c r="Q15">
        <v>0</v>
      </c>
      <c r="R15">
        <v>3</v>
      </c>
      <c r="S15">
        <v>4</v>
      </c>
      <c r="T15">
        <v>1</v>
      </c>
      <c r="U15">
        <v>3</v>
      </c>
      <c r="V15">
        <v>0</v>
      </c>
      <c r="W15">
        <v>4</v>
      </c>
      <c r="X15">
        <v>4</v>
      </c>
      <c r="Y15">
        <v>1</v>
      </c>
      <c r="Z15">
        <v>1</v>
      </c>
      <c r="AA15">
        <v>0</v>
      </c>
      <c r="AB15">
        <v>1</v>
      </c>
      <c r="AC15">
        <v>0</v>
      </c>
      <c r="AD15">
        <v>3</v>
      </c>
      <c r="AE15">
        <v>3</v>
      </c>
      <c r="AF15">
        <v>0</v>
      </c>
      <c r="AG15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"/>
  <sheetViews>
    <sheetView workbookViewId="0">
      <selection activeCell="B2" sqref="B2"/>
    </sheetView>
  </sheetViews>
  <sheetFormatPr defaultRowHeight="14.4" x14ac:dyDescent="0.3"/>
  <cols>
    <col min="1" max="1" width="14" customWidth="1"/>
    <col min="2" max="2" width="12" customWidth="1"/>
    <col min="3" max="3" width="28.5546875" customWidth="1"/>
    <col min="4" max="4" width="29.88671875" customWidth="1"/>
    <col min="7" max="7" width="14.88671875" customWidth="1"/>
    <col min="8" max="8" width="17" customWidth="1"/>
    <col min="9" max="9" width="16.88671875" customWidth="1"/>
    <col min="12" max="12" width="15" customWidth="1"/>
    <col min="13" max="13" width="16.88671875" customWidth="1"/>
    <col min="14" max="15" width="11.88671875" customWidth="1"/>
    <col min="16" max="16" width="14.88671875" customWidth="1"/>
    <col min="17" max="17" width="14" customWidth="1"/>
  </cols>
  <sheetData>
    <row r="1" spans="1:20" x14ac:dyDescent="0.3">
      <c r="A1" t="s">
        <v>0</v>
      </c>
      <c r="B1" s="1" t="s">
        <v>1</v>
      </c>
      <c r="C1" t="s">
        <v>2</v>
      </c>
      <c r="D1" t="s">
        <v>3</v>
      </c>
    </row>
    <row r="2" spans="1:20" x14ac:dyDescent="0.3">
      <c r="A2">
        <v>1</v>
      </c>
      <c r="B2" s="1" t="str">
        <f ca="1">CELL("contents",INDEX($G$3:$G$10,MATCH(MAX($L$3:$L$10),$L$3:$L$10,0),1))</f>
        <v>A</v>
      </c>
      <c r="C2">
        <f ca="1">RAND()</f>
        <v>0.60603074477773167</v>
      </c>
      <c r="D2">
        <f ca="1">RAND()</f>
        <v>0.89513196692283958</v>
      </c>
      <c r="G2" t="s">
        <v>4</v>
      </c>
      <c r="H2" t="s">
        <v>5</v>
      </c>
      <c r="I2" t="s">
        <v>6</v>
      </c>
      <c r="J2" t="s">
        <v>7</v>
      </c>
      <c r="K2" t="s">
        <v>8</v>
      </c>
      <c r="L2" t="s">
        <v>9</v>
      </c>
      <c r="M2" t="s">
        <v>10</v>
      </c>
      <c r="N2" t="s">
        <v>8</v>
      </c>
      <c r="O2" t="s">
        <v>11</v>
      </c>
      <c r="P2" t="s">
        <v>12</v>
      </c>
      <c r="Q2" t="s">
        <v>13</v>
      </c>
      <c r="R2" t="s">
        <v>14</v>
      </c>
      <c r="S2" t="s">
        <v>15</v>
      </c>
      <c r="T2" t="s">
        <v>16</v>
      </c>
    </row>
    <row r="3" spans="1:20" x14ac:dyDescent="0.3">
      <c r="A3">
        <v>2</v>
      </c>
      <c r="B3" s="1" t="str">
        <f ca="1">CELL("contents",INDEX($G$3:$G$10,MATCH(MAX($P$3:$P$10),$P$3:$P$10,0),1))</f>
        <v>B</v>
      </c>
      <c r="C3">
        <f t="shared" ref="C3:D4" ca="1" si="0">RAND()</f>
        <v>0.96294549485605918</v>
      </c>
      <c r="D3">
        <f t="shared" ca="1" si="0"/>
        <v>0.25912361381544069</v>
      </c>
      <c r="G3" t="s">
        <v>17</v>
      </c>
      <c r="H3">
        <v>24</v>
      </c>
      <c r="I3">
        <v>35</v>
      </c>
      <c r="J3">
        <f t="shared" ref="J3:J10" ca="1" si="1">$C$2*H3</f>
        <v>14.544737874665561</v>
      </c>
      <c r="K3">
        <f ca="1">$D$2*I3</f>
        <v>31.329618842299386</v>
      </c>
      <c r="L3">
        <f ca="1">SUM(J3:K3)</f>
        <v>45.874356716964947</v>
      </c>
      <c r="M3">
        <f ca="1">IF(G3=$B$2,0,1)</f>
        <v>0</v>
      </c>
      <c r="N3">
        <f ca="1">$C$3*H3</f>
        <v>23.11069187654542</v>
      </c>
      <c r="O3">
        <f ca="1">$D$3*I3</f>
        <v>9.0693264835404239</v>
      </c>
      <c r="P3">
        <f ca="1">SUM(N3:O3)*M3</f>
        <v>0</v>
      </c>
      <c r="Q3">
        <f ca="1">IF(AND(M3=1,NOT(G3 = $B$3)), 1, 0)</f>
        <v>0</v>
      </c>
      <c r="R3">
        <f ca="1">$C$4*H3</f>
        <v>0.34635238763228404</v>
      </c>
      <c r="S3">
        <f ca="1">$D$4*I3</f>
        <v>14.606334228524036</v>
      </c>
      <c r="T3">
        <f ca="1">SUM(R3:S3)*Q3</f>
        <v>0</v>
      </c>
    </row>
    <row r="4" spans="1:20" x14ac:dyDescent="0.3">
      <c r="A4">
        <v>3</v>
      </c>
      <c r="B4" s="1" t="str">
        <f ca="1">CELL("contents",INDEX($G$3:$G$10,MATCH(MAX($T$3:$T$10),$T$3:$T$10,0),1))</f>
        <v>E</v>
      </c>
      <c r="C4">
        <f t="shared" ca="1" si="0"/>
        <v>1.4431349484678502E-2</v>
      </c>
      <c r="D4">
        <f t="shared" ca="1" si="0"/>
        <v>0.41732383510068671</v>
      </c>
      <c r="G4" t="s">
        <v>18</v>
      </c>
      <c r="H4">
        <v>35</v>
      </c>
      <c r="I4">
        <v>20</v>
      </c>
      <c r="J4">
        <f t="shared" ca="1" si="1"/>
        <v>21.21107606722061</v>
      </c>
      <c r="K4">
        <f t="shared" ref="K4:K10" ca="1" si="2">$D$2*I4</f>
        <v>17.90263933845679</v>
      </c>
      <c r="L4">
        <f t="shared" ref="L4:L10" ca="1" si="3">SUM(J4:K4)</f>
        <v>39.113715405677397</v>
      </c>
      <c r="M4">
        <f t="shared" ref="M4:M10" ca="1" si="4">IF(G4=$B$2,0,1)</f>
        <v>1</v>
      </c>
      <c r="N4">
        <f t="shared" ref="N4:N10" ca="1" si="5">$C$3*H4</f>
        <v>33.703092319962074</v>
      </c>
      <c r="O4">
        <f t="shared" ref="O4:O10" ca="1" si="6">$D$3*I4</f>
        <v>5.1824722763088138</v>
      </c>
      <c r="P4">
        <f t="shared" ref="P4:P10" ca="1" si="7">SUM(N4:O4)*M4</f>
        <v>38.885564596270889</v>
      </c>
      <c r="Q4">
        <f t="shared" ref="Q4:Q10" ca="1" si="8">IF(AND(M4=1,NOT(G4 = $B$3)), 1, 0)</f>
        <v>0</v>
      </c>
      <c r="R4">
        <f t="shared" ref="R4:R10" ca="1" si="9">$C$4*H4</f>
        <v>0.50509723196374756</v>
      </c>
      <c r="S4">
        <f t="shared" ref="S4:S10" ca="1" si="10">$D$4*I4</f>
        <v>8.3464767020137351</v>
      </c>
      <c r="T4">
        <f t="shared" ref="T4:T10" ca="1" si="11">SUM(R4:S4)*Q4</f>
        <v>0</v>
      </c>
    </row>
    <row r="5" spans="1:20" x14ac:dyDescent="0.3">
      <c r="A5">
        <v>4</v>
      </c>
      <c r="B5" s="1"/>
      <c r="G5" t="s">
        <v>19</v>
      </c>
      <c r="H5">
        <v>28</v>
      </c>
      <c r="I5">
        <v>25</v>
      </c>
      <c r="J5">
        <f t="shared" ca="1" si="1"/>
        <v>16.968860853776487</v>
      </c>
      <c r="K5">
        <f t="shared" ca="1" si="2"/>
        <v>22.378299173070989</v>
      </c>
      <c r="L5">
        <f t="shared" ca="1" si="3"/>
        <v>39.347160026847476</v>
      </c>
      <c r="M5">
        <f t="shared" ca="1" si="4"/>
        <v>1</v>
      </c>
      <c r="N5">
        <f t="shared" ca="1" si="5"/>
        <v>26.962473855969655</v>
      </c>
      <c r="O5">
        <f t="shared" ca="1" si="6"/>
        <v>6.4780903453860175</v>
      </c>
      <c r="P5">
        <f t="shared" ca="1" si="7"/>
        <v>33.44056420135567</v>
      </c>
      <c r="Q5">
        <f t="shared" ca="1" si="8"/>
        <v>1</v>
      </c>
      <c r="R5">
        <f t="shared" ca="1" si="9"/>
        <v>0.40407778557099805</v>
      </c>
      <c r="S5">
        <f t="shared" ca="1" si="10"/>
        <v>10.433095877517168</v>
      </c>
      <c r="T5">
        <f t="shared" ca="1" si="11"/>
        <v>10.837173663088166</v>
      </c>
    </row>
    <row r="6" spans="1:20" x14ac:dyDescent="0.3">
      <c r="A6">
        <v>5</v>
      </c>
      <c r="B6" s="1"/>
      <c r="G6" t="s">
        <v>20</v>
      </c>
      <c r="H6">
        <v>15</v>
      </c>
      <c r="I6">
        <v>21</v>
      </c>
      <c r="J6">
        <f t="shared" ca="1" si="1"/>
        <v>9.0904611716659751</v>
      </c>
      <c r="K6">
        <f t="shared" ca="1" si="2"/>
        <v>18.79777130537963</v>
      </c>
      <c r="L6">
        <f t="shared" ca="1" si="3"/>
        <v>27.888232477045605</v>
      </c>
      <c r="M6">
        <f t="shared" ca="1" si="4"/>
        <v>1</v>
      </c>
      <c r="N6">
        <f t="shared" ca="1" si="5"/>
        <v>14.444182422840887</v>
      </c>
      <c r="O6">
        <f t="shared" ca="1" si="6"/>
        <v>5.4415958901242547</v>
      </c>
      <c r="P6">
        <f t="shared" ca="1" si="7"/>
        <v>19.885778312965144</v>
      </c>
      <c r="Q6">
        <f t="shared" ca="1" si="8"/>
        <v>1</v>
      </c>
      <c r="R6">
        <f t="shared" ca="1" si="9"/>
        <v>0.21647024227017753</v>
      </c>
      <c r="S6">
        <f t="shared" ca="1" si="10"/>
        <v>8.7638005371144203</v>
      </c>
      <c r="T6">
        <f t="shared" ca="1" si="11"/>
        <v>8.9802707793845986</v>
      </c>
    </row>
    <row r="7" spans="1:20" x14ac:dyDescent="0.3">
      <c r="A7">
        <v>6</v>
      </c>
      <c r="B7" s="1"/>
      <c r="G7" t="s">
        <v>21</v>
      </c>
      <c r="H7">
        <v>25</v>
      </c>
      <c r="I7">
        <v>34</v>
      </c>
      <c r="J7">
        <f t="shared" ca="1" si="1"/>
        <v>15.150768619443292</v>
      </c>
      <c r="K7">
        <f t="shared" ca="1" si="2"/>
        <v>30.434486875376546</v>
      </c>
      <c r="L7">
        <f t="shared" ca="1" si="3"/>
        <v>45.58525549481984</v>
      </c>
      <c r="M7">
        <f t="shared" ca="1" si="4"/>
        <v>1</v>
      </c>
      <c r="N7">
        <f t="shared" ca="1" si="5"/>
        <v>24.073637371401478</v>
      </c>
      <c r="O7">
        <f t="shared" ca="1" si="6"/>
        <v>8.8102028697249839</v>
      </c>
      <c r="P7">
        <f t="shared" ca="1" si="7"/>
        <v>32.883840241126464</v>
      </c>
      <c r="Q7">
        <f t="shared" ca="1" si="8"/>
        <v>1</v>
      </c>
      <c r="R7">
        <f t="shared" ca="1" si="9"/>
        <v>0.36078373711696254</v>
      </c>
      <c r="S7">
        <f t="shared" ca="1" si="10"/>
        <v>14.189010393423349</v>
      </c>
      <c r="T7">
        <f t="shared" ca="1" si="11"/>
        <v>14.549794130540311</v>
      </c>
    </row>
    <row r="8" spans="1:20" x14ac:dyDescent="0.3">
      <c r="A8">
        <v>7</v>
      </c>
      <c r="B8" s="1"/>
      <c r="G8" t="s">
        <v>22</v>
      </c>
      <c r="H8">
        <v>21</v>
      </c>
      <c r="I8">
        <v>10</v>
      </c>
      <c r="J8">
        <f t="shared" ca="1" si="1"/>
        <v>12.726645640332364</v>
      </c>
      <c r="K8">
        <f t="shared" ca="1" si="2"/>
        <v>8.9513196692283952</v>
      </c>
      <c r="L8">
        <f t="shared" ca="1" si="3"/>
        <v>21.677965309560761</v>
      </c>
      <c r="M8">
        <f t="shared" ca="1" si="4"/>
        <v>1</v>
      </c>
      <c r="N8">
        <f t="shared" ca="1" si="5"/>
        <v>20.221855391977243</v>
      </c>
      <c r="O8">
        <f t="shared" ca="1" si="6"/>
        <v>2.5912361381544069</v>
      </c>
      <c r="P8">
        <f t="shared" ca="1" si="7"/>
        <v>22.813091530131651</v>
      </c>
      <c r="Q8">
        <f t="shared" ca="1" si="8"/>
        <v>1</v>
      </c>
      <c r="R8">
        <f t="shared" ca="1" si="9"/>
        <v>0.30305833917824854</v>
      </c>
      <c r="S8">
        <f t="shared" ca="1" si="10"/>
        <v>4.1732383510068676</v>
      </c>
      <c r="T8">
        <f t="shared" ca="1" si="11"/>
        <v>4.4762966901851158</v>
      </c>
    </row>
    <row r="9" spans="1:20" x14ac:dyDescent="0.3">
      <c r="A9">
        <v>8</v>
      </c>
      <c r="B9" s="1"/>
      <c r="G9" t="s">
        <v>23</v>
      </c>
      <c r="H9">
        <v>18</v>
      </c>
      <c r="I9">
        <v>22</v>
      </c>
      <c r="J9">
        <f t="shared" ca="1" si="1"/>
        <v>10.90855340599917</v>
      </c>
      <c r="K9">
        <f t="shared" ca="1" si="2"/>
        <v>19.69290327230247</v>
      </c>
      <c r="L9">
        <f t="shared" ca="1" si="3"/>
        <v>30.601456678301638</v>
      </c>
      <c r="M9">
        <f t="shared" ca="1" si="4"/>
        <v>1</v>
      </c>
      <c r="N9">
        <f t="shared" ca="1" si="5"/>
        <v>17.333018907409066</v>
      </c>
      <c r="O9">
        <f t="shared" ca="1" si="6"/>
        <v>5.7007195039396947</v>
      </c>
      <c r="P9">
        <f t="shared" ca="1" si="7"/>
        <v>23.033738411348761</v>
      </c>
      <c r="Q9">
        <f t="shared" ca="1" si="8"/>
        <v>1</v>
      </c>
      <c r="R9">
        <f t="shared" ca="1" si="9"/>
        <v>0.25976429072421303</v>
      </c>
      <c r="S9">
        <f t="shared" ca="1" si="10"/>
        <v>9.1811243722151072</v>
      </c>
      <c r="T9">
        <f t="shared" ca="1" si="11"/>
        <v>9.4408886629393205</v>
      </c>
    </row>
    <row r="10" spans="1:20" x14ac:dyDescent="0.3">
      <c r="A10">
        <v>9</v>
      </c>
      <c r="B10" s="1"/>
      <c r="G10" t="s">
        <v>24</v>
      </c>
      <c r="H10">
        <v>13</v>
      </c>
      <c r="I10">
        <v>31</v>
      </c>
      <c r="J10">
        <f t="shared" ca="1" si="1"/>
        <v>7.878399682110512</v>
      </c>
      <c r="K10">
        <f t="shared" ca="1" si="2"/>
        <v>27.749090974608027</v>
      </c>
      <c r="L10">
        <f t="shared" ca="1" si="3"/>
        <v>35.627490656718535</v>
      </c>
      <c r="M10">
        <f t="shared" ca="1" si="4"/>
        <v>1</v>
      </c>
      <c r="N10">
        <f t="shared" ca="1" si="5"/>
        <v>12.51829143312877</v>
      </c>
      <c r="O10">
        <f t="shared" ca="1" si="6"/>
        <v>8.0328320282786621</v>
      </c>
      <c r="P10">
        <f t="shared" ca="1" si="7"/>
        <v>20.551123461407432</v>
      </c>
      <c r="Q10">
        <f t="shared" ca="1" si="8"/>
        <v>1</v>
      </c>
      <c r="R10">
        <f t="shared" ca="1" si="9"/>
        <v>0.18760754330082052</v>
      </c>
      <c r="S10">
        <f t="shared" ca="1" si="10"/>
        <v>12.937038888121288</v>
      </c>
      <c r="T10">
        <f t="shared" ca="1" si="11"/>
        <v>13.124646431422109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4"/>
  <sheetViews>
    <sheetView topLeftCell="A377" workbookViewId="0">
      <selection activeCell="A229" sqref="A229"/>
    </sheetView>
  </sheetViews>
  <sheetFormatPr defaultRowHeight="14.4" x14ac:dyDescent="0.3"/>
  <cols>
    <col min="1" max="1" width="16.44140625" customWidth="1"/>
    <col min="2" max="2" width="10.88671875" customWidth="1"/>
    <col min="3" max="3" width="15.109375" customWidth="1"/>
  </cols>
  <sheetData>
    <row r="1" spans="1:3" x14ac:dyDescent="0.3">
      <c r="A1" t="s">
        <v>55</v>
      </c>
      <c r="B1" t="s">
        <v>142</v>
      </c>
      <c r="C1" t="s">
        <v>495</v>
      </c>
    </row>
    <row r="2" spans="1:3" x14ac:dyDescent="0.3">
      <c r="A2" s="3" t="s">
        <v>143</v>
      </c>
      <c r="B2" s="4">
        <v>3.7126955671492117</v>
      </c>
      <c r="C2">
        <f>B2+5</f>
        <v>8.7126955671492112</v>
      </c>
    </row>
    <row r="3" spans="1:3" x14ac:dyDescent="0.3">
      <c r="A3" s="5" t="s">
        <v>144</v>
      </c>
      <c r="B3" s="6">
        <v>2.3535940908405211</v>
      </c>
      <c r="C3">
        <f t="shared" ref="C3:C66" si="0">B3+5</f>
        <v>7.3535940908405211</v>
      </c>
    </row>
    <row r="4" spans="1:3" x14ac:dyDescent="0.3">
      <c r="A4" s="3" t="s">
        <v>145</v>
      </c>
      <c r="B4" s="4">
        <v>1.6731602563573298</v>
      </c>
      <c r="C4">
        <f t="shared" si="0"/>
        <v>6.6731602563573293</v>
      </c>
    </row>
    <row r="5" spans="1:3" x14ac:dyDescent="0.3">
      <c r="A5" s="5" t="s">
        <v>118</v>
      </c>
      <c r="B5" s="6">
        <v>-0.48559387316705971</v>
      </c>
      <c r="C5">
        <f t="shared" si="0"/>
        <v>4.5144061268329398</v>
      </c>
    </row>
    <row r="6" spans="1:3" x14ac:dyDescent="0.3">
      <c r="A6" s="3" t="s">
        <v>146</v>
      </c>
      <c r="B6" s="4">
        <v>0.17914523600690424</v>
      </c>
      <c r="C6">
        <f t="shared" si="0"/>
        <v>5.1791452360069039</v>
      </c>
    </row>
    <row r="7" spans="1:3" x14ac:dyDescent="0.3">
      <c r="A7" s="5" t="s">
        <v>89</v>
      </c>
      <c r="B7" s="6">
        <v>-0.48414640302278455</v>
      </c>
      <c r="C7">
        <f t="shared" si="0"/>
        <v>4.5158535969772151</v>
      </c>
    </row>
    <row r="8" spans="1:3" x14ac:dyDescent="0.3">
      <c r="A8" s="3" t="s">
        <v>147</v>
      </c>
      <c r="B8" s="4">
        <v>-0.56416189596736277</v>
      </c>
      <c r="C8">
        <f t="shared" si="0"/>
        <v>4.4358381040326371</v>
      </c>
    </row>
    <row r="9" spans="1:3" x14ac:dyDescent="0.3">
      <c r="A9" s="5" t="s">
        <v>148</v>
      </c>
      <c r="B9" s="6">
        <v>1.1449726890378056</v>
      </c>
      <c r="C9">
        <f t="shared" si="0"/>
        <v>6.1449726890378056</v>
      </c>
    </row>
    <row r="10" spans="1:3" x14ac:dyDescent="0.3">
      <c r="A10" s="3" t="s">
        <v>149</v>
      </c>
      <c r="B10" s="4">
        <v>1.4648018284207529</v>
      </c>
      <c r="C10">
        <f t="shared" si="0"/>
        <v>6.4648018284207529</v>
      </c>
    </row>
    <row r="11" spans="1:3" x14ac:dyDescent="0.3">
      <c r="A11" s="5" t="s">
        <v>150</v>
      </c>
      <c r="B11" s="6">
        <v>1.2443217724411835</v>
      </c>
      <c r="C11">
        <f t="shared" si="0"/>
        <v>6.2443217724411832</v>
      </c>
    </row>
    <row r="12" spans="1:3" x14ac:dyDescent="0.3">
      <c r="A12" s="3" t="s">
        <v>151</v>
      </c>
      <c r="B12" s="4">
        <v>1.0927429759579641</v>
      </c>
      <c r="C12">
        <f t="shared" si="0"/>
        <v>6.0927429759579645</v>
      </c>
    </row>
    <row r="13" spans="1:3" x14ac:dyDescent="0.3">
      <c r="A13" s="5" t="s">
        <v>152</v>
      </c>
      <c r="B13" s="6">
        <v>0.63957437957695773</v>
      </c>
      <c r="C13">
        <f t="shared" si="0"/>
        <v>5.639574379576958</v>
      </c>
    </row>
    <row r="14" spans="1:3" x14ac:dyDescent="0.3">
      <c r="A14" s="3" t="s">
        <v>153</v>
      </c>
      <c r="B14" s="4">
        <v>1.3550545005106711</v>
      </c>
      <c r="C14">
        <f t="shared" si="0"/>
        <v>6.3550545005106711</v>
      </c>
    </row>
    <row r="15" spans="1:3" x14ac:dyDescent="0.3">
      <c r="A15" s="5" t="s">
        <v>154</v>
      </c>
      <c r="B15" s="6">
        <v>0.94112411711046906</v>
      </c>
      <c r="C15">
        <f t="shared" si="0"/>
        <v>5.9411241171104692</v>
      </c>
    </row>
    <row r="16" spans="1:3" x14ac:dyDescent="0.3">
      <c r="A16" s="3" t="s">
        <v>155</v>
      </c>
      <c r="B16" s="4">
        <v>0.49335656453890797</v>
      </c>
      <c r="C16">
        <f t="shared" si="0"/>
        <v>5.4933565645389084</v>
      </c>
    </row>
    <row r="17" spans="1:3" x14ac:dyDescent="0.3">
      <c r="A17" s="5" t="s">
        <v>156</v>
      </c>
      <c r="B17" s="6">
        <v>2.0593546248744601</v>
      </c>
      <c r="C17">
        <f t="shared" si="0"/>
        <v>7.0593546248744605</v>
      </c>
    </row>
    <row r="18" spans="1:3" x14ac:dyDescent="0.3">
      <c r="A18" s="3" t="s">
        <v>157</v>
      </c>
      <c r="B18" s="4">
        <v>0.43937232354964206</v>
      </c>
      <c r="C18">
        <f t="shared" si="0"/>
        <v>5.4393723235496418</v>
      </c>
    </row>
    <row r="19" spans="1:3" x14ac:dyDescent="0.3">
      <c r="A19" s="5" t="s">
        <v>158</v>
      </c>
      <c r="B19" s="6">
        <v>-0.41248486365319703</v>
      </c>
      <c r="C19">
        <f t="shared" si="0"/>
        <v>4.587515136346803</v>
      </c>
    </row>
    <row r="20" spans="1:3" x14ac:dyDescent="0.3">
      <c r="A20" s="3" t="s">
        <v>159</v>
      </c>
      <c r="B20" s="4">
        <v>1.9223254658586955</v>
      </c>
      <c r="C20">
        <f t="shared" si="0"/>
        <v>6.9223254658586955</v>
      </c>
    </row>
    <row r="21" spans="1:3" x14ac:dyDescent="0.3">
      <c r="A21" s="5" t="s">
        <v>160</v>
      </c>
      <c r="B21" s="6">
        <v>0.35738308135567204</v>
      </c>
      <c r="C21">
        <f t="shared" si="0"/>
        <v>5.357383081355672</v>
      </c>
    </row>
    <row r="22" spans="1:3" x14ac:dyDescent="0.3">
      <c r="A22" s="3" t="s">
        <v>161</v>
      </c>
      <c r="B22" s="4">
        <v>-3.198248011920747</v>
      </c>
      <c r="C22">
        <f t="shared" si="0"/>
        <v>1.801751988079253</v>
      </c>
    </row>
    <row r="23" spans="1:3" x14ac:dyDescent="0.3">
      <c r="A23" s="5" t="s">
        <v>162</v>
      </c>
      <c r="B23" s="6">
        <v>0.25848445655363617</v>
      </c>
      <c r="C23">
        <f t="shared" si="0"/>
        <v>5.2584844565536359</v>
      </c>
    </row>
    <row r="24" spans="1:3" x14ac:dyDescent="0.3">
      <c r="A24" s="3" t="s">
        <v>163</v>
      </c>
      <c r="B24" s="4">
        <v>-1.4883834973597552</v>
      </c>
      <c r="C24">
        <f t="shared" si="0"/>
        <v>3.5116165026402451</v>
      </c>
    </row>
    <row r="25" spans="1:3" x14ac:dyDescent="0.3">
      <c r="A25" s="5" t="s">
        <v>164</v>
      </c>
      <c r="B25" s="6">
        <v>-0.23489904251143315</v>
      </c>
      <c r="C25">
        <f t="shared" si="0"/>
        <v>4.765100957488567</v>
      </c>
    </row>
    <row r="26" spans="1:3" x14ac:dyDescent="0.3">
      <c r="A26" s="3" t="s">
        <v>165</v>
      </c>
      <c r="B26" s="4">
        <v>0.23110506583432511</v>
      </c>
      <c r="C26">
        <f t="shared" si="0"/>
        <v>5.231105065834325</v>
      </c>
    </row>
    <row r="27" spans="1:3" x14ac:dyDescent="0.3">
      <c r="A27" s="5" t="s">
        <v>166</v>
      </c>
      <c r="B27" s="6">
        <v>0.14444959839453703</v>
      </c>
      <c r="C27">
        <f t="shared" si="0"/>
        <v>5.1444495983945373</v>
      </c>
    </row>
    <row r="28" spans="1:3" x14ac:dyDescent="0.3">
      <c r="A28" s="3" t="s">
        <v>167</v>
      </c>
      <c r="B28" s="4">
        <v>-0.46801065980286649</v>
      </c>
      <c r="C28">
        <f t="shared" si="0"/>
        <v>4.5319893401971338</v>
      </c>
    </row>
    <row r="29" spans="1:3" x14ac:dyDescent="0.3">
      <c r="A29" s="5" t="s">
        <v>85</v>
      </c>
      <c r="B29" s="6">
        <v>-0.12635218066910159</v>
      </c>
      <c r="C29">
        <f t="shared" si="0"/>
        <v>4.8736478193308983</v>
      </c>
    </row>
    <row r="30" spans="1:3" x14ac:dyDescent="0.3">
      <c r="A30" s="3" t="s">
        <v>168</v>
      </c>
      <c r="B30" s="4">
        <v>-0.31439143823759019</v>
      </c>
      <c r="C30">
        <f t="shared" si="0"/>
        <v>4.6856085617624101</v>
      </c>
    </row>
    <row r="31" spans="1:3" x14ac:dyDescent="0.3">
      <c r="A31" s="5" t="s">
        <v>169</v>
      </c>
      <c r="B31" s="6">
        <v>-0.39256058746894207</v>
      </c>
      <c r="C31">
        <f t="shared" si="0"/>
        <v>4.6074394125310576</v>
      </c>
    </row>
    <row r="32" spans="1:3" x14ac:dyDescent="0.3">
      <c r="A32" s="3" t="s">
        <v>170</v>
      </c>
      <c r="B32" s="4">
        <v>-0.90716692747696226</v>
      </c>
      <c r="C32">
        <f t="shared" si="0"/>
        <v>4.092833072523038</v>
      </c>
    </row>
    <row r="33" spans="1:4" x14ac:dyDescent="0.3">
      <c r="A33" s="5" t="s">
        <v>171</v>
      </c>
      <c r="B33" s="6">
        <v>-0.93791737811733999</v>
      </c>
      <c r="C33">
        <f t="shared" si="0"/>
        <v>4.0620826218826602</v>
      </c>
    </row>
    <row r="34" spans="1:4" x14ac:dyDescent="0.3">
      <c r="A34" s="3" t="s">
        <v>172</v>
      </c>
      <c r="B34" s="4">
        <v>-1.6769000134751075</v>
      </c>
      <c r="C34">
        <f t="shared" si="0"/>
        <v>3.3230999865248925</v>
      </c>
    </row>
    <row r="35" spans="1:4" x14ac:dyDescent="0.3">
      <c r="A35" s="5" t="s">
        <v>173</v>
      </c>
      <c r="B35" s="6">
        <v>-1.6085510118970745</v>
      </c>
      <c r="C35">
        <f t="shared" si="0"/>
        <v>3.3914489881029253</v>
      </c>
    </row>
    <row r="36" spans="1:4" x14ac:dyDescent="0.3">
      <c r="A36" s="7" t="s">
        <v>174</v>
      </c>
      <c r="B36" s="8">
        <v>-1.0779345950685111</v>
      </c>
      <c r="C36">
        <f t="shared" si="0"/>
        <v>3.9220654049314891</v>
      </c>
      <c r="D36" t="s">
        <v>175</v>
      </c>
    </row>
    <row r="37" spans="1:4" x14ac:dyDescent="0.3">
      <c r="A37" s="3" t="s">
        <v>176</v>
      </c>
      <c r="B37">
        <v>-0.24844273159391728</v>
      </c>
      <c r="C37">
        <f t="shared" si="0"/>
        <v>4.7515572684060832</v>
      </c>
    </row>
    <row r="38" spans="1:4" x14ac:dyDescent="0.3">
      <c r="A38" s="5" t="s">
        <v>98</v>
      </c>
      <c r="B38">
        <v>2.1888185625521173</v>
      </c>
      <c r="C38">
        <f t="shared" si="0"/>
        <v>7.1888185625521173</v>
      </c>
    </row>
    <row r="39" spans="1:4" x14ac:dyDescent="0.3">
      <c r="A39" s="3" t="s">
        <v>177</v>
      </c>
      <c r="B39">
        <v>0.78307976413263436</v>
      </c>
      <c r="C39">
        <f t="shared" si="0"/>
        <v>5.7830797641326344</v>
      </c>
    </row>
    <row r="40" spans="1:4" x14ac:dyDescent="0.3">
      <c r="A40" s="5" t="s">
        <v>178</v>
      </c>
      <c r="B40">
        <v>-2.4547417845471542</v>
      </c>
      <c r="C40">
        <f t="shared" si="0"/>
        <v>2.5452582154528458</v>
      </c>
    </row>
    <row r="41" spans="1:4" x14ac:dyDescent="0.3">
      <c r="A41" s="3" t="s">
        <v>102</v>
      </c>
      <c r="B41">
        <v>2.3292034420835543</v>
      </c>
      <c r="C41">
        <f t="shared" si="0"/>
        <v>7.3292034420835543</v>
      </c>
    </row>
    <row r="42" spans="1:4" x14ac:dyDescent="0.3">
      <c r="A42" s="5" t="s">
        <v>179</v>
      </c>
      <c r="B42">
        <v>1.5652694262719276</v>
      </c>
      <c r="C42">
        <f t="shared" si="0"/>
        <v>6.5652694262719278</v>
      </c>
    </row>
    <row r="43" spans="1:4" x14ac:dyDescent="0.3">
      <c r="A43" s="3" t="s">
        <v>180</v>
      </c>
      <c r="B43">
        <v>2.7232753240731964</v>
      </c>
      <c r="C43">
        <f t="shared" si="0"/>
        <v>7.7232753240731959</v>
      </c>
    </row>
    <row r="44" spans="1:4" x14ac:dyDescent="0.3">
      <c r="A44" s="5" t="s">
        <v>181</v>
      </c>
      <c r="B44">
        <v>2.6285557210198895</v>
      </c>
      <c r="C44">
        <f t="shared" si="0"/>
        <v>7.6285557210198895</v>
      </c>
    </row>
    <row r="45" spans="1:4" x14ac:dyDescent="0.3">
      <c r="A45" s="3" t="s">
        <v>182</v>
      </c>
      <c r="B45">
        <v>1.3989047686764269</v>
      </c>
      <c r="C45">
        <f t="shared" si="0"/>
        <v>6.3989047686764273</v>
      </c>
    </row>
    <row r="46" spans="1:4" x14ac:dyDescent="0.3">
      <c r="A46" s="5" t="s">
        <v>183</v>
      </c>
      <c r="B46">
        <v>1.6535487541139706</v>
      </c>
      <c r="C46">
        <f t="shared" si="0"/>
        <v>6.6535487541139702</v>
      </c>
    </row>
    <row r="47" spans="1:4" x14ac:dyDescent="0.3">
      <c r="A47" s="3" t="s">
        <v>184</v>
      </c>
      <c r="B47">
        <v>0.46955550084994818</v>
      </c>
      <c r="C47">
        <f t="shared" si="0"/>
        <v>5.4695555008499479</v>
      </c>
    </row>
    <row r="48" spans="1:4" x14ac:dyDescent="0.3">
      <c r="A48" s="5" t="s">
        <v>185</v>
      </c>
      <c r="B48">
        <v>-0.10552956648009959</v>
      </c>
      <c r="C48">
        <f t="shared" si="0"/>
        <v>4.8944704335199001</v>
      </c>
    </row>
    <row r="49" spans="1:3" x14ac:dyDescent="0.3">
      <c r="A49" s="3" t="s">
        <v>186</v>
      </c>
      <c r="B49">
        <v>-2.3021001054156973</v>
      </c>
      <c r="C49">
        <f t="shared" si="0"/>
        <v>2.6978998945843027</v>
      </c>
    </row>
    <row r="50" spans="1:3" x14ac:dyDescent="0.3">
      <c r="A50" s="5" t="s">
        <v>187</v>
      </c>
      <c r="B50">
        <v>1.3161475266979776</v>
      </c>
      <c r="C50">
        <f t="shared" si="0"/>
        <v>6.3161475266979776</v>
      </c>
    </row>
    <row r="51" spans="1:3" x14ac:dyDescent="0.3">
      <c r="A51" s="3" t="s">
        <v>188</v>
      </c>
      <c r="B51">
        <v>1.8723107486819384</v>
      </c>
      <c r="C51">
        <f t="shared" si="0"/>
        <v>6.8723107486819384</v>
      </c>
    </row>
    <row r="52" spans="1:3" x14ac:dyDescent="0.3">
      <c r="A52" s="5" t="s">
        <v>189</v>
      </c>
      <c r="B52">
        <v>1.4540075371336834</v>
      </c>
      <c r="C52">
        <f t="shared" si="0"/>
        <v>6.4540075371336831</v>
      </c>
    </row>
    <row r="53" spans="1:3" x14ac:dyDescent="0.3">
      <c r="A53" s="3" t="s">
        <v>190</v>
      </c>
      <c r="B53">
        <v>0.9252233762676364</v>
      </c>
      <c r="C53">
        <f t="shared" si="0"/>
        <v>5.9252233762676365</v>
      </c>
    </row>
    <row r="54" spans="1:3" x14ac:dyDescent="0.3">
      <c r="A54" s="5" t="s">
        <v>80</v>
      </c>
      <c r="B54">
        <v>0.82422936840743266</v>
      </c>
      <c r="C54">
        <f t="shared" si="0"/>
        <v>5.8242293684074324</v>
      </c>
    </row>
    <row r="55" spans="1:3" x14ac:dyDescent="0.3">
      <c r="A55" s="3" t="s">
        <v>96</v>
      </c>
      <c r="B55">
        <v>0.92795792795694076</v>
      </c>
      <c r="C55">
        <f t="shared" si="0"/>
        <v>5.9279579279569408</v>
      </c>
    </row>
    <row r="56" spans="1:3" x14ac:dyDescent="0.3">
      <c r="A56" s="5" t="s">
        <v>191</v>
      </c>
      <c r="B56">
        <v>-1.1863680343294862</v>
      </c>
      <c r="C56">
        <f t="shared" si="0"/>
        <v>3.8136319656705138</v>
      </c>
    </row>
    <row r="57" spans="1:3" x14ac:dyDescent="0.3">
      <c r="A57" s="3" t="s">
        <v>192</v>
      </c>
      <c r="B57">
        <v>-0.9906256901334709</v>
      </c>
      <c r="C57">
        <f t="shared" si="0"/>
        <v>4.0093743098665291</v>
      </c>
    </row>
    <row r="58" spans="1:3" x14ac:dyDescent="0.3">
      <c r="A58" s="5" t="s">
        <v>90</v>
      </c>
      <c r="B58">
        <v>7.3170001142915081E-2</v>
      </c>
      <c r="C58">
        <f t="shared" si="0"/>
        <v>5.0731700011429153</v>
      </c>
    </row>
    <row r="59" spans="1:3" x14ac:dyDescent="0.3">
      <c r="A59" s="3" t="s">
        <v>193</v>
      </c>
      <c r="B59">
        <v>-0.28001822041180924</v>
      </c>
      <c r="C59">
        <f t="shared" si="0"/>
        <v>4.7199817795881911</v>
      </c>
    </row>
    <row r="60" spans="1:3" x14ac:dyDescent="0.3">
      <c r="A60" s="5" t="s">
        <v>194</v>
      </c>
      <c r="B60">
        <v>0.38467878579174486</v>
      </c>
      <c r="C60">
        <f t="shared" si="0"/>
        <v>5.3846787857917446</v>
      </c>
    </row>
    <row r="61" spans="1:3" x14ac:dyDescent="0.3">
      <c r="A61" s="3" t="s">
        <v>195</v>
      </c>
      <c r="B61">
        <v>0.41664672816262882</v>
      </c>
      <c r="C61">
        <f t="shared" si="0"/>
        <v>5.4166467281626289</v>
      </c>
    </row>
    <row r="62" spans="1:3" x14ac:dyDescent="0.3">
      <c r="A62" s="5" t="s">
        <v>196</v>
      </c>
      <c r="B62">
        <v>-0.35558465821193824</v>
      </c>
      <c r="C62">
        <f t="shared" si="0"/>
        <v>4.6444153417880614</v>
      </c>
    </row>
    <row r="63" spans="1:3" x14ac:dyDescent="0.3">
      <c r="A63" s="3" t="s">
        <v>197</v>
      </c>
      <c r="B63">
        <v>0.69437109584627588</v>
      </c>
      <c r="C63">
        <f t="shared" si="0"/>
        <v>5.6943710958462761</v>
      </c>
    </row>
    <row r="64" spans="1:3" x14ac:dyDescent="0.3">
      <c r="A64" s="5" t="s">
        <v>198</v>
      </c>
      <c r="B64">
        <v>1.4901885348109489</v>
      </c>
      <c r="C64">
        <f t="shared" si="0"/>
        <v>6.4901885348109492</v>
      </c>
    </row>
    <row r="65" spans="1:3" x14ac:dyDescent="0.3">
      <c r="A65" s="3" t="s">
        <v>199</v>
      </c>
      <c r="B65">
        <v>1.4562105702908688</v>
      </c>
      <c r="C65">
        <f t="shared" si="0"/>
        <v>6.4562105702908692</v>
      </c>
    </row>
    <row r="66" spans="1:3" x14ac:dyDescent="0.3">
      <c r="A66" s="5" t="s">
        <v>200</v>
      </c>
      <c r="B66">
        <v>-3.8810361218098572</v>
      </c>
      <c r="C66">
        <f t="shared" si="0"/>
        <v>1.1189638781901428</v>
      </c>
    </row>
    <row r="67" spans="1:3" x14ac:dyDescent="0.3">
      <c r="A67" s="3" t="s">
        <v>201</v>
      </c>
      <c r="B67">
        <v>-1.858900014787904</v>
      </c>
      <c r="C67">
        <f t="shared" ref="C67:C130" si="1">B67+5</f>
        <v>3.141099985212096</v>
      </c>
    </row>
    <row r="68" spans="1:3" x14ac:dyDescent="0.3">
      <c r="A68" s="5" t="s">
        <v>202</v>
      </c>
      <c r="B68">
        <v>-3.7725667160341407</v>
      </c>
      <c r="C68">
        <f t="shared" si="1"/>
        <v>1.2274332839658593</v>
      </c>
    </row>
    <row r="69" spans="1:3" x14ac:dyDescent="0.3">
      <c r="A69" s="3" t="s">
        <v>203</v>
      </c>
      <c r="B69">
        <v>-3.4917650183855455</v>
      </c>
      <c r="C69">
        <f t="shared" si="1"/>
        <v>1.5082349816144545</v>
      </c>
    </row>
    <row r="70" spans="1:3" x14ac:dyDescent="0.3">
      <c r="A70" s="5" t="s">
        <v>204</v>
      </c>
      <c r="B70">
        <v>-0.69136462083084049</v>
      </c>
      <c r="C70">
        <f t="shared" si="1"/>
        <v>4.3086353791691598</v>
      </c>
    </row>
    <row r="71" spans="1:3" x14ac:dyDescent="0.3">
      <c r="A71" s="3" t="s">
        <v>205</v>
      </c>
      <c r="B71">
        <v>0.82764242042513481</v>
      </c>
      <c r="C71">
        <f t="shared" si="1"/>
        <v>5.8276424204251347</v>
      </c>
    </row>
    <row r="72" spans="1:3" x14ac:dyDescent="0.3">
      <c r="A72" s="5" t="s">
        <v>206</v>
      </c>
      <c r="B72">
        <v>0.67262902005470104</v>
      </c>
      <c r="C72">
        <f t="shared" si="1"/>
        <v>5.6726290200547007</v>
      </c>
    </row>
    <row r="73" spans="1:3" x14ac:dyDescent="0.3">
      <c r="A73" s="3" t="s">
        <v>207</v>
      </c>
      <c r="B73">
        <v>-3.7537003519733751</v>
      </c>
      <c r="C73">
        <f t="shared" si="1"/>
        <v>1.2462996480266249</v>
      </c>
    </row>
    <row r="74" spans="1:3" x14ac:dyDescent="0.3">
      <c r="A74" s="5" t="s">
        <v>208</v>
      </c>
      <c r="B74">
        <v>1.0534092220230016</v>
      </c>
      <c r="C74">
        <f t="shared" si="1"/>
        <v>6.0534092220230011</v>
      </c>
    </row>
    <row r="75" spans="1:3" x14ac:dyDescent="0.3">
      <c r="A75" s="3" t="s">
        <v>209</v>
      </c>
      <c r="B75">
        <v>3.8526115002366468E-2</v>
      </c>
      <c r="C75">
        <f t="shared" si="1"/>
        <v>5.0385261150023668</v>
      </c>
    </row>
    <row r="76" spans="1:3" x14ac:dyDescent="0.3">
      <c r="A76" s="5" t="s">
        <v>130</v>
      </c>
      <c r="B76">
        <v>-0.34035218098114506</v>
      </c>
      <c r="C76">
        <f t="shared" si="1"/>
        <v>4.6596478190188551</v>
      </c>
    </row>
    <row r="77" spans="1:3" x14ac:dyDescent="0.3">
      <c r="A77" s="3" t="s">
        <v>210</v>
      </c>
      <c r="B77">
        <v>0.48960050137183175</v>
      </c>
      <c r="C77">
        <f t="shared" si="1"/>
        <v>5.4896005013718314</v>
      </c>
    </row>
    <row r="78" spans="1:3" x14ac:dyDescent="0.3">
      <c r="A78" s="5" t="s">
        <v>211</v>
      </c>
      <c r="B78">
        <v>-1.3506524461960143</v>
      </c>
      <c r="C78">
        <f t="shared" si="1"/>
        <v>3.6493475538039855</v>
      </c>
    </row>
    <row r="79" spans="1:3" x14ac:dyDescent="0.3">
      <c r="A79" s="3" t="s">
        <v>212</v>
      </c>
      <c r="B79">
        <v>-4.7017821552395898</v>
      </c>
      <c r="C79">
        <f t="shared" si="1"/>
        <v>0.29821784476041024</v>
      </c>
    </row>
    <row r="80" spans="1:3" x14ac:dyDescent="0.3">
      <c r="A80" s="5" t="s">
        <v>213</v>
      </c>
      <c r="B80">
        <v>-0.7061223234377636</v>
      </c>
      <c r="C80">
        <f t="shared" si="1"/>
        <v>4.2938776765622366</v>
      </c>
    </row>
    <row r="81" spans="1:4" x14ac:dyDescent="0.3">
      <c r="A81" s="3" t="s">
        <v>214</v>
      </c>
      <c r="B81">
        <v>0.2399435247903936</v>
      </c>
      <c r="C81">
        <f t="shared" si="1"/>
        <v>5.2399435247903936</v>
      </c>
    </row>
    <row r="82" spans="1:4" x14ac:dyDescent="0.3">
      <c r="A82" s="5" t="s">
        <v>215</v>
      </c>
      <c r="B82">
        <v>-0.16590267884234033</v>
      </c>
      <c r="C82">
        <f t="shared" si="1"/>
        <v>4.8340973211576594</v>
      </c>
    </row>
    <row r="83" spans="1:4" x14ac:dyDescent="0.3">
      <c r="A83" s="7" t="s">
        <v>216</v>
      </c>
      <c r="B83">
        <v>0.1364809060410701</v>
      </c>
      <c r="C83">
        <f t="shared" si="1"/>
        <v>5.1364809060410703</v>
      </c>
      <c r="D83" t="s">
        <v>217</v>
      </c>
    </row>
    <row r="84" spans="1:4" x14ac:dyDescent="0.3">
      <c r="A84" s="3" t="s">
        <v>218</v>
      </c>
      <c r="B84">
        <v>-0.76608792876266296</v>
      </c>
      <c r="C84">
        <f t="shared" si="1"/>
        <v>4.233912071237337</v>
      </c>
    </row>
    <row r="85" spans="1:4" x14ac:dyDescent="0.3">
      <c r="A85" s="5" t="s">
        <v>84</v>
      </c>
      <c r="B85">
        <v>2.4109871219967918</v>
      </c>
      <c r="C85">
        <f t="shared" si="1"/>
        <v>7.4109871219967918</v>
      </c>
    </row>
    <row r="86" spans="1:4" x14ac:dyDescent="0.3">
      <c r="A86" s="3" t="s">
        <v>219</v>
      </c>
      <c r="B86">
        <v>0.33172292641581524</v>
      </c>
      <c r="C86">
        <f t="shared" si="1"/>
        <v>5.3317229264158152</v>
      </c>
    </row>
    <row r="87" spans="1:4" x14ac:dyDescent="0.3">
      <c r="A87" s="5" t="s">
        <v>220</v>
      </c>
      <c r="B87">
        <v>1.9816530980163836</v>
      </c>
      <c r="C87">
        <f t="shared" si="1"/>
        <v>6.981653098016384</v>
      </c>
    </row>
    <row r="88" spans="1:4" x14ac:dyDescent="0.3">
      <c r="A88" s="3" t="s">
        <v>221</v>
      </c>
      <c r="B88">
        <v>-1.5650371106979148</v>
      </c>
      <c r="C88">
        <f t="shared" si="1"/>
        <v>3.4349628893020849</v>
      </c>
    </row>
    <row r="89" spans="1:4" x14ac:dyDescent="0.3">
      <c r="A89" s="5" t="s">
        <v>132</v>
      </c>
      <c r="B89">
        <v>1.7345631552939318</v>
      </c>
      <c r="C89">
        <f t="shared" si="1"/>
        <v>6.734563155293932</v>
      </c>
    </row>
    <row r="90" spans="1:4" x14ac:dyDescent="0.3">
      <c r="A90" s="3" t="s">
        <v>222</v>
      </c>
      <c r="B90">
        <v>0.95767834356682791</v>
      </c>
      <c r="C90">
        <f t="shared" si="1"/>
        <v>5.9576783435668279</v>
      </c>
    </row>
    <row r="91" spans="1:4" x14ac:dyDescent="0.3">
      <c r="A91" s="5" t="s">
        <v>223</v>
      </c>
      <c r="B91">
        <v>1.0747684314574262</v>
      </c>
      <c r="C91">
        <f t="shared" si="1"/>
        <v>6.074768431457426</v>
      </c>
    </row>
    <row r="92" spans="1:4" x14ac:dyDescent="0.3">
      <c r="A92" s="3" t="s">
        <v>224</v>
      </c>
      <c r="B92">
        <v>-0.82143453350813922</v>
      </c>
      <c r="C92">
        <f t="shared" si="1"/>
        <v>4.178565466491861</v>
      </c>
    </row>
    <row r="93" spans="1:4" x14ac:dyDescent="0.3">
      <c r="A93" s="5" t="s">
        <v>225</v>
      </c>
      <c r="B93">
        <v>1.1329143552171637</v>
      </c>
      <c r="C93">
        <f t="shared" si="1"/>
        <v>6.1329143552171637</v>
      </c>
    </row>
    <row r="94" spans="1:4" x14ac:dyDescent="0.3">
      <c r="A94" s="3" t="s">
        <v>226</v>
      </c>
      <c r="B94">
        <v>-2.3831610729996155</v>
      </c>
      <c r="C94">
        <f t="shared" si="1"/>
        <v>2.6168389270003845</v>
      </c>
    </row>
    <row r="95" spans="1:4" x14ac:dyDescent="0.3">
      <c r="A95" s="5" t="s">
        <v>227</v>
      </c>
      <c r="B95">
        <v>1.3165569201295253</v>
      </c>
      <c r="C95">
        <f t="shared" si="1"/>
        <v>6.3165569201295249</v>
      </c>
    </row>
    <row r="96" spans="1:4" x14ac:dyDescent="0.3">
      <c r="A96" s="3" t="s">
        <v>228</v>
      </c>
      <c r="B96">
        <v>-9.7072153225132074E-2</v>
      </c>
      <c r="C96">
        <f t="shared" si="1"/>
        <v>4.902927846774868</v>
      </c>
    </row>
    <row r="97" spans="1:3" x14ac:dyDescent="0.3">
      <c r="A97" s="5" t="s">
        <v>229</v>
      </c>
      <c r="B97">
        <v>2.3059039253648788</v>
      </c>
      <c r="C97">
        <f t="shared" si="1"/>
        <v>7.3059039253648788</v>
      </c>
    </row>
    <row r="98" spans="1:3" x14ac:dyDescent="0.3">
      <c r="A98" s="3" t="s">
        <v>230</v>
      </c>
      <c r="B98">
        <v>0.83311367240379797</v>
      </c>
      <c r="C98">
        <f t="shared" si="1"/>
        <v>5.8331136724037975</v>
      </c>
    </row>
    <row r="99" spans="1:3" x14ac:dyDescent="0.3">
      <c r="A99" s="5" t="s">
        <v>231</v>
      </c>
      <c r="B99">
        <v>-2.7550356013185695</v>
      </c>
      <c r="C99">
        <f t="shared" si="1"/>
        <v>2.2449643986814305</v>
      </c>
    </row>
    <row r="100" spans="1:3" x14ac:dyDescent="0.3">
      <c r="A100" s="3" t="s">
        <v>232</v>
      </c>
      <c r="B100">
        <v>-0.81713902784393722</v>
      </c>
      <c r="C100">
        <f t="shared" si="1"/>
        <v>4.182860972156063</v>
      </c>
    </row>
    <row r="101" spans="1:3" x14ac:dyDescent="0.3">
      <c r="A101" s="5" t="s">
        <v>233</v>
      </c>
      <c r="B101">
        <v>-3.0436515546861149</v>
      </c>
      <c r="C101">
        <f t="shared" si="1"/>
        <v>1.9563484453138851</v>
      </c>
    </row>
    <row r="102" spans="1:3" x14ac:dyDescent="0.3">
      <c r="A102" s="3" t="s">
        <v>234</v>
      </c>
      <c r="B102">
        <v>-3.0591329978632644</v>
      </c>
      <c r="C102">
        <f t="shared" si="1"/>
        <v>1.9408670021367356</v>
      </c>
    </row>
    <row r="103" spans="1:3" x14ac:dyDescent="0.3">
      <c r="A103" s="5" t="s">
        <v>235</v>
      </c>
      <c r="B103">
        <v>0.54635562068710386</v>
      </c>
      <c r="C103">
        <f t="shared" si="1"/>
        <v>5.5463556206871036</v>
      </c>
    </row>
    <row r="104" spans="1:3" x14ac:dyDescent="0.3">
      <c r="A104" s="3" t="s">
        <v>236</v>
      </c>
      <c r="B104">
        <v>-3.2754811551341843</v>
      </c>
      <c r="C104">
        <f t="shared" si="1"/>
        <v>1.7245188448658157</v>
      </c>
    </row>
    <row r="105" spans="1:3" x14ac:dyDescent="0.3">
      <c r="A105" s="5" t="s">
        <v>237</v>
      </c>
      <c r="B105">
        <v>-1.5505976150528382</v>
      </c>
      <c r="C105">
        <f t="shared" si="1"/>
        <v>3.4494023849471618</v>
      </c>
    </row>
    <row r="106" spans="1:3" x14ac:dyDescent="0.3">
      <c r="A106" s="3" t="s">
        <v>238</v>
      </c>
      <c r="B106">
        <v>-2.8846498657180808E-2</v>
      </c>
      <c r="C106">
        <f t="shared" si="1"/>
        <v>4.971153501342819</v>
      </c>
    </row>
    <row r="107" spans="1:3" x14ac:dyDescent="0.3">
      <c r="A107" s="5" t="s">
        <v>239</v>
      </c>
      <c r="B107">
        <v>1.135204692254187</v>
      </c>
      <c r="C107">
        <f t="shared" si="1"/>
        <v>6.1352046922541872</v>
      </c>
    </row>
    <row r="108" spans="1:3" x14ac:dyDescent="0.3">
      <c r="A108" s="3" t="s">
        <v>240</v>
      </c>
      <c r="B108">
        <v>0.56041946573409485</v>
      </c>
      <c r="C108">
        <f t="shared" si="1"/>
        <v>5.5604194657340944</v>
      </c>
    </row>
    <row r="109" spans="1:3" x14ac:dyDescent="0.3">
      <c r="A109" s="5" t="s">
        <v>241</v>
      </c>
      <c r="B109">
        <v>0.65574588824858127</v>
      </c>
      <c r="C109">
        <f t="shared" si="1"/>
        <v>5.6557458882485809</v>
      </c>
    </row>
    <row r="110" spans="1:3" x14ac:dyDescent="0.3">
      <c r="A110" s="3" t="s">
        <v>242</v>
      </c>
      <c r="B110">
        <v>4.6701155890218893E-2</v>
      </c>
      <c r="C110">
        <f t="shared" si="1"/>
        <v>5.0467011558902186</v>
      </c>
    </row>
    <row r="111" spans="1:3" x14ac:dyDescent="0.3">
      <c r="A111" s="5" t="s">
        <v>243</v>
      </c>
      <c r="B111">
        <v>0.90392016571036482</v>
      </c>
      <c r="C111">
        <f t="shared" si="1"/>
        <v>5.9039201657103648</v>
      </c>
    </row>
    <row r="112" spans="1:3" x14ac:dyDescent="0.3">
      <c r="A112" s="3" t="s">
        <v>244</v>
      </c>
      <c r="B112">
        <v>0.92807700542121796</v>
      </c>
      <c r="C112">
        <f t="shared" si="1"/>
        <v>5.9280770054212182</v>
      </c>
    </row>
    <row r="113" spans="1:3" x14ac:dyDescent="0.3">
      <c r="A113" s="5" t="s">
        <v>245</v>
      </c>
      <c r="B113">
        <v>0.18541631510648521</v>
      </c>
      <c r="C113">
        <f t="shared" si="1"/>
        <v>5.1854163151064849</v>
      </c>
    </row>
    <row r="114" spans="1:3" x14ac:dyDescent="0.3">
      <c r="A114" s="3" t="s">
        <v>246</v>
      </c>
      <c r="B114">
        <v>-0.27741020936498317</v>
      </c>
      <c r="C114">
        <f t="shared" si="1"/>
        <v>4.7225897906350172</v>
      </c>
    </row>
    <row r="115" spans="1:3" x14ac:dyDescent="0.3">
      <c r="A115" s="5" t="s">
        <v>247</v>
      </c>
      <c r="B115">
        <v>-3.708893766456689</v>
      </c>
      <c r="C115">
        <f t="shared" si="1"/>
        <v>1.291106233543311</v>
      </c>
    </row>
    <row r="116" spans="1:3" x14ac:dyDescent="0.3">
      <c r="A116" s="3" t="s">
        <v>248</v>
      </c>
      <c r="B116">
        <v>0.29161237847494414</v>
      </c>
      <c r="C116">
        <f t="shared" si="1"/>
        <v>5.2916123784749445</v>
      </c>
    </row>
    <row r="117" spans="1:3" x14ac:dyDescent="0.3">
      <c r="A117" s="5" t="s">
        <v>249</v>
      </c>
      <c r="B117">
        <v>0.56886241014493955</v>
      </c>
      <c r="C117">
        <f t="shared" si="1"/>
        <v>5.5688624101449395</v>
      </c>
    </row>
    <row r="118" spans="1:3" x14ac:dyDescent="0.3">
      <c r="A118" s="3" t="s">
        <v>250</v>
      </c>
      <c r="B118">
        <v>0.29117748650858077</v>
      </c>
      <c r="C118">
        <f t="shared" si="1"/>
        <v>5.2911774865085803</v>
      </c>
    </row>
    <row r="119" spans="1:3" x14ac:dyDescent="0.3">
      <c r="A119" s="5" t="s">
        <v>251</v>
      </c>
      <c r="B119">
        <v>-0.37489405188397479</v>
      </c>
      <c r="C119">
        <f t="shared" si="1"/>
        <v>4.6251059481160253</v>
      </c>
    </row>
    <row r="120" spans="1:3" x14ac:dyDescent="0.3">
      <c r="A120" s="3" t="s">
        <v>252</v>
      </c>
      <c r="B120">
        <v>-3.9593778237458124</v>
      </c>
      <c r="C120">
        <f t="shared" si="1"/>
        <v>1.0406221762541876</v>
      </c>
    </row>
    <row r="121" spans="1:3" x14ac:dyDescent="0.3">
      <c r="A121" s="5" t="s">
        <v>253</v>
      </c>
      <c r="B121">
        <v>-0.46032763021902134</v>
      </c>
      <c r="C121">
        <f t="shared" si="1"/>
        <v>4.5396723697809787</v>
      </c>
    </row>
    <row r="122" spans="1:3" x14ac:dyDescent="0.3">
      <c r="A122" s="3" t="s">
        <v>254</v>
      </c>
      <c r="B122">
        <v>7.5039367798352852E-2</v>
      </c>
      <c r="C122">
        <f t="shared" si="1"/>
        <v>5.075039367798353</v>
      </c>
    </row>
    <row r="123" spans="1:3" x14ac:dyDescent="0.3">
      <c r="A123" s="5" t="s">
        <v>255</v>
      </c>
      <c r="B123">
        <v>-0.6635259663786075</v>
      </c>
      <c r="C123">
        <f t="shared" si="1"/>
        <v>4.3364740336213927</v>
      </c>
    </row>
    <row r="124" spans="1:3" x14ac:dyDescent="0.3">
      <c r="A124" s="3" t="s">
        <v>256</v>
      </c>
      <c r="B124">
        <v>0.47118038326138012</v>
      </c>
      <c r="C124">
        <f t="shared" si="1"/>
        <v>5.4711803832613803</v>
      </c>
    </row>
    <row r="125" spans="1:3" x14ac:dyDescent="0.3">
      <c r="A125" s="5" t="s">
        <v>257</v>
      </c>
      <c r="B125">
        <v>-0.77730227555451781</v>
      </c>
      <c r="C125">
        <f t="shared" si="1"/>
        <v>4.2226977244454824</v>
      </c>
    </row>
    <row r="126" spans="1:3" x14ac:dyDescent="0.3">
      <c r="A126" s="3" t="s">
        <v>258</v>
      </c>
      <c r="B126">
        <v>0.58077134787666918</v>
      </c>
      <c r="C126">
        <f t="shared" si="1"/>
        <v>5.5807713478766692</v>
      </c>
    </row>
    <row r="127" spans="1:3" x14ac:dyDescent="0.3">
      <c r="A127" s="5" t="s">
        <v>259</v>
      </c>
      <c r="B127">
        <v>-2.4774972460393174</v>
      </c>
      <c r="C127">
        <f t="shared" si="1"/>
        <v>2.5225027539606826</v>
      </c>
    </row>
    <row r="128" spans="1:3" x14ac:dyDescent="0.3">
      <c r="A128" s="3" t="s">
        <v>260</v>
      </c>
      <c r="B128">
        <v>-0.43210759000080445</v>
      </c>
      <c r="C128">
        <f t="shared" si="1"/>
        <v>4.567892409999196</v>
      </c>
    </row>
    <row r="129" spans="1:4" x14ac:dyDescent="0.3">
      <c r="A129" s="9" t="s">
        <v>261</v>
      </c>
      <c r="B129">
        <v>-0.5298669172505055</v>
      </c>
      <c r="C129">
        <f t="shared" si="1"/>
        <v>4.4701330827494949</v>
      </c>
      <c r="D129" t="s">
        <v>65</v>
      </c>
    </row>
    <row r="130" spans="1:4" x14ac:dyDescent="0.3">
      <c r="A130" s="3" t="s">
        <v>93</v>
      </c>
      <c r="B130">
        <v>2.5632116253816863</v>
      </c>
      <c r="C130">
        <f t="shared" si="1"/>
        <v>7.5632116253816868</v>
      </c>
    </row>
    <row r="131" spans="1:4" x14ac:dyDescent="0.3">
      <c r="A131" s="5" t="s">
        <v>72</v>
      </c>
      <c r="B131">
        <v>0.60376114104862366</v>
      </c>
      <c r="C131">
        <f t="shared" ref="C131:C194" si="2">B131+5</f>
        <v>5.6037611410486239</v>
      </c>
    </row>
    <row r="132" spans="1:4" x14ac:dyDescent="0.3">
      <c r="A132" s="3" t="s">
        <v>83</v>
      </c>
      <c r="B132">
        <v>3.3215777321797022</v>
      </c>
      <c r="C132">
        <f t="shared" si="2"/>
        <v>8.3215777321797013</v>
      </c>
    </row>
    <row r="133" spans="1:4" x14ac:dyDescent="0.3">
      <c r="A133" s="5" t="s">
        <v>262</v>
      </c>
      <c r="B133">
        <v>-1.348026404381732</v>
      </c>
      <c r="C133">
        <f t="shared" si="2"/>
        <v>3.651973595618268</v>
      </c>
    </row>
    <row r="134" spans="1:4" x14ac:dyDescent="0.3">
      <c r="A134" s="3" t="s">
        <v>263</v>
      </c>
      <c r="B134">
        <v>3.4798682462416393</v>
      </c>
      <c r="C134">
        <f t="shared" si="2"/>
        <v>8.4798682462416402</v>
      </c>
    </row>
    <row r="135" spans="1:4" x14ac:dyDescent="0.3">
      <c r="A135" s="5" t="s">
        <v>264</v>
      </c>
      <c r="B135">
        <v>1.4628917532078511</v>
      </c>
      <c r="C135">
        <f t="shared" si="2"/>
        <v>6.4628917532078507</v>
      </c>
    </row>
    <row r="136" spans="1:4" x14ac:dyDescent="0.3">
      <c r="A136" s="3" t="s">
        <v>265</v>
      </c>
      <c r="B136">
        <v>1.4796292827734805</v>
      </c>
      <c r="C136">
        <f t="shared" si="2"/>
        <v>6.4796292827734803</v>
      </c>
    </row>
    <row r="137" spans="1:4" x14ac:dyDescent="0.3">
      <c r="A137" s="5" t="s">
        <v>266</v>
      </c>
      <c r="B137">
        <v>-2.1330685222585153</v>
      </c>
      <c r="C137">
        <f t="shared" si="2"/>
        <v>2.8669314777414847</v>
      </c>
    </row>
    <row r="138" spans="1:4" x14ac:dyDescent="0.3">
      <c r="A138" s="3" t="s">
        <v>267</v>
      </c>
      <c r="B138">
        <v>-0.56572095826200619</v>
      </c>
      <c r="C138">
        <f t="shared" si="2"/>
        <v>4.4342790417379936</v>
      </c>
    </row>
    <row r="139" spans="1:4" x14ac:dyDescent="0.3">
      <c r="A139" s="5" t="s">
        <v>268</v>
      </c>
      <c r="B139">
        <v>-2.2210727250809028</v>
      </c>
      <c r="C139">
        <f t="shared" si="2"/>
        <v>2.7789272749190972</v>
      </c>
    </row>
    <row r="140" spans="1:4" x14ac:dyDescent="0.3">
      <c r="A140" s="3" t="s">
        <v>269</v>
      </c>
      <c r="B140">
        <v>-2.2935555873986981</v>
      </c>
      <c r="C140">
        <f t="shared" si="2"/>
        <v>2.7064444126013019</v>
      </c>
    </row>
    <row r="141" spans="1:4" x14ac:dyDescent="0.3">
      <c r="A141" s="5" t="s">
        <v>121</v>
      </c>
      <c r="B141">
        <v>1.0675985283973903</v>
      </c>
      <c r="C141">
        <f t="shared" si="2"/>
        <v>6.0675985283973901</v>
      </c>
    </row>
    <row r="142" spans="1:4" x14ac:dyDescent="0.3">
      <c r="A142" s="3" t="s">
        <v>270</v>
      </c>
      <c r="B142">
        <v>-2.5378842595641697</v>
      </c>
      <c r="C142">
        <f t="shared" si="2"/>
        <v>2.4621157404358303</v>
      </c>
    </row>
    <row r="143" spans="1:4" x14ac:dyDescent="0.3">
      <c r="A143" s="5" t="s">
        <v>271</v>
      </c>
      <c r="B143">
        <v>-0.39708368706908104</v>
      </c>
      <c r="C143">
        <f t="shared" si="2"/>
        <v>4.602916312930919</v>
      </c>
    </row>
    <row r="144" spans="1:4" x14ac:dyDescent="0.3">
      <c r="A144" s="3" t="s">
        <v>272</v>
      </c>
      <c r="B144">
        <v>2.3040141460249464</v>
      </c>
      <c r="C144">
        <f t="shared" si="2"/>
        <v>7.3040141460249464</v>
      </c>
    </row>
    <row r="145" spans="1:3" x14ac:dyDescent="0.3">
      <c r="A145" s="5" t="s">
        <v>273</v>
      </c>
      <c r="B145">
        <v>1.1410964194825237</v>
      </c>
      <c r="C145">
        <f t="shared" si="2"/>
        <v>6.1410964194825235</v>
      </c>
    </row>
    <row r="146" spans="1:3" x14ac:dyDescent="0.3">
      <c r="A146" s="3" t="s">
        <v>128</v>
      </c>
      <c r="B146">
        <v>1.0237498733649457</v>
      </c>
      <c r="C146">
        <f t="shared" si="2"/>
        <v>6.0237498733649453</v>
      </c>
    </row>
    <row r="147" spans="1:3" x14ac:dyDescent="0.3">
      <c r="A147" s="5" t="s">
        <v>274</v>
      </c>
      <c r="B147">
        <v>2.0431476323230813</v>
      </c>
      <c r="C147">
        <f t="shared" si="2"/>
        <v>7.0431476323230813</v>
      </c>
    </row>
    <row r="148" spans="1:3" x14ac:dyDescent="0.3">
      <c r="A148" s="3" t="s">
        <v>275</v>
      </c>
      <c r="B148">
        <v>-2.918779338499772</v>
      </c>
      <c r="C148">
        <f t="shared" si="2"/>
        <v>2.081220661500228</v>
      </c>
    </row>
    <row r="149" spans="1:3" x14ac:dyDescent="0.3">
      <c r="A149" s="5" t="s">
        <v>276</v>
      </c>
      <c r="B149">
        <v>0.37103239764806273</v>
      </c>
      <c r="C149">
        <f t="shared" si="2"/>
        <v>5.3710323976480625</v>
      </c>
    </row>
    <row r="150" spans="1:3" x14ac:dyDescent="0.3">
      <c r="A150" s="3" t="s">
        <v>277</v>
      </c>
      <c r="B150">
        <v>-2.9712535974824776</v>
      </c>
      <c r="C150">
        <f t="shared" si="2"/>
        <v>2.0287464025175224</v>
      </c>
    </row>
    <row r="151" spans="1:3" x14ac:dyDescent="0.3">
      <c r="A151" s="5" t="s">
        <v>278</v>
      </c>
      <c r="B151">
        <v>0.70092033077523419</v>
      </c>
      <c r="C151">
        <f t="shared" si="2"/>
        <v>5.7009203307752339</v>
      </c>
    </row>
    <row r="152" spans="1:3" x14ac:dyDescent="0.3">
      <c r="A152" s="3" t="s">
        <v>279</v>
      </c>
      <c r="B152">
        <v>1.3433405511464738</v>
      </c>
      <c r="C152">
        <f t="shared" si="2"/>
        <v>6.3433405511464738</v>
      </c>
    </row>
    <row r="153" spans="1:3" x14ac:dyDescent="0.3">
      <c r="A153" s="5" t="s">
        <v>280</v>
      </c>
      <c r="B153">
        <v>1.4887938096275037</v>
      </c>
      <c r="C153">
        <f t="shared" si="2"/>
        <v>6.488793809627504</v>
      </c>
    </row>
    <row r="154" spans="1:3" x14ac:dyDescent="0.3">
      <c r="A154" s="3" t="s">
        <v>281</v>
      </c>
      <c r="B154">
        <v>1.0374070473636878</v>
      </c>
      <c r="C154">
        <f t="shared" si="2"/>
        <v>6.0374070473636881</v>
      </c>
    </row>
    <row r="155" spans="1:3" x14ac:dyDescent="0.3">
      <c r="A155" s="5" t="s">
        <v>282</v>
      </c>
      <c r="B155">
        <v>1.3644662191930388</v>
      </c>
      <c r="C155">
        <f t="shared" si="2"/>
        <v>6.364466219193039</v>
      </c>
    </row>
    <row r="156" spans="1:3" x14ac:dyDescent="0.3">
      <c r="A156" s="3" t="s">
        <v>283</v>
      </c>
      <c r="B156">
        <v>0.60114670552664817</v>
      </c>
      <c r="C156">
        <f t="shared" si="2"/>
        <v>5.6011467055266486</v>
      </c>
    </row>
    <row r="157" spans="1:3" x14ac:dyDescent="0.3">
      <c r="A157" s="5" t="s">
        <v>284</v>
      </c>
      <c r="B157">
        <v>-1.3709672302383613</v>
      </c>
      <c r="C157">
        <f t="shared" si="2"/>
        <v>3.6290327697616389</v>
      </c>
    </row>
    <row r="158" spans="1:3" x14ac:dyDescent="0.3">
      <c r="A158" s="3" t="s">
        <v>285</v>
      </c>
      <c r="B158">
        <v>0.68337582730801072</v>
      </c>
      <c r="C158">
        <f t="shared" si="2"/>
        <v>5.6833758273080104</v>
      </c>
    </row>
    <row r="159" spans="1:3" x14ac:dyDescent="0.3">
      <c r="A159" s="5" t="s">
        <v>286</v>
      </c>
      <c r="B159">
        <v>-1.9753126242046055</v>
      </c>
      <c r="C159">
        <f t="shared" si="2"/>
        <v>3.0246873757953945</v>
      </c>
    </row>
    <row r="160" spans="1:3" x14ac:dyDescent="0.3">
      <c r="A160" s="3" t="s">
        <v>287</v>
      </c>
      <c r="B160">
        <v>1.1980765911634845</v>
      </c>
      <c r="C160">
        <f t="shared" si="2"/>
        <v>6.1980765911634847</v>
      </c>
    </row>
    <row r="161" spans="1:3" x14ac:dyDescent="0.3">
      <c r="A161" s="5" t="s">
        <v>288</v>
      </c>
      <c r="B161">
        <v>-0.35931705703497951</v>
      </c>
      <c r="C161">
        <f t="shared" si="2"/>
        <v>4.6406829429650207</v>
      </c>
    </row>
    <row r="162" spans="1:3" x14ac:dyDescent="0.3">
      <c r="A162" s="3" t="s">
        <v>289</v>
      </c>
      <c r="B162">
        <v>-0.49691164312977509</v>
      </c>
      <c r="C162">
        <f t="shared" si="2"/>
        <v>4.5030883568702249</v>
      </c>
    </row>
    <row r="163" spans="1:3" x14ac:dyDescent="0.3">
      <c r="A163" s="5" t="s">
        <v>290</v>
      </c>
      <c r="B163">
        <v>0.39097952982846695</v>
      </c>
      <c r="C163">
        <f t="shared" si="2"/>
        <v>5.3909795298284671</v>
      </c>
    </row>
    <row r="164" spans="1:3" x14ac:dyDescent="0.3">
      <c r="A164" s="3" t="s">
        <v>291</v>
      </c>
      <c r="B164">
        <v>-2.7886373569794589</v>
      </c>
      <c r="C164">
        <f t="shared" si="2"/>
        <v>2.2113626430205411</v>
      </c>
    </row>
    <row r="165" spans="1:3" x14ac:dyDescent="0.3">
      <c r="A165" s="5" t="s">
        <v>292</v>
      </c>
      <c r="B165">
        <v>-0.2290428157722143</v>
      </c>
      <c r="C165">
        <f t="shared" si="2"/>
        <v>4.770957184227786</v>
      </c>
    </row>
    <row r="166" spans="1:3" x14ac:dyDescent="0.3">
      <c r="A166" s="3" t="s">
        <v>293</v>
      </c>
      <c r="B166">
        <v>-0.9809240831538929</v>
      </c>
      <c r="C166">
        <f t="shared" si="2"/>
        <v>4.0190759168461074</v>
      </c>
    </row>
    <row r="167" spans="1:3" x14ac:dyDescent="0.3">
      <c r="A167" s="5" t="s">
        <v>294</v>
      </c>
      <c r="B167">
        <v>0.6788851210409711</v>
      </c>
      <c r="C167">
        <f t="shared" si="2"/>
        <v>5.6788851210409712</v>
      </c>
    </row>
    <row r="168" spans="1:3" x14ac:dyDescent="0.3">
      <c r="A168" s="3" t="s">
        <v>295</v>
      </c>
      <c r="B168">
        <v>-0.37718606749843808</v>
      </c>
      <c r="C168">
        <f t="shared" si="2"/>
        <v>4.622813932501562</v>
      </c>
    </row>
    <row r="169" spans="1:3" x14ac:dyDescent="0.3">
      <c r="A169" s="5" t="s">
        <v>296</v>
      </c>
      <c r="B169">
        <v>5.6201573054484921E-2</v>
      </c>
      <c r="C169">
        <f t="shared" si="2"/>
        <v>5.0562015730544854</v>
      </c>
    </row>
    <row r="170" spans="1:3" x14ac:dyDescent="0.3">
      <c r="A170" s="3" t="s">
        <v>297</v>
      </c>
      <c r="B170">
        <v>0.22193974537018524</v>
      </c>
      <c r="C170">
        <f t="shared" si="2"/>
        <v>5.221939745370185</v>
      </c>
    </row>
    <row r="171" spans="1:3" x14ac:dyDescent="0.3">
      <c r="A171" s="5" t="s">
        <v>298</v>
      </c>
      <c r="B171">
        <v>-0.44281480404457085</v>
      </c>
      <c r="C171">
        <f t="shared" si="2"/>
        <v>4.5571851959554293</v>
      </c>
    </row>
    <row r="172" spans="1:3" x14ac:dyDescent="0.3">
      <c r="A172" s="3" t="s">
        <v>299</v>
      </c>
      <c r="B172">
        <v>-0.37228863183156347</v>
      </c>
      <c r="C172">
        <f t="shared" si="2"/>
        <v>4.6277113681684368</v>
      </c>
    </row>
    <row r="173" spans="1:3" x14ac:dyDescent="0.3">
      <c r="A173" s="5" t="s">
        <v>300</v>
      </c>
      <c r="B173">
        <v>0.43075149153331815</v>
      </c>
      <c r="C173">
        <f t="shared" si="2"/>
        <v>5.4307514915333179</v>
      </c>
    </row>
    <row r="174" spans="1:3" x14ac:dyDescent="0.3">
      <c r="A174" s="3" t="s">
        <v>301</v>
      </c>
      <c r="B174">
        <v>-0.52751224430154942</v>
      </c>
      <c r="C174">
        <f t="shared" si="2"/>
        <v>4.4724877556984506</v>
      </c>
    </row>
    <row r="175" spans="1:3" x14ac:dyDescent="0.3">
      <c r="A175" s="5" t="s">
        <v>302</v>
      </c>
      <c r="B175">
        <v>-1.5887447677920692</v>
      </c>
      <c r="C175">
        <f t="shared" si="2"/>
        <v>3.4112552322079308</v>
      </c>
    </row>
    <row r="176" spans="1:3" x14ac:dyDescent="0.3">
      <c r="A176" s="3" t="s">
        <v>303</v>
      </c>
      <c r="B176">
        <v>0.55702531677713463</v>
      </c>
      <c r="C176">
        <f t="shared" si="2"/>
        <v>5.5570253167771346</v>
      </c>
    </row>
    <row r="177" spans="1:4" x14ac:dyDescent="0.3">
      <c r="A177" s="5" t="s">
        <v>304</v>
      </c>
      <c r="B177">
        <v>-1.9020815355463641</v>
      </c>
      <c r="C177">
        <f t="shared" si="2"/>
        <v>3.0979184644536359</v>
      </c>
    </row>
    <row r="178" spans="1:4" x14ac:dyDescent="0.3">
      <c r="A178" s="3" t="s">
        <v>305</v>
      </c>
      <c r="B178">
        <v>-2.9322592472894078</v>
      </c>
      <c r="C178">
        <f t="shared" si="2"/>
        <v>2.0677407527105922</v>
      </c>
    </row>
    <row r="179" spans="1:4" x14ac:dyDescent="0.3">
      <c r="A179" s="9" t="s">
        <v>306</v>
      </c>
      <c r="B179">
        <v>-2.9589076412926945</v>
      </c>
      <c r="C179">
        <f t="shared" si="2"/>
        <v>2.0410923587073055</v>
      </c>
      <c r="D179" t="s">
        <v>59</v>
      </c>
    </row>
    <row r="180" spans="1:4" x14ac:dyDescent="0.3">
      <c r="A180" s="3" t="s">
        <v>116</v>
      </c>
      <c r="B180">
        <v>1.1042238698025244</v>
      </c>
      <c r="C180">
        <f t="shared" si="2"/>
        <v>6.1042238698025244</v>
      </c>
    </row>
    <row r="181" spans="1:4" x14ac:dyDescent="0.3">
      <c r="A181" s="5" t="s">
        <v>307</v>
      </c>
      <c r="B181">
        <v>2.8970171353679044</v>
      </c>
      <c r="C181">
        <f t="shared" si="2"/>
        <v>7.8970171353679044</v>
      </c>
    </row>
    <row r="182" spans="1:4" x14ac:dyDescent="0.3">
      <c r="A182" s="3" t="s">
        <v>308</v>
      </c>
      <c r="B182">
        <v>-1.6130317680749817</v>
      </c>
      <c r="C182">
        <f t="shared" si="2"/>
        <v>3.3869682319250183</v>
      </c>
    </row>
    <row r="183" spans="1:4" x14ac:dyDescent="0.3">
      <c r="A183" s="5" t="s">
        <v>309</v>
      </c>
      <c r="B183">
        <v>-1.6591928620307002</v>
      </c>
      <c r="C183">
        <f t="shared" si="2"/>
        <v>3.3408071379692998</v>
      </c>
    </row>
    <row r="184" spans="1:4" x14ac:dyDescent="0.3">
      <c r="A184" s="3" t="s">
        <v>131</v>
      </c>
      <c r="B184">
        <v>2.2319024242294563</v>
      </c>
      <c r="C184">
        <f t="shared" si="2"/>
        <v>7.2319024242294567</v>
      </c>
    </row>
    <row r="185" spans="1:4" x14ac:dyDescent="0.3">
      <c r="A185" s="5" t="s">
        <v>70</v>
      </c>
      <c r="B185">
        <v>2.5765447742254599</v>
      </c>
      <c r="C185">
        <f t="shared" si="2"/>
        <v>7.5765447742254599</v>
      </c>
    </row>
    <row r="186" spans="1:4" x14ac:dyDescent="0.3">
      <c r="A186" s="3" t="s">
        <v>310</v>
      </c>
      <c r="B186">
        <v>2.0084357114539997</v>
      </c>
      <c r="C186">
        <f t="shared" si="2"/>
        <v>7.0084357114540001</v>
      </c>
    </row>
    <row r="187" spans="1:4" x14ac:dyDescent="0.3">
      <c r="A187" s="5" t="s">
        <v>311</v>
      </c>
      <c r="B187">
        <v>2.8013114347744894</v>
      </c>
      <c r="C187">
        <f t="shared" si="2"/>
        <v>7.8013114347744894</v>
      </c>
    </row>
    <row r="188" spans="1:4" x14ac:dyDescent="0.3">
      <c r="A188" s="3" t="s">
        <v>312</v>
      </c>
      <c r="B188">
        <v>-2.1622304243686727</v>
      </c>
      <c r="C188">
        <f t="shared" si="2"/>
        <v>2.8377695756313273</v>
      </c>
    </row>
    <row r="189" spans="1:4" x14ac:dyDescent="0.3">
      <c r="A189" s="5" t="s">
        <v>313</v>
      </c>
      <c r="B189">
        <v>0.96808138959636847</v>
      </c>
      <c r="C189">
        <f t="shared" si="2"/>
        <v>5.9680813895963682</v>
      </c>
    </row>
    <row r="190" spans="1:4" x14ac:dyDescent="0.3">
      <c r="A190" s="3" t="s">
        <v>314</v>
      </c>
      <c r="B190">
        <v>-2.8733258020118746</v>
      </c>
      <c r="C190">
        <f t="shared" si="2"/>
        <v>2.1266741979881254</v>
      </c>
    </row>
    <row r="191" spans="1:4" x14ac:dyDescent="0.3">
      <c r="A191" s="5" t="s">
        <v>315</v>
      </c>
      <c r="B191">
        <v>-1.5629322377534129</v>
      </c>
      <c r="C191">
        <f t="shared" si="2"/>
        <v>3.4370677622465871</v>
      </c>
    </row>
    <row r="192" spans="1:4" x14ac:dyDescent="0.3">
      <c r="A192" s="3" t="s">
        <v>316</v>
      </c>
      <c r="B192">
        <v>1.0554158420764317</v>
      </c>
      <c r="C192">
        <f t="shared" si="2"/>
        <v>6.0554158420764317</v>
      </c>
    </row>
    <row r="193" spans="1:3" x14ac:dyDescent="0.3">
      <c r="A193" s="5" t="s">
        <v>317</v>
      </c>
      <c r="B193">
        <v>-3.6462922946527976E-3</v>
      </c>
      <c r="C193">
        <f t="shared" si="2"/>
        <v>4.9963537077053468</v>
      </c>
    </row>
    <row r="194" spans="1:3" x14ac:dyDescent="0.3">
      <c r="A194" s="3" t="s">
        <v>318</v>
      </c>
      <c r="B194">
        <v>0.70958594796886831</v>
      </c>
      <c r="C194">
        <f t="shared" si="2"/>
        <v>5.7095859479688684</v>
      </c>
    </row>
    <row r="195" spans="1:3" x14ac:dyDescent="0.3">
      <c r="A195" s="5" t="s">
        <v>319</v>
      </c>
      <c r="B195">
        <v>0.61496323880191461</v>
      </c>
      <c r="C195">
        <f t="shared" ref="C195:C258" si="3">B195+5</f>
        <v>5.6149632388019146</v>
      </c>
    </row>
    <row r="196" spans="1:3" x14ac:dyDescent="0.3">
      <c r="A196" s="3" t="s">
        <v>320</v>
      </c>
      <c r="B196">
        <v>1.0497758454711348</v>
      </c>
      <c r="C196">
        <f t="shared" si="3"/>
        <v>6.0497758454711352</v>
      </c>
    </row>
    <row r="197" spans="1:3" x14ac:dyDescent="0.3">
      <c r="A197" s="5" t="s">
        <v>321</v>
      </c>
      <c r="B197">
        <v>1.3866847182514603</v>
      </c>
      <c r="C197">
        <f t="shared" si="3"/>
        <v>6.3866847182514608</v>
      </c>
    </row>
    <row r="198" spans="1:3" x14ac:dyDescent="0.3">
      <c r="A198" s="3" t="s">
        <v>322</v>
      </c>
      <c r="B198">
        <v>0.21984519680547232</v>
      </c>
      <c r="C198">
        <f t="shared" si="3"/>
        <v>5.2198451968054727</v>
      </c>
    </row>
    <row r="199" spans="1:3" x14ac:dyDescent="0.3">
      <c r="A199" s="5" t="s">
        <v>99</v>
      </c>
      <c r="B199">
        <v>0.94374341811558182</v>
      </c>
      <c r="C199">
        <f t="shared" si="3"/>
        <v>5.9437434181155817</v>
      </c>
    </row>
    <row r="200" spans="1:3" x14ac:dyDescent="0.3">
      <c r="A200" s="3" t="s">
        <v>323</v>
      </c>
      <c r="B200">
        <v>-0.33440233674407627</v>
      </c>
      <c r="C200">
        <f t="shared" si="3"/>
        <v>4.665597663255924</v>
      </c>
    </row>
    <row r="201" spans="1:3" x14ac:dyDescent="0.3">
      <c r="A201" s="5" t="s">
        <v>324</v>
      </c>
      <c r="B201">
        <v>-0.24587564132792489</v>
      </c>
      <c r="C201">
        <f t="shared" si="3"/>
        <v>4.7541243586720752</v>
      </c>
    </row>
    <row r="202" spans="1:3" x14ac:dyDescent="0.3">
      <c r="A202" s="3" t="s">
        <v>325</v>
      </c>
      <c r="B202">
        <v>0.6275842307052707</v>
      </c>
      <c r="C202">
        <f t="shared" si="3"/>
        <v>5.6275842307052706</v>
      </c>
    </row>
    <row r="203" spans="1:3" x14ac:dyDescent="0.3">
      <c r="A203" s="5" t="s">
        <v>100</v>
      </c>
      <c r="B203">
        <v>0.93201220882582991</v>
      </c>
      <c r="C203">
        <f t="shared" si="3"/>
        <v>5.9320122088258298</v>
      </c>
    </row>
    <row r="204" spans="1:3" x14ac:dyDescent="0.3">
      <c r="A204" s="3" t="s">
        <v>326</v>
      </c>
      <c r="B204">
        <v>0.70361586576640844</v>
      </c>
      <c r="C204">
        <f t="shared" si="3"/>
        <v>5.7036158657664089</v>
      </c>
    </row>
    <row r="205" spans="1:3" x14ac:dyDescent="0.3">
      <c r="A205" s="5" t="s">
        <v>327</v>
      </c>
      <c r="B205">
        <v>0.74793075856508096</v>
      </c>
      <c r="C205">
        <f t="shared" si="3"/>
        <v>5.7479307585650812</v>
      </c>
    </row>
    <row r="206" spans="1:3" x14ac:dyDescent="0.3">
      <c r="A206" s="3" t="s">
        <v>328</v>
      </c>
      <c r="B206">
        <v>0.31275832130440651</v>
      </c>
      <c r="C206">
        <f t="shared" si="3"/>
        <v>5.3127583213044067</v>
      </c>
    </row>
    <row r="207" spans="1:3" x14ac:dyDescent="0.3">
      <c r="A207" s="5" t="s">
        <v>329</v>
      </c>
      <c r="B207">
        <v>-0.63780155043752185</v>
      </c>
      <c r="C207">
        <f t="shared" si="3"/>
        <v>4.3621984495624782</v>
      </c>
    </row>
    <row r="208" spans="1:3" x14ac:dyDescent="0.3">
      <c r="A208" s="3" t="s">
        <v>330</v>
      </c>
      <c r="B208">
        <v>-0.79186812677782714</v>
      </c>
      <c r="C208">
        <f t="shared" si="3"/>
        <v>4.2081318732221726</v>
      </c>
    </row>
    <row r="209" spans="1:4" x14ac:dyDescent="0.3">
      <c r="A209" s="9" t="s">
        <v>331</v>
      </c>
      <c r="B209">
        <v>-1.3430822625450836</v>
      </c>
      <c r="C209">
        <f t="shared" si="3"/>
        <v>3.6569177374549167</v>
      </c>
      <c r="D209" t="s">
        <v>57</v>
      </c>
    </row>
    <row r="210" spans="1:4" x14ac:dyDescent="0.3">
      <c r="A210" s="3" t="s">
        <v>81</v>
      </c>
      <c r="B210">
        <v>3.7116434107563525</v>
      </c>
      <c r="C210">
        <f t="shared" si="3"/>
        <v>8.7116434107563521</v>
      </c>
    </row>
    <row r="211" spans="1:4" x14ac:dyDescent="0.3">
      <c r="A211" s="5" t="s">
        <v>332</v>
      </c>
      <c r="B211">
        <v>-1.1423293521980642</v>
      </c>
      <c r="C211">
        <f t="shared" si="3"/>
        <v>3.8576706478019358</v>
      </c>
    </row>
    <row r="212" spans="1:4" x14ac:dyDescent="0.3">
      <c r="A212" s="3" t="s">
        <v>333</v>
      </c>
      <c r="B212">
        <v>-1.2024896199232016</v>
      </c>
      <c r="C212">
        <f t="shared" si="3"/>
        <v>3.7975103800767984</v>
      </c>
    </row>
    <row r="213" spans="1:4" x14ac:dyDescent="0.3">
      <c r="A213" s="5" t="s">
        <v>334</v>
      </c>
      <c r="B213">
        <v>-1.3458659600159919</v>
      </c>
      <c r="C213">
        <f t="shared" si="3"/>
        <v>3.6541340399840081</v>
      </c>
    </row>
    <row r="214" spans="1:4" x14ac:dyDescent="0.3">
      <c r="A214" s="3" t="s">
        <v>335</v>
      </c>
      <c r="B214">
        <v>3.2797890276861681</v>
      </c>
      <c r="C214">
        <f t="shared" si="3"/>
        <v>8.2797890276861672</v>
      </c>
    </row>
    <row r="215" spans="1:4" x14ac:dyDescent="0.3">
      <c r="A215" s="5" t="s">
        <v>104</v>
      </c>
      <c r="B215">
        <v>2.4275850767995344</v>
      </c>
      <c r="C215">
        <f t="shared" si="3"/>
        <v>7.4275850767995344</v>
      </c>
    </row>
    <row r="216" spans="1:4" x14ac:dyDescent="0.3">
      <c r="A216" s="3" t="s">
        <v>336</v>
      </c>
      <c r="B216">
        <v>1.6773912127993063</v>
      </c>
      <c r="C216">
        <f t="shared" si="3"/>
        <v>6.6773912127993063</v>
      </c>
    </row>
    <row r="217" spans="1:4" x14ac:dyDescent="0.3">
      <c r="A217" s="5" t="s">
        <v>337</v>
      </c>
      <c r="B217">
        <v>-0.50135423774007193</v>
      </c>
      <c r="C217">
        <f t="shared" si="3"/>
        <v>4.4986457622599278</v>
      </c>
    </row>
    <row r="218" spans="1:4" x14ac:dyDescent="0.3">
      <c r="A218" s="3" t="s">
        <v>338</v>
      </c>
      <c r="B218">
        <v>2.3851097978490645</v>
      </c>
      <c r="C218">
        <f t="shared" si="3"/>
        <v>7.385109797849065</v>
      </c>
    </row>
    <row r="219" spans="1:4" x14ac:dyDescent="0.3">
      <c r="A219" s="5" t="s">
        <v>91</v>
      </c>
      <c r="B219">
        <v>0.9592110095227776</v>
      </c>
      <c r="C219">
        <f t="shared" si="3"/>
        <v>5.9592110095227779</v>
      </c>
    </row>
    <row r="220" spans="1:4" x14ac:dyDescent="0.3">
      <c r="A220" s="3" t="s">
        <v>339</v>
      </c>
      <c r="B220">
        <v>-2.5770406703107547</v>
      </c>
      <c r="C220">
        <f t="shared" si="3"/>
        <v>2.4229593296892453</v>
      </c>
    </row>
    <row r="221" spans="1:4" x14ac:dyDescent="0.3">
      <c r="A221" s="5" t="s">
        <v>340</v>
      </c>
      <c r="B221">
        <v>1.799426762885493</v>
      </c>
      <c r="C221">
        <f t="shared" si="3"/>
        <v>6.799426762885493</v>
      </c>
    </row>
    <row r="222" spans="1:4" x14ac:dyDescent="0.3">
      <c r="A222" s="3" t="s">
        <v>341</v>
      </c>
      <c r="B222">
        <v>2.2187127112730787</v>
      </c>
      <c r="C222">
        <f t="shared" si="3"/>
        <v>7.2187127112730787</v>
      </c>
    </row>
    <row r="223" spans="1:4" x14ac:dyDescent="0.3">
      <c r="A223" s="5" t="s">
        <v>342</v>
      </c>
      <c r="B223">
        <v>1.2299609965256921</v>
      </c>
      <c r="C223">
        <f t="shared" si="3"/>
        <v>6.2299609965256924</v>
      </c>
    </row>
    <row r="224" spans="1:4" x14ac:dyDescent="0.3">
      <c r="A224" s="3" t="s">
        <v>343</v>
      </c>
      <c r="B224">
        <v>0.93507701698829448</v>
      </c>
      <c r="C224">
        <f t="shared" si="3"/>
        <v>5.9350770169882949</v>
      </c>
    </row>
    <row r="225" spans="1:3" x14ac:dyDescent="0.3">
      <c r="A225" s="5" t="s">
        <v>344</v>
      </c>
      <c r="B225">
        <v>0.72382567067619585</v>
      </c>
      <c r="C225">
        <f t="shared" si="3"/>
        <v>5.7238256706761961</v>
      </c>
    </row>
    <row r="226" spans="1:3" x14ac:dyDescent="0.3">
      <c r="A226" s="3" t="s">
        <v>345</v>
      </c>
      <c r="B226">
        <v>-6.1429912408164478E-2</v>
      </c>
      <c r="C226">
        <f t="shared" si="3"/>
        <v>4.9385700875918355</v>
      </c>
    </row>
    <row r="227" spans="1:3" x14ac:dyDescent="0.3">
      <c r="A227" s="5" t="s">
        <v>346</v>
      </c>
      <c r="B227">
        <v>-3.0629715959198034</v>
      </c>
      <c r="C227">
        <f t="shared" si="3"/>
        <v>1.9370284040801966</v>
      </c>
    </row>
    <row r="228" spans="1:3" x14ac:dyDescent="0.3">
      <c r="A228" s="3" t="s">
        <v>103</v>
      </c>
      <c r="B228">
        <v>0.41386959489230868</v>
      </c>
      <c r="C228">
        <f t="shared" si="3"/>
        <v>5.4138695948923088</v>
      </c>
    </row>
    <row r="229" spans="1:3" x14ac:dyDescent="0.3">
      <c r="A229" s="5" t="s">
        <v>347</v>
      </c>
      <c r="B229">
        <v>1.8173128799955152</v>
      </c>
      <c r="C229">
        <f t="shared" si="3"/>
        <v>6.8173128799955149</v>
      </c>
    </row>
    <row r="230" spans="1:3" x14ac:dyDescent="0.3">
      <c r="A230" s="3" t="s">
        <v>95</v>
      </c>
      <c r="B230">
        <v>1.0648161775297651</v>
      </c>
      <c r="C230">
        <f t="shared" si="3"/>
        <v>6.0648161775297655</v>
      </c>
    </row>
    <row r="231" spans="1:3" x14ac:dyDescent="0.3">
      <c r="A231" s="5" t="s">
        <v>348</v>
      </c>
      <c r="B231">
        <v>1.1043534334750471</v>
      </c>
      <c r="C231">
        <f t="shared" si="3"/>
        <v>6.1043534334750476</v>
      </c>
    </row>
    <row r="232" spans="1:3" x14ac:dyDescent="0.3">
      <c r="A232" s="3" t="s">
        <v>349</v>
      </c>
      <c r="B232">
        <v>-0.88606512440674845</v>
      </c>
      <c r="C232">
        <f t="shared" si="3"/>
        <v>4.1139348755932517</v>
      </c>
    </row>
    <row r="233" spans="1:3" x14ac:dyDescent="0.3">
      <c r="A233" s="5" t="s">
        <v>350</v>
      </c>
      <c r="B233">
        <v>-0.69845492174931334</v>
      </c>
      <c r="C233">
        <f t="shared" si="3"/>
        <v>4.3015450782506868</v>
      </c>
    </row>
    <row r="234" spans="1:3" x14ac:dyDescent="0.3">
      <c r="A234" s="3" t="s">
        <v>112</v>
      </c>
      <c r="B234">
        <v>1.4508465998488633</v>
      </c>
      <c r="C234">
        <f t="shared" si="3"/>
        <v>6.4508465998488633</v>
      </c>
    </row>
    <row r="235" spans="1:3" x14ac:dyDescent="0.3">
      <c r="A235" s="5" t="s">
        <v>351</v>
      </c>
      <c r="B235">
        <v>1.2680285334122439</v>
      </c>
      <c r="C235">
        <f t="shared" si="3"/>
        <v>6.2680285334122434</v>
      </c>
    </row>
    <row r="236" spans="1:3" x14ac:dyDescent="0.3">
      <c r="A236" s="3" t="s">
        <v>352</v>
      </c>
      <c r="B236">
        <v>1.6097706474680062</v>
      </c>
      <c r="C236">
        <f t="shared" si="3"/>
        <v>6.6097706474680065</v>
      </c>
    </row>
    <row r="237" spans="1:3" x14ac:dyDescent="0.3">
      <c r="A237" s="5" t="s">
        <v>353</v>
      </c>
      <c r="B237">
        <v>0.41473047291282322</v>
      </c>
      <c r="C237">
        <f t="shared" si="3"/>
        <v>5.4147304729128232</v>
      </c>
    </row>
    <row r="238" spans="1:3" x14ac:dyDescent="0.3">
      <c r="A238" s="3" t="s">
        <v>354</v>
      </c>
      <c r="B238">
        <v>1.0268224689141523</v>
      </c>
      <c r="C238">
        <f t="shared" si="3"/>
        <v>6.0268224689141521</v>
      </c>
    </row>
    <row r="239" spans="1:3" x14ac:dyDescent="0.3">
      <c r="A239" s="5" t="s">
        <v>355</v>
      </c>
      <c r="B239">
        <v>-0.60497625689768919</v>
      </c>
      <c r="C239">
        <f t="shared" si="3"/>
        <v>4.3950237431023105</v>
      </c>
    </row>
    <row r="240" spans="1:3" x14ac:dyDescent="0.3">
      <c r="A240" s="3" t="s">
        <v>356</v>
      </c>
      <c r="B240">
        <v>0.78961141489887254</v>
      </c>
      <c r="C240">
        <f t="shared" si="3"/>
        <v>5.7896114148988724</v>
      </c>
    </row>
    <row r="241" spans="1:4" x14ac:dyDescent="0.3">
      <c r="A241" s="5" t="s">
        <v>357</v>
      </c>
      <c r="B241">
        <v>-9.2079048187566348E-2</v>
      </c>
      <c r="C241">
        <f t="shared" si="3"/>
        <v>4.907920951812434</v>
      </c>
    </row>
    <row r="242" spans="1:4" x14ac:dyDescent="0.3">
      <c r="A242" s="3" t="s">
        <v>358</v>
      </c>
      <c r="B242">
        <v>-0.22680968679245433</v>
      </c>
      <c r="C242">
        <f t="shared" si="3"/>
        <v>4.7731903132075457</v>
      </c>
    </row>
    <row r="243" spans="1:4" x14ac:dyDescent="0.3">
      <c r="A243" s="5" t="s">
        <v>359</v>
      </c>
      <c r="B243">
        <v>-0.24697987416042871</v>
      </c>
      <c r="C243">
        <f t="shared" si="3"/>
        <v>4.753020125839571</v>
      </c>
    </row>
    <row r="244" spans="1:4" x14ac:dyDescent="0.3">
      <c r="A244" s="3" t="s">
        <v>360</v>
      </c>
      <c r="B244">
        <v>-0.37649833788959158</v>
      </c>
      <c r="C244">
        <f t="shared" si="3"/>
        <v>4.6235016621104084</v>
      </c>
    </row>
    <row r="245" spans="1:4" x14ac:dyDescent="0.3">
      <c r="A245" s="5" t="s">
        <v>361</v>
      </c>
      <c r="B245">
        <v>-3.1685984255807877</v>
      </c>
      <c r="C245">
        <f t="shared" si="3"/>
        <v>1.8314015744192123</v>
      </c>
    </row>
    <row r="246" spans="1:4" x14ac:dyDescent="0.3">
      <c r="A246" s="3" t="s">
        <v>362</v>
      </c>
      <c r="B246">
        <v>-0.25529706233254801</v>
      </c>
      <c r="C246">
        <f t="shared" si="3"/>
        <v>4.7447029376674523</v>
      </c>
    </row>
    <row r="247" spans="1:4" x14ac:dyDescent="0.3">
      <c r="A247" s="5" t="s">
        <v>363</v>
      </c>
      <c r="B247">
        <v>-0.72633080303074027</v>
      </c>
      <c r="C247">
        <f t="shared" si="3"/>
        <v>4.2736691969692595</v>
      </c>
    </row>
    <row r="248" spans="1:4" x14ac:dyDescent="0.3">
      <c r="A248" s="3" t="s">
        <v>364</v>
      </c>
      <c r="B248">
        <v>-1.8824455381699194</v>
      </c>
      <c r="C248">
        <f t="shared" si="3"/>
        <v>3.1175544618300806</v>
      </c>
    </row>
    <row r="249" spans="1:4" x14ac:dyDescent="0.3">
      <c r="A249" s="5" t="s">
        <v>365</v>
      </c>
      <c r="B249">
        <v>-0.12759120691621961</v>
      </c>
      <c r="C249">
        <f t="shared" si="3"/>
        <v>4.8724087930837801</v>
      </c>
    </row>
    <row r="250" spans="1:4" x14ac:dyDescent="0.3">
      <c r="A250" s="3" t="s">
        <v>366</v>
      </c>
      <c r="B250">
        <v>-4.3088287355139734</v>
      </c>
      <c r="C250">
        <f t="shared" si="3"/>
        <v>0.69117126448602662</v>
      </c>
    </row>
    <row r="251" spans="1:4" x14ac:dyDescent="0.3">
      <c r="A251" s="5" t="s">
        <v>367</v>
      </c>
      <c r="B251">
        <v>-0.7004971582084385</v>
      </c>
      <c r="C251">
        <f t="shared" si="3"/>
        <v>4.2995028417915613</v>
      </c>
    </row>
    <row r="252" spans="1:4" x14ac:dyDescent="0.3">
      <c r="A252" s="3" t="s">
        <v>119</v>
      </c>
      <c r="B252">
        <v>-0.57155184906133949</v>
      </c>
      <c r="C252">
        <f t="shared" si="3"/>
        <v>4.4284481509386602</v>
      </c>
    </row>
    <row r="253" spans="1:4" x14ac:dyDescent="0.3">
      <c r="A253" s="5" t="s">
        <v>368</v>
      </c>
      <c r="B253">
        <v>0.43689366455383927</v>
      </c>
      <c r="C253">
        <f t="shared" si="3"/>
        <v>5.436893664553839</v>
      </c>
    </row>
    <row r="254" spans="1:4" x14ac:dyDescent="0.3">
      <c r="A254" s="3" t="s">
        <v>369</v>
      </c>
      <c r="B254">
        <v>-0.68130246202794276</v>
      </c>
      <c r="C254">
        <f t="shared" si="3"/>
        <v>4.3186975379720574</v>
      </c>
    </row>
    <row r="255" spans="1:4" x14ac:dyDescent="0.3">
      <c r="A255" s="5" t="s">
        <v>370</v>
      </c>
      <c r="B255">
        <v>-1.8307966926317722</v>
      </c>
      <c r="C255">
        <f t="shared" si="3"/>
        <v>3.1692033073682278</v>
      </c>
    </row>
    <row r="256" spans="1:4" x14ac:dyDescent="0.3">
      <c r="A256" s="7" t="s">
        <v>371</v>
      </c>
      <c r="B256">
        <v>-0.37720620651366588</v>
      </c>
      <c r="C256">
        <f t="shared" si="3"/>
        <v>4.6227937934863341</v>
      </c>
      <c r="D256" t="s">
        <v>64</v>
      </c>
    </row>
    <row r="257" spans="1:3" x14ac:dyDescent="0.3">
      <c r="A257" s="3" t="s">
        <v>372</v>
      </c>
      <c r="B257">
        <v>5.5246431456696019</v>
      </c>
      <c r="C257">
        <f t="shared" si="3"/>
        <v>10.524643145669602</v>
      </c>
    </row>
    <row r="258" spans="1:3" x14ac:dyDescent="0.3">
      <c r="A258" s="5" t="s">
        <v>115</v>
      </c>
      <c r="B258">
        <v>3.4022613326156659</v>
      </c>
      <c r="C258">
        <f t="shared" si="3"/>
        <v>8.4022613326156659</v>
      </c>
    </row>
    <row r="259" spans="1:3" x14ac:dyDescent="0.3">
      <c r="A259" s="3" t="s">
        <v>113</v>
      </c>
      <c r="B259">
        <v>1.5522848522518355</v>
      </c>
      <c r="C259">
        <f t="shared" ref="C259:C322" si="4">B259+5</f>
        <v>6.5522848522518355</v>
      </c>
    </row>
    <row r="260" spans="1:3" x14ac:dyDescent="0.3">
      <c r="A260" s="5" t="s">
        <v>373</v>
      </c>
      <c r="B260">
        <v>0.53574467686097615</v>
      </c>
      <c r="C260">
        <f t="shared" si="4"/>
        <v>5.5357446768609764</v>
      </c>
    </row>
    <row r="261" spans="1:3" x14ac:dyDescent="0.3">
      <c r="A261" s="3" t="s">
        <v>374</v>
      </c>
      <c r="B261">
        <v>2.5435127715146804</v>
      </c>
      <c r="C261">
        <f t="shared" si="4"/>
        <v>7.5435127715146804</v>
      </c>
    </row>
    <row r="262" spans="1:3" x14ac:dyDescent="0.3">
      <c r="A262" s="5" t="s">
        <v>79</v>
      </c>
      <c r="B262">
        <v>0.11651560111624237</v>
      </c>
      <c r="C262">
        <f t="shared" si="4"/>
        <v>5.1165156011162427</v>
      </c>
    </row>
    <row r="263" spans="1:3" x14ac:dyDescent="0.3">
      <c r="A263" s="3" t="s">
        <v>375</v>
      </c>
      <c r="B263">
        <v>-0.30697783839307358</v>
      </c>
      <c r="C263">
        <f t="shared" si="4"/>
        <v>4.6930221616069261</v>
      </c>
    </row>
    <row r="264" spans="1:3" x14ac:dyDescent="0.3">
      <c r="A264" s="5" t="s">
        <v>376</v>
      </c>
      <c r="B264">
        <v>-0.96215147837068382</v>
      </c>
      <c r="C264">
        <f t="shared" si="4"/>
        <v>4.0378485216293161</v>
      </c>
    </row>
    <row r="265" spans="1:3" x14ac:dyDescent="0.3">
      <c r="A265" s="3" t="s">
        <v>377</v>
      </c>
      <c r="B265">
        <v>-2.7416535935985031</v>
      </c>
      <c r="C265">
        <f t="shared" si="4"/>
        <v>2.2583464064014969</v>
      </c>
    </row>
    <row r="266" spans="1:3" x14ac:dyDescent="0.3">
      <c r="A266" s="5" t="s">
        <v>378</v>
      </c>
      <c r="B266">
        <v>1.4993737806090239</v>
      </c>
      <c r="C266">
        <f t="shared" si="4"/>
        <v>6.4993737806090239</v>
      </c>
    </row>
    <row r="267" spans="1:3" x14ac:dyDescent="0.3">
      <c r="A267" s="3" t="s">
        <v>379</v>
      </c>
      <c r="B267">
        <v>-1.7329812680499854</v>
      </c>
      <c r="C267">
        <f t="shared" si="4"/>
        <v>3.2670187319500146</v>
      </c>
    </row>
    <row r="268" spans="1:3" x14ac:dyDescent="0.3">
      <c r="A268" s="5" t="s">
        <v>380</v>
      </c>
      <c r="B268">
        <v>0.65925352795038217</v>
      </c>
      <c r="C268">
        <f t="shared" si="4"/>
        <v>5.6592535279503817</v>
      </c>
    </row>
    <row r="269" spans="1:3" x14ac:dyDescent="0.3">
      <c r="A269" s="3" t="s">
        <v>381</v>
      </c>
      <c r="B269">
        <v>1.6460206670423114</v>
      </c>
      <c r="C269">
        <f t="shared" si="4"/>
        <v>6.6460206670423112</v>
      </c>
    </row>
    <row r="270" spans="1:3" x14ac:dyDescent="0.3">
      <c r="A270" s="5" t="s">
        <v>382</v>
      </c>
      <c r="B270">
        <v>-1.0420691603618943</v>
      </c>
      <c r="C270">
        <f t="shared" si="4"/>
        <v>3.9579308396381059</v>
      </c>
    </row>
    <row r="271" spans="1:3" x14ac:dyDescent="0.3">
      <c r="A271" s="3" t="s">
        <v>383</v>
      </c>
      <c r="B271">
        <v>1.2829796516856122</v>
      </c>
      <c r="C271">
        <f t="shared" si="4"/>
        <v>6.2829796516856122</v>
      </c>
    </row>
    <row r="272" spans="1:3" x14ac:dyDescent="0.3">
      <c r="A272" s="5" t="s">
        <v>384</v>
      </c>
      <c r="B272">
        <v>-2.3284849983485401E-2</v>
      </c>
      <c r="C272">
        <f t="shared" si="4"/>
        <v>4.9767151500165143</v>
      </c>
    </row>
    <row r="273" spans="1:3" x14ac:dyDescent="0.3">
      <c r="A273" s="3" t="s">
        <v>385</v>
      </c>
      <c r="B273">
        <v>1.2731880434410714</v>
      </c>
      <c r="C273">
        <f t="shared" si="4"/>
        <v>6.2731880434410714</v>
      </c>
    </row>
    <row r="274" spans="1:3" x14ac:dyDescent="0.3">
      <c r="A274" s="5" t="s">
        <v>386</v>
      </c>
      <c r="B274">
        <v>5.2991624742226739E-2</v>
      </c>
      <c r="C274">
        <f t="shared" si="4"/>
        <v>5.0529916247422264</v>
      </c>
    </row>
    <row r="275" spans="1:3" x14ac:dyDescent="0.3">
      <c r="A275" s="3" t="s">
        <v>387</v>
      </c>
      <c r="B275">
        <v>-1.6436097521590178</v>
      </c>
      <c r="C275">
        <f t="shared" si="4"/>
        <v>3.3563902478409822</v>
      </c>
    </row>
    <row r="276" spans="1:3" x14ac:dyDescent="0.3">
      <c r="A276" s="5" t="s">
        <v>388</v>
      </c>
      <c r="B276">
        <v>0.19248204029442056</v>
      </c>
      <c r="C276">
        <f t="shared" si="4"/>
        <v>5.1924820402944203</v>
      </c>
    </row>
    <row r="277" spans="1:3" x14ac:dyDescent="0.3">
      <c r="A277" s="3" t="s">
        <v>389</v>
      </c>
      <c r="B277">
        <v>0.75816844339022982</v>
      </c>
      <c r="C277">
        <f t="shared" si="4"/>
        <v>5.7581684433902298</v>
      </c>
    </row>
    <row r="278" spans="1:3" x14ac:dyDescent="0.3">
      <c r="A278" s="5" t="s">
        <v>390</v>
      </c>
      <c r="B278">
        <v>0.92748514810114857</v>
      </c>
      <c r="C278">
        <f t="shared" si="4"/>
        <v>5.9274851481011481</v>
      </c>
    </row>
    <row r="279" spans="1:3" x14ac:dyDescent="0.3">
      <c r="A279" s="3" t="s">
        <v>391</v>
      </c>
      <c r="B279">
        <v>-1.7366064929623373</v>
      </c>
      <c r="C279">
        <f t="shared" si="4"/>
        <v>3.2633935070376627</v>
      </c>
    </row>
    <row r="280" spans="1:3" x14ac:dyDescent="0.3">
      <c r="A280" s="5" t="s">
        <v>392</v>
      </c>
      <c r="B280">
        <v>-1.1300093410052763</v>
      </c>
      <c r="C280">
        <f t="shared" si="4"/>
        <v>3.8699906589947237</v>
      </c>
    </row>
    <row r="281" spans="1:3" x14ac:dyDescent="0.3">
      <c r="A281" s="3" t="s">
        <v>393</v>
      </c>
      <c r="B281">
        <v>-0.12951911596238219</v>
      </c>
      <c r="C281">
        <f t="shared" si="4"/>
        <v>4.8704808840376179</v>
      </c>
    </row>
    <row r="282" spans="1:3" x14ac:dyDescent="0.3">
      <c r="A282" s="5" t="s">
        <v>394</v>
      </c>
      <c r="B282">
        <v>-1.5509879988719053</v>
      </c>
      <c r="C282">
        <f t="shared" si="4"/>
        <v>3.4490120011280947</v>
      </c>
    </row>
    <row r="283" spans="1:3" x14ac:dyDescent="0.3">
      <c r="A283" s="3" t="s">
        <v>395</v>
      </c>
      <c r="B283">
        <v>-0.92406274666075827</v>
      </c>
      <c r="C283">
        <f t="shared" si="4"/>
        <v>4.0759372533392417</v>
      </c>
    </row>
    <row r="284" spans="1:3" x14ac:dyDescent="0.3">
      <c r="A284" s="5" t="s">
        <v>396</v>
      </c>
      <c r="B284">
        <v>-0.74747761569932591</v>
      </c>
      <c r="C284">
        <f t="shared" si="4"/>
        <v>4.2525223843006739</v>
      </c>
    </row>
    <row r="285" spans="1:3" x14ac:dyDescent="0.3">
      <c r="A285" s="3" t="s">
        <v>397</v>
      </c>
      <c r="B285">
        <v>-0.68537036992875977</v>
      </c>
      <c r="C285">
        <f t="shared" si="4"/>
        <v>4.3146296300712406</v>
      </c>
    </row>
    <row r="286" spans="1:3" x14ac:dyDescent="0.3">
      <c r="A286" s="5" t="s">
        <v>398</v>
      </c>
      <c r="B286">
        <v>-0.2954456847950877</v>
      </c>
      <c r="C286">
        <f t="shared" si="4"/>
        <v>4.7045543152049127</v>
      </c>
    </row>
    <row r="287" spans="1:3" x14ac:dyDescent="0.3">
      <c r="A287" s="3" t="s">
        <v>399</v>
      </c>
      <c r="B287">
        <v>0.77619789959345531</v>
      </c>
      <c r="C287">
        <f t="shared" si="4"/>
        <v>5.7761978995934555</v>
      </c>
    </row>
    <row r="288" spans="1:3" x14ac:dyDescent="0.3">
      <c r="A288" s="5" t="s">
        <v>400</v>
      </c>
      <c r="B288">
        <v>-1.4335116398680581</v>
      </c>
      <c r="C288">
        <f t="shared" si="4"/>
        <v>3.5664883601319417</v>
      </c>
    </row>
    <row r="289" spans="1:4" x14ac:dyDescent="0.3">
      <c r="A289" s="3" t="s">
        <v>401</v>
      </c>
      <c r="B289">
        <v>-0.34120714068192504</v>
      </c>
      <c r="C289">
        <f t="shared" si="4"/>
        <v>4.6587928593180745</v>
      </c>
    </row>
    <row r="290" spans="1:4" x14ac:dyDescent="0.3">
      <c r="A290" s="9" t="s">
        <v>402</v>
      </c>
      <c r="B290">
        <v>0.21524144406231693</v>
      </c>
      <c r="C290">
        <f t="shared" si="4"/>
        <v>5.2152414440623165</v>
      </c>
      <c r="D290" t="s">
        <v>62</v>
      </c>
    </row>
    <row r="291" spans="1:4" x14ac:dyDescent="0.3">
      <c r="A291" s="3" t="s">
        <v>122</v>
      </c>
      <c r="B291">
        <v>2.3095892786899332</v>
      </c>
      <c r="C291">
        <f t="shared" si="4"/>
        <v>7.3095892786899332</v>
      </c>
    </row>
    <row r="292" spans="1:4" x14ac:dyDescent="0.3">
      <c r="A292" s="5" t="s">
        <v>92</v>
      </c>
      <c r="B292">
        <v>2.9757121839335805</v>
      </c>
      <c r="C292">
        <f t="shared" si="4"/>
        <v>7.9757121839335809</v>
      </c>
    </row>
    <row r="293" spans="1:4" x14ac:dyDescent="0.3">
      <c r="A293" s="3" t="s">
        <v>73</v>
      </c>
      <c r="B293">
        <v>2.1169697671515157</v>
      </c>
      <c r="C293">
        <f t="shared" si="4"/>
        <v>7.1169697671515157</v>
      </c>
    </row>
    <row r="294" spans="1:4" x14ac:dyDescent="0.3">
      <c r="A294" s="5" t="s">
        <v>403</v>
      </c>
      <c r="B294">
        <v>-1.7386454625519241</v>
      </c>
      <c r="C294">
        <f t="shared" si="4"/>
        <v>3.2613545374480761</v>
      </c>
    </row>
    <row r="295" spans="1:4" x14ac:dyDescent="0.3">
      <c r="A295" s="3" t="s">
        <v>404</v>
      </c>
      <c r="B295">
        <v>-1.7740856581927718</v>
      </c>
      <c r="C295">
        <f t="shared" si="4"/>
        <v>3.2259143418072282</v>
      </c>
    </row>
    <row r="296" spans="1:4" x14ac:dyDescent="0.3">
      <c r="A296" s="5" t="s">
        <v>75</v>
      </c>
      <c r="B296">
        <v>2.4799794246980014</v>
      </c>
      <c r="C296">
        <f t="shared" si="4"/>
        <v>7.4799794246980014</v>
      </c>
    </row>
    <row r="297" spans="1:4" x14ac:dyDescent="0.3">
      <c r="A297" s="3" t="s">
        <v>88</v>
      </c>
      <c r="B297">
        <v>2.1379758355408853</v>
      </c>
      <c r="C297">
        <f t="shared" si="4"/>
        <v>7.1379758355408853</v>
      </c>
    </row>
    <row r="298" spans="1:4" x14ac:dyDescent="0.3">
      <c r="A298" s="5" t="s">
        <v>405</v>
      </c>
      <c r="B298">
        <v>-2.169695740217688</v>
      </c>
      <c r="C298">
        <f t="shared" si="4"/>
        <v>2.830304259782312</v>
      </c>
    </row>
    <row r="299" spans="1:4" x14ac:dyDescent="0.3">
      <c r="A299" s="3" t="s">
        <v>406</v>
      </c>
      <c r="B299">
        <v>1.1869238907100965</v>
      </c>
      <c r="C299">
        <f t="shared" si="4"/>
        <v>6.1869238907100961</v>
      </c>
    </row>
    <row r="300" spans="1:4" x14ac:dyDescent="0.3">
      <c r="A300" s="5" t="s">
        <v>407</v>
      </c>
      <c r="B300">
        <v>1.1200532891165123</v>
      </c>
      <c r="C300">
        <f t="shared" si="4"/>
        <v>6.1200532891165125</v>
      </c>
    </row>
    <row r="301" spans="1:4" x14ac:dyDescent="0.3">
      <c r="A301" s="3" t="s">
        <v>408</v>
      </c>
      <c r="B301">
        <v>0.37391581765577736</v>
      </c>
      <c r="C301">
        <f t="shared" si="4"/>
        <v>5.3739158176557771</v>
      </c>
    </row>
    <row r="302" spans="1:4" x14ac:dyDescent="0.3">
      <c r="A302" s="5" t="s">
        <v>409</v>
      </c>
      <c r="B302">
        <v>1.1773016627027375</v>
      </c>
      <c r="C302">
        <f t="shared" si="4"/>
        <v>6.1773016627027371</v>
      </c>
    </row>
    <row r="303" spans="1:4" x14ac:dyDescent="0.3">
      <c r="A303" s="3" t="s">
        <v>120</v>
      </c>
      <c r="B303">
        <v>1.5002559675795846</v>
      </c>
      <c r="C303">
        <f t="shared" si="4"/>
        <v>6.5002559675795846</v>
      </c>
    </row>
    <row r="304" spans="1:4" x14ac:dyDescent="0.3">
      <c r="A304" s="5" t="s">
        <v>410</v>
      </c>
      <c r="B304">
        <v>-3.489575627137842E-2</v>
      </c>
      <c r="C304">
        <f t="shared" si="4"/>
        <v>4.9651042437286215</v>
      </c>
    </row>
    <row r="305" spans="1:3" x14ac:dyDescent="0.3">
      <c r="A305" s="3" t="s">
        <v>109</v>
      </c>
      <c r="B305">
        <v>0.91263320612286281</v>
      </c>
      <c r="C305">
        <f t="shared" si="4"/>
        <v>5.9126332061228624</v>
      </c>
    </row>
    <row r="306" spans="1:3" x14ac:dyDescent="0.3">
      <c r="A306" s="5" t="s">
        <v>114</v>
      </c>
      <c r="B306">
        <v>0.70689533693471118</v>
      </c>
      <c r="C306">
        <f t="shared" si="4"/>
        <v>5.7068953369347115</v>
      </c>
    </row>
    <row r="307" spans="1:3" x14ac:dyDescent="0.3">
      <c r="A307" s="3" t="s">
        <v>411</v>
      </c>
      <c r="B307">
        <v>-1.1229508693324128</v>
      </c>
      <c r="C307">
        <f t="shared" si="4"/>
        <v>3.8770491306675874</v>
      </c>
    </row>
    <row r="308" spans="1:3" x14ac:dyDescent="0.3">
      <c r="A308" s="5" t="s">
        <v>412</v>
      </c>
      <c r="B308">
        <v>-0.52036843543744093</v>
      </c>
      <c r="C308">
        <f t="shared" si="4"/>
        <v>4.4796315645625588</v>
      </c>
    </row>
    <row r="309" spans="1:3" x14ac:dyDescent="0.3">
      <c r="A309" s="3" t="s">
        <v>413</v>
      </c>
      <c r="B309">
        <v>0.8741177242499133</v>
      </c>
      <c r="C309">
        <f t="shared" si="4"/>
        <v>5.8741177242499134</v>
      </c>
    </row>
    <row r="310" spans="1:3" x14ac:dyDescent="0.3">
      <c r="A310" s="5" t="s">
        <v>414</v>
      </c>
      <c r="B310">
        <v>0.94368134060227926</v>
      </c>
      <c r="C310">
        <f t="shared" si="4"/>
        <v>5.9436813406022795</v>
      </c>
    </row>
    <row r="311" spans="1:3" x14ac:dyDescent="0.3">
      <c r="A311" s="3" t="s">
        <v>415</v>
      </c>
      <c r="B311">
        <v>1.2553058643994073</v>
      </c>
      <c r="C311">
        <f t="shared" si="4"/>
        <v>6.2553058643994071</v>
      </c>
    </row>
    <row r="312" spans="1:3" x14ac:dyDescent="0.3">
      <c r="A312" s="5" t="s">
        <v>416</v>
      </c>
      <c r="B312">
        <v>0.43103349125266666</v>
      </c>
      <c r="C312">
        <f t="shared" si="4"/>
        <v>5.4310334912526663</v>
      </c>
    </row>
    <row r="313" spans="1:3" x14ac:dyDescent="0.3">
      <c r="A313" s="3" t="s">
        <v>417</v>
      </c>
      <c r="B313">
        <v>0.44121914413723318</v>
      </c>
      <c r="C313">
        <f t="shared" si="4"/>
        <v>5.4412191441372331</v>
      </c>
    </row>
    <row r="314" spans="1:3" x14ac:dyDescent="0.3">
      <c r="A314" s="5" t="s">
        <v>110</v>
      </c>
      <c r="B314">
        <v>1.3192849360269674</v>
      </c>
      <c r="C314">
        <f t="shared" si="4"/>
        <v>6.3192849360269676</v>
      </c>
    </row>
    <row r="315" spans="1:3" x14ac:dyDescent="0.3">
      <c r="A315" s="3" t="s">
        <v>418</v>
      </c>
      <c r="B315">
        <v>-0.15089467495582504</v>
      </c>
      <c r="C315">
        <f t="shared" si="4"/>
        <v>4.8491053250441754</v>
      </c>
    </row>
    <row r="316" spans="1:3" x14ac:dyDescent="0.3">
      <c r="A316" s="5" t="s">
        <v>419</v>
      </c>
      <c r="B316">
        <v>-3.292650709809168</v>
      </c>
      <c r="C316">
        <f t="shared" si="4"/>
        <v>1.707349290190832</v>
      </c>
    </row>
    <row r="317" spans="1:3" x14ac:dyDescent="0.3">
      <c r="A317" s="3" t="s">
        <v>420</v>
      </c>
      <c r="B317">
        <v>0.74336548449239859</v>
      </c>
      <c r="C317">
        <f t="shared" si="4"/>
        <v>5.7433654844923989</v>
      </c>
    </row>
    <row r="318" spans="1:3" x14ac:dyDescent="0.3">
      <c r="A318" s="5" t="s">
        <v>421</v>
      </c>
      <c r="B318">
        <v>-1.4619350933277173</v>
      </c>
      <c r="C318">
        <f t="shared" si="4"/>
        <v>3.5380649066722825</v>
      </c>
    </row>
    <row r="319" spans="1:3" x14ac:dyDescent="0.3">
      <c r="A319" s="3" t="s">
        <v>422</v>
      </c>
      <c r="B319">
        <v>0.65935541829816802</v>
      </c>
      <c r="C319">
        <f t="shared" si="4"/>
        <v>5.6593554182981682</v>
      </c>
    </row>
    <row r="320" spans="1:3" x14ac:dyDescent="0.3">
      <c r="A320" s="5" t="s">
        <v>423</v>
      </c>
      <c r="B320">
        <v>-6.0689904871043254E-3</v>
      </c>
      <c r="C320">
        <f t="shared" si="4"/>
        <v>4.9939310095128953</v>
      </c>
    </row>
    <row r="321" spans="1:3" x14ac:dyDescent="0.3">
      <c r="A321" s="3" t="s">
        <v>424</v>
      </c>
      <c r="B321">
        <v>-1.7217207753682586</v>
      </c>
      <c r="C321">
        <f t="shared" si="4"/>
        <v>3.2782792246317412</v>
      </c>
    </row>
    <row r="322" spans="1:3" x14ac:dyDescent="0.3">
      <c r="A322" s="5" t="s">
        <v>87</v>
      </c>
      <c r="B322">
        <v>0.28378156157649326</v>
      </c>
      <c r="C322">
        <f t="shared" si="4"/>
        <v>5.2837815615764931</v>
      </c>
    </row>
    <row r="323" spans="1:3" x14ac:dyDescent="0.3">
      <c r="A323" s="3" t="s">
        <v>425</v>
      </c>
      <c r="B323">
        <v>0.6330090944729071</v>
      </c>
      <c r="C323">
        <f t="shared" ref="C323:C386" si="5">B323+5</f>
        <v>5.6330090944729072</v>
      </c>
    </row>
    <row r="324" spans="1:3" x14ac:dyDescent="0.3">
      <c r="A324" s="5" t="s">
        <v>426</v>
      </c>
      <c r="B324">
        <v>-0.19289135155529591</v>
      </c>
      <c r="C324">
        <f t="shared" si="5"/>
        <v>4.8071086484447036</v>
      </c>
    </row>
    <row r="325" spans="1:3" x14ac:dyDescent="0.3">
      <c r="A325" s="3" t="s">
        <v>108</v>
      </c>
      <c r="B325">
        <v>0.12892514563519203</v>
      </c>
      <c r="C325">
        <f t="shared" si="5"/>
        <v>5.1289251456351916</v>
      </c>
    </row>
    <row r="326" spans="1:3" x14ac:dyDescent="0.3">
      <c r="A326" s="5" t="s">
        <v>427</v>
      </c>
      <c r="B326">
        <v>0.51999652884205649</v>
      </c>
      <c r="C326">
        <f t="shared" si="5"/>
        <v>5.5199965288420563</v>
      </c>
    </row>
    <row r="327" spans="1:3" x14ac:dyDescent="0.3">
      <c r="A327" s="3" t="s">
        <v>428</v>
      </c>
      <c r="B327">
        <v>7.5985612633817423E-2</v>
      </c>
      <c r="C327">
        <f t="shared" si="5"/>
        <v>5.0759856126338176</v>
      </c>
    </row>
    <row r="328" spans="1:3" x14ac:dyDescent="0.3">
      <c r="A328" s="5" t="s">
        <v>429</v>
      </c>
      <c r="B328">
        <v>0.62812214009430967</v>
      </c>
      <c r="C328">
        <f t="shared" si="5"/>
        <v>5.6281221400943098</v>
      </c>
    </row>
    <row r="329" spans="1:3" x14ac:dyDescent="0.3">
      <c r="A329" s="3" t="s">
        <v>430</v>
      </c>
      <c r="B329">
        <v>0.73654449655248977</v>
      </c>
      <c r="C329">
        <f t="shared" si="5"/>
        <v>5.7365444965524901</v>
      </c>
    </row>
    <row r="330" spans="1:3" x14ac:dyDescent="0.3">
      <c r="A330" s="5" t="s">
        <v>431</v>
      </c>
      <c r="B330">
        <v>-1.3703067666027249</v>
      </c>
      <c r="C330">
        <f t="shared" si="5"/>
        <v>3.6296932333972753</v>
      </c>
    </row>
    <row r="331" spans="1:3" x14ac:dyDescent="0.3">
      <c r="A331" s="3" t="s">
        <v>432</v>
      </c>
      <c r="B331">
        <v>-4.1013508763652107</v>
      </c>
      <c r="C331">
        <f t="shared" si="5"/>
        <v>0.89864912363478933</v>
      </c>
    </row>
    <row r="332" spans="1:3" x14ac:dyDescent="0.3">
      <c r="A332" s="5" t="s">
        <v>433</v>
      </c>
      <c r="B332">
        <v>-0.32151981721571499</v>
      </c>
      <c r="C332">
        <f t="shared" si="5"/>
        <v>4.678480182784285</v>
      </c>
    </row>
    <row r="333" spans="1:3" x14ac:dyDescent="0.3">
      <c r="A333" s="3" t="s">
        <v>434</v>
      </c>
      <c r="B333">
        <v>-0.22715986984957748</v>
      </c>
      <c r="C333">
        <f t="shared" si="5"/>
        <v>4.7728401301504224</v>
      </c>
    </row>
    <row r="334" spans="1:3" x14ac:dyDescent="0.3">
      <c r="A334" s="5" t="s">
        <v>435</v>
      </c>
      <c r="B334">
        <v>-0.88946470002614841</v>
      </c>
      <c r="C334">
        <f t="shared" si="5"/>
        <v>4.1105352999738516</v>
      </c>
    </row>
    <row r="335" spans="1:3" x14ac:dyDescent="0.3">
      <c r="A335" s="3" t="s">
        <v>436</v>
      </c>
      <c r="B335">
        <v>-1.0850341231970537</v>
      </c>
      <c r="C335">
        <f t="shared" si="5"/>
        <v>3.9149658768029463</v>
      </c>
    </row>
    <row r="336" spans="1:3" x14ac:dyDescent="0.3">
      <c r="A336" s="5" t="s">
        <v>133</v>
      </c>
      <c r="B336">
        <v>-0.84771317274245384</v>
      </c>
      <c r="C336">
        <f t="shared" si="5"/>
        <v>4.1522868272575462</v>
      </c>
    </row>
    <row r="337" spans="1:4" x14ac:dyDescent="0.3">
      <c r="A337" s="3" t="s">
        <v>437</v>
      </c>
      <c r="B337">
        <v>7.9228541545766529E-2</v>
      </c>
      <c r="C337">
        <f t="shared" si="5"/>
        <v>5.079228541545767</v>
      </c>
    </row>
    <row r="338" spans="1:4" x14ac:dyDescent="0.3">
      <c r="A338" s="5" t="s">
        <v>438</v>
      </c>
      <c r="B338">
        <v>-0.54224212727785093</v>
      </c>
      <c r="C338">
        <f t="shared" si="5"/>
        <v>4.4577578727221487</v>
      </c>
    </row>
    <row r="339" spans="1:4" x14ac:dyDescent="0.3">
      <c r="A339" s="3" t="s">
        <v>439</v>
      </c>
      <c r="B339">
        <v>-0.90634542591780143</v>
      </c>
      <c r="C339">
        <f t="shared" si="5"/>
        <v>4.0936545740821986</v>
      </c>
    </row>
    <row r="340" spans="1:4" x14ac:dyDescent="0.3">
      <c r="A340" s="9" t="s">
        <v>440</v>
      </c>
      <c r="B340">
        <v>-0.38283524460002827</v>
      </c>
      <c r="C340">
        <f t="shared" si="5"/>
        <v>4.6171647553999717</v>
      </c>
      <c r="D340" t="s">
        <v>60</v>
      </c>
    </row>
    <row r="341" spans="1:4" x14ac:dyDescent="0.3">
      <c r="A341" s="3" t="s">
        <v>441</v>
      </c>
      <c r="B341">
        <v>3.7814027401411798</v>
      </c>
      <c r="C341">
        <f t="shared" si="5"/>
        <v>8.7814027401411803</v>
      </c>
    </row>
    <row r="342" spans="1:4" x14ac:dyDescent="0.3">
      <c r="A342" s="5" t="s">
        <v>442</v>
      </c>
      <c r="B342">
        <v>2.5281729162220707</v>
      </c>
      <c r="C342">
        <f t="shared" si="5"/>
        <v>7.5281729162220703</v>
      </c>
    </row>
    <row r="343" spans="1:4" x14ac:dyDescent="0.3">
      <c r="A343" s="3" t="s">
        <v>443</v>
      </c>
      <c r="B343">
        <v>-1.5328971505530633</v>
      </c>
      <c r="C343">
        <f t="shared" si="5"/>
        <v>3.4671028494469365</v>
      </c>
    </row>
    <row r="344" spans="1:4" x14ac:dyDescent="0.3">
      <c r="A344" s="5" t="s">
        <v>444</v>
      </c>
      <c r="B344">
        <v>0.90827822375174894</v>
      </c>
      <c r="C344">
        <f t="shared" si="5"/>
        <v>5.9082782237517488</v>
      </c>
    </row>
    <row r="345" spans="1:4" x14ac:dyDescent="0.3">
      <c r="A345" s="3" t="s">
        <v>445</v>
      </c>
      <c r="B345">
        <v>-0.45342988980685017</v>
      </c>
      <c r="C345">
        <f t="shared" si="5"/>
        <v>4.5465701101931497</v>
      </c>
    </row>
    <row r="346" spans="1:4" x14ac:dyDescent="0.3">
      <c r="A346" s="5" t="s">
        <v>446</v>
      </c>
      <c r="B346">
        <v>2.6016399262065244</v>
      </c>
      <c r="C346">
        <f t="shared" si="5"/>
        <v>7.6016399262065244</v>
      </c>
    </row>
    <row r="347" spans="1:4" x14ac:dyDescent="0.3">
      <c r="A347" s="3" t="s">
        <v>447</v>
      </c>
      <c r="B347">
        <v>-2.4160297403409743</v>
      </c>
      <c r="C347">
        <f t="shared" si="5"/>
        <v>2.5839702596590257</v>
      </c>
    </row>
    <row r="348" spans="1:4" x14ac:dyDescent="0.3">
      <c r="A348" s="5" t="s">
        <v>448</v>
      </c>
      <c r="B348">
        <v>1.5688973056664413</v>
      </c>
      <c r="C348">
        <f t="shared" si="5"/>
        <v>6.5688973056664413</v>
      </c>
    </row>
    <row r="349" spans="1:4" x14ac:dyDescent="0.3">
      <c r="A349" s="3" t="s">
        <v>449</v>
      </c>
      <c r="B349">
        <v>0.89499392486431395</v>
      </c>
      <c r="C349">
        <f t="shared" si="5"/>
        <v>5.8949939248643144</v>
      </c>
    </row>
    <row r="350" spans="1:4" x14ac:dyDescent="0.3">
      <c r="A350" s="5" t="s">
        <v>450</v>
      </c>
      <c r="B350">
        <v>-2.6992195256648892</v>
      </c>
      <c r="C350">
        <f t="shared" si="5"/>
        <v>2.3007804743351108</v>
      </c>
    </row>
    <row r="351" spans="1:4" x14ac:dyDescent="0.3">
      <c r="A351" s="3" t="s">
        <v>451</v>
      </c>
      <c r="B351">
        <v>1.8665073254018956</v>
      </c>
      <c r="C351">
        <f t="shared" si="5"/>
        <v>6.866507325401896</v>
      </c>
    </row>
    <row r="352" spans="1:4" x14ac:dyDescent="0.3">
      <c r="A352" s="5" t="s">
        <v>452</v>
      </c>
      <c r="B352">
        <v>0.18363076735236702</v>
      </c>
      <c r="C352">
        <f t="shared" si="5"/>
        <v>5.1836307673523674</v>
      </c>
    </row>
    <row r="353" spans="1:3" x14ac:dyDescent="0.3">
      <c r="A353" s="3" t="s">
        <v>129</v>
      </c>
      <c r="B353">
        <v>1.1383198875941045</v>
      </c>
      <c r="C353">
        <f t="shared" si="5"/>
        <v>6.1383198875941041</v>
      </c>
    </row>
    <row r="354" spans="1:3" x14ac:dyDescent="0.3">
      <c r="A354" s="5" t="s">
        <v>453</v>
      </c>
      <c r="B354">
        <v>1.8629177806764909</v>
      </c>
      <c r="C354">
        <f t="shared" si="5"/>
        <v>6.8629177806764909</v>
      </c>
    </row>
    <row r="355" spans="1:3" x14ac:dyDescent="0.3">
      <c r="A355" s="3" t="s">
        <v>454</v>
      </c>
      <c r="B355">
        <v>0.81172579740504558</v>
      </c>
      <c r="C355">
        <f t="shared" si="5"/>
        <v>5.811725797405046</v>
      </c>
    </row>
    <row r="356" spans="1:3" x14ac:dyDescent="0.3">
      <c r="A356" s="5" t="s">
        <v>455</v>
      </c>
      <c r="B356">
        <v>0.12025848220227016</v>
      </c>
      <c r="C356">
        <f t="shared" si="5"/>
        <v>5.1202584822022699</v>
      </c>
    </row>
    <row r="357" spans="1:3" x14ac:dyDescent="0.3">
      <c r="A357" s="3" t="s">
        <v>101</v>
      </c>
      <c r="B357">
        <v>-0.10240909221783329</v>
      </c>
      <c r="C357">
        <f t="shared" si="5"/>
        <v>4.8975909077821669</v>
      </c>
    </row>
    <row r="358" spans="1:3" x14ac:dyDescent="0.3">
      <c r="A358" s="5" t="s">
        <v>456</v>
      </c>
      <c r="B358">
        <v>0.32558333259899153</v>
      </c>
      <c r="C358">
        <f t="shared" si="5"/>
        <v>5.3255833325989919</v>
      </c>
    </row>
    <row r="359" spans="1:3" x14ac:dyDescent="0.3">
      <c r="A359" s="3" t="s">
        <v>457</v>
      </c>
      <c r="B359">
        <v>0.83471270363485472</v>
      </c>
      <c r="C359">
        <f t="shared" si="5"/>
        <v>5.8347127036348549</v>
      </c>
    </row>
    <row r="360" spans="1:3" x14ac:dyDescent="0.3">
      <c r="A360" s="5" t="s">
        <v>458</v>
      </c>
      <c r="B360">
        <v>1.305150580090269</v>
      </c>
      <c r="C360">
        <f t="shared" si="5"/>
        <v>6.3051505800902685</v>
      </c>
    </row>
    <row r="361" spans="1:3" x14ac:dyDescent="0.3">
      <c r="A361" s="3" t="s">
        <v>459</v>
      </c>
      <c r="B361">
        <v>-1.3023718570931064</v>
      </c>
      <c r="C361">
        <f t="shared" si="5"/>
        <v>3.6976281429068933</v>
      </c>
    </row>
    <row r="362" spans="1:3" x14ac:dyDescent="0.3">
      <c r="A362" s="5" t="s">
        <v>123</v>
      </c>
      <c r="B362">
        <v>1.1005339538230334</v>
      </c>
      <c r="C362">
        <f t="shared" si="5"/>
        <v>6.1005339538230334</v>
      </c>
    </row>
    <row r="363" spans="1:3" x14ac:dyDescent="0.3">
      <c r="A363" s="3" t="s">
        <v>460</v>
      </c>
      <c r="B363">
        <v>-3.7417774760795983</v>
      </c>
      <c r="C363">
        <f t="shared" si="5"/>
        <v>1.2582225239204017</v>
      </c>
    </row>
    <row r="364" spans="1:3" x14ac:dyDescent="0.3">
      <c r="A364" s="5" t="s">
        <v>124</v>
      </c>
      <c r="B364">
        <v>2.004922393221753E-2</v>
      </c>
      <c r="C364">
        <f t="shared" si="5"/>
        <v>5.0200492239322179</v>
      </c>
    </row>
    <row r="365" spans="1:3" x14ac:dyDescent="0.3">
      <c r="A365" s="3" t="s">
        <v>461</v>
      </c>
      <c r="B365">
        <v>-3.7942200289173602</v>
      </c>
      <c r="C365">
        <f t="shared" si="5"/>
        <v>1.2057799710826398</v>
      </c>
    </row>
    <row r="366" spans="1:3" x14ac:dyDescent="0.3">
      <c r="A366" s="5" t="s">
        <v>462</v>
      </c>
      <c r="B366">
        <v>-1.9257707795041832</v>
      </c>
      <c r="C366">
        <f t="shared" si="5"/>
        <v>3.074229220495817</v>
      </c>
    </row>
    <row r="367" spans="1:3" x14ac:dyDescent="0.3">
      <c r="A367" s="3" t="s">
        <v>463</v>
      </c>
      <c r="B367">
        <v>-3.8204413053362414</v>
      </c>
      <c r="C367">
        <f t="shared" si="5"/>
        <v>1.1795586946637586</v>
      </c>
    </row>
    <row r="368" spans="1:3" x14ac:dyDescent="0.3">
      <c r="A368" s="5" t="s">
        <v>464</v>
      </c>
      <c r="B368">
        <v>-3.8246367095632623</v>
      </c>
      <c r="C368">
        <f t="shared" si="5"/>
        <v>1.1753632904367377</v>
      </c>
    </row>
    <row r="369" spans="1:4" x14ac:dyDescent="0.3">
      <c r="A369" s="3" t="s">
        <v>465</v>
      </c>
      <c r="B369">
        <v>0.35502931986064701</v>
      </c>
      <c r="C369">
        <f t="shared" si="5"/>
        <v>5.3550293198606473</v>
      </c>
    </row>
    <row r="370" spans="1:4" x14ac:dyDescent="0.3">
      <c r="A370" s="5" t="s">
        <v>466</v>
      </c>
      <c r="B370">
        <v>0.93036492820671923</v>
      </c>
      <c r="C370">
        <f t="shared" si="5"/>
        <v>5.9303649282067195</v>
      </c>
    </row>
    <row r="371" spans="1:4" x14ac:dyDescent="0.3">
      <c r="A371" s="3" t="s">
        <v>467</v>
      </c>
      <c r="B371">
        <v>-0.61708381069666307</v>
      </c>
      <c r="C371">
        <f t="shared" si="5"/>
        <v>4.3829161893033373</v>
      </c>
    </row>
    <row r="372" spans="1:4" x14ac:dyDescent="0.3">
      <c r="A372" s="5" t="s">
        <v>468</v>
      </c>
      <c r="B372">
        <v>-2.5528099351268794</v>
      </c>
      <c r="C372">
        <f t="shared" si="5"/>
        <v>2.4471900648731206</v>
      </c>
    </row>
    <row r="373" spans="1:4" x14ac:dyDescent="0.3">
      <c r="A373" s="3" t="s">
        <v>469</v>
      </c>
      <c r="B373">
        <v>-0.62242286847657602</v>
      </c>
      <c r="C373">
        <f t="shared" si="5"/>
        <v>4.3775771315234238</v>
      </c>
    </row>
    <row r="374" spans="1:4" x14ac:dyDescent="0.3">
      <c r="A374" s="5" t="s">
        <v>470</v>
      </c>
      <c r="B374">
        <v>-0.73832940221573073</v>
      </c>
      <c r="C374">
        <f t="shared" si="5"/>
        <v>4.2616705977842688</v>
      </c>
    </row>
    <row r="375" spans="1:4" x14ac:dyDescent="0.3">
      <c r="A375" s="7" t="s">
        <v>471</v>
      </c>
      <c r="B375">
        <v>-2.6840465382103864</v>
      </c>
      <c r="C375">
        <f t="shared" si="5"/>
        <v>2.3159534617896136</v>
      </c>
      <c r="D375" t="s">
        <v>68</v>
      </c>
    </row>
    <row r="376" spans="1:4" x14ac:dyDescent="0.3">
      <c r="A376" s="5" t="s">
        <v>472</v>
      </c>
      <c r="B376">
        <v>1.7207614887332263</v>
      </c>
      <c r="C376">
        <f t="shared" si="5"/>
        <v>6.7207614887332259</v>
      </c>
    </row>
    <row r="377" spans="1:4" x14ac:dyDescent="0.3">
      <c r="A377" s="3" t="s">
        <v>473</v>
      </c>
      <c r="B377">
        <v>-0.37419212175256722</v>
      </c>
      <c r="C377">
        <f t="shared" si="5"/>
        <v>4.625807878247433</v>
      </c>
    </row>
    <row r="378" spans="1:4" x14ac:dyDescent="0.3">
      <c r="A378" s="5" t="s">
        <v>97</v>
      </c>
      <c r="B378">
        <v>0.25521412087356854</v>
      </c>
      <c r="C378">
        <f t="shared" si="5"/>
        <v>5.2552141208735685</v>
      </c>
    </row>
    <row r="379" spans="1:4" x14ac:dyDescent="0.3">
      <c r="A379" s="3" t="s">
        <v>77</v>
      </c>
      <c r="B379">
        <v>2.7803721728861008</v>
      </c>
      <c r="C379">
        <f t="shared" si="5"/>
        <v>7.7803721728861008</v>
      </c>
    </row>
    <row r="380" spans="1:4" x14ac:dyDescent="0.3">
      <c r="A380" s="5" t="s">
        <v>474</v>
      </c>
      <c r="B380">
        <v>1.4976445262654441</v>
      </c>
      <c r="C380">
        <f t="shared" si="5"/>
        <v>6.4976445262654439</v>
      </c>
    </row>
    <row r="381" spans="1:4" x14ac:dyDescent="0.3">
      <c r="A381" s="3" t="s">
        <v>106</v>
      </c>
      <c r="B381">
        <v>-2.3528282827308926</v>
      </c>
      <c r="C381">
        <f t="shared" si="5"/>
        <v>2.6471717172691074</v>
      </c>
    </row>
    <row r="382" spans="1:4" x14ac:dyDescent="0.3">
      <c r="A382" s="5" t="s">
        <v>78</v>
      </c>
      <c r="B382">
        <v>0.11923899702634499</v>
      </c>
      <c r="C382">
        <f t="shared" si="5"/>
        <v>5.1192389970263452</v>
      </c>
    </row>
    <row r="383" spans="1:4" x14ac:dyDescent="0.3">
      <c r="A383" s="3" t="s">
        <v>475</v>
      </c>
      <c r="B383">
        <v>1.5683317776445731</v>
      </c>
      <c r="C383">
        <f t="shared" si="5"/>
        <v>6.5683317776445733</v>
      </c>
    </row>
    <row r="384" spans="1:4" x14ac:dyDescent="0.3">
      <c r="A384" s="5" t="s">
        <v>82</v>
      </c>
      <c r="B384">
        <v>-0.98790953846840235</v>
      </c>
      <c r="C384">
        <f t="shared" si="5"/>
        <v>4.0120904615315975</v>
      </c>
    </row>
    <row r="385" spans="1:3" x14ac:dyDescent="0.3">
      <c r="A385" s="3" t="s">
        <v>476</v>
      </c>
      <c r="B385">
        <v>-0.2924644391060286</v>
      </c>
      <c r="C385">
        <f t="shared" si="5"/>
        <v>4.7075355608939713</v>
      </c>
    </row>
    <row r="386" spans="1:3" x14ac:dyDescent="0.3">
      <c r="A386" s="5" t="s">
        <v>477</v>
      </c>
      <c r="B386">
        <v>0.89825289541542253</v>
      </c>
      <c r="C386">
        <f t="shared" si="5"/>
        <v>5.898252895415423</v>
      </c>
    </row>
    <row r="387" spans="1:3" x14ac:dyDescent="0.3">
      <c r="A387" s="3" t="s">
        <v>478</v>
      </c>
      <c r="B387">
        <v>1.2898830018428915</v>
      </c>
      <c r="C387">
        <f t="shared" ref="C387:C404" si="6">B387+5</f>
        <v>6.2898830018428917</v>
      </c>
    </row>
    <row r="388" spans="1:3" x14ac:dyDescent="0.3">
      <c r="A388" s="5" t="s">
        <v>479</v>
      </c>
      <c r="B388">
        <v>1.8188122739459041</v>
      </c>
      <c r="C388">
        <f t="shared" si="6"/>
        <v>6.8188122739459036</v>
      </c>
    </row>
    <row r="389" spans="1:3" x14ac:dyDescent="0.3">
      <c r="A389" s="3" t="s">
        <v>480</v>
      </c>
      <c r="B389">
        <v>5.5060139245514395E-2</v>
      </c>
      <c r="C389">
        <f t="shared" si="6"/>
        <v>5.0550601392455148</v>
      </c>
    </row>
    <row r="390" spans="1:3" x14ac:dyDescent="0.3">
      <c r="A390" s="5" t="s">
        <v>481</v>
      </c>
      <c r="B390">
        <v>-1.3697880632972612</v>
      </c>
      <c r="C390">
        <f t="shared" si="6"/>
        <v>3.6302119367027386</v>
      </c>
    </row>
    <row r="391" spans="1:3" x14ac:dyDescent="0.3">
      <c r="A391" s="3" t="s">
        <v>482</v>
      </c>
      <c r="B391">
        <v>-1.382945473081953</v>
      </c>
      <c r="C391">
        <f t="shared" si="6"/>
        <v>3.617054526918047</v>
      </c>
    </row>
    <row r="392" spans="1:3" x14ac:dyDescent="0.3">
      <c r="A392" s="5" t="s">
        <v>483</v>
      </c>
      <c r="B392">
        <v>1.4646356902043345</v>
      </c>
      <c r="C392">
        <f t="shared" si="6"/>
        <v>6.464635690204334</v>
      </c>
    </row>
    <row r="393" spans="1:3" x14ac:dyDescent="0.3">
      <c r="A393" s="3" t="s">
        <v>484</v>
      </c>
      <c r="B393">
        <v>0.88147376845502579</v>
      </c>
      <c r="C393">
        <f t="shared" si="6"/>
        <v>5.8814737684550256</v>
      </c>
    </row>
    <row r="394" spans="1:3" x14ac:dyDescent="0.3">
      <c r="A394" s="5" t="s">
        <v>485</v>
      </c>
      <c r="B394">
        <v>0.52100777097917039</v>
      </c>
      <c r="C394">
        <f t="shared" si="6"/>
        <v>5.5210077709791703</v>
      </c>
    </row>
    <row r="395" spans="1:3" x14ac:dyDescent="0.3">
      <c r="A395" s="3" t="s">
        <v>486</v>
      </c>
      <c r="B395">
        <v>0.26994409656121748</v>
      </c>
      <c r="C395">
        <f t="shared" si="6"/>
        <v>5.2699440965612174</v>
      </c>
    </row>
    <row r="396" spans="1:3" x14ac:dyDescent="0.3">
      <c r="A396" s="5" t="s">
        <v>487</v>
      </c>
      <c r="B396">
        <v>1.0205955102859201</v>
      </c>
      <c r="C396">
        <f t="shared" si="6"/>
        <v>6.0205955102859203</v>
      </c>
    </row>
    <row r="397" spans="1:3" x14ac:dyDescent="0.3">
      <c r="A397" s="3" t="s">
        <v>488</v>
      </c>
      <c r="B397">
        <v>-0.17365165248391579</v>
      </c>
      <c r="C397">
        <f t="shared" si="6"/>
        <v>4.8263483475160847</v>
      </c>
    </row>
    <row r="398" spans="1:3" x14ac:dyDescent="0.3">
      <c r="A398" s="5" t="s">
        <v>489</v>
      </c>
      <c r="B398">
        <v>-2.5086311937455945</v>
      </c>
      <c r="C398">
        <f t="shared" si="6"/>
        <v>2.4913688062544055</v>
      </c>
    </row>
    <row r="399" spans="1:3" x14ac:dyDescent="0.3">
      <c r="A399" s="3" t="s">
        <v>105</v>
      </c>
      <c r="B399">
        <v>-0.14960014300411362</v>
      </c>
      <c r="C399">
        <f t="shared" si="6"/>
        <v>4.8503998569958862</v>
      </c>
    </row>
    <row r="400" spans="1:3" x14ac:dyDescent="0.3">
      <c r="A400" s="5" t="s">
        <v>490</v>
      </c>
      <c r="B400">
        <v>-2.081648797383381</v>
      </c>
      <c r="C400">
        <f t="shared" si="6"/>
        <v>2.918351202616619</v>
      </c>
    </row>
    <row r="401" spans="1:3" x14ac:dyDescent="0.3">
      <c r="A401" s="3" t="s">
        <v>491</v>
      </c>
      <c r="B401">
        <v>-1.3397805835527385</v>
      </c>
      <c r="C401">
        <f t="shared" si="6"/>
        <v>3.6602194164472612</v>
      </c>
    </row>
    <row r="402" spans="1:3" x14ac:dyDescent="0.3">
      <c r="A402" s="5" t="s">
        <v>492</v>
      </c>
      <c r="B402">
        <v>-0.88693871384785583</v>
      </c>
      <c r="C402">
        <f t="shared" si="6"/>
        <v>4.1130612861521438</v>
      </c>
    </row>
    <row r="403" spans="1:3" x14ac:dyDescent="0.3">
      <c r="A403" s="3" t="s">
        <v>493</v>
      </c>
      <c r="B403">
        <v>-1.396894640588507</v>
      </c>
      <c r="C403">
        <f t="shared" si="6"/>
        <v>3.6031053594114928</v>
      </c>
    </row>
    <row r="404" spans="1:3" x14ac:dyDescent="0.3">
      <c r="A404" s="9" t="s">
        <v>494</v>
      </c>
      <c r="B404">
        <v>-1.5471639706078979</v>
      </c>
      <c r="C404">
        <f t="shared" si="6"/>
        <v>3.4528360293921021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Simulator with Z Scores</vt:lpstr>
      <vt:lpstr>Team Needs Database</vt:lpstr>
      <vt:lpstr>Test Spreadsheet</vt:lpstr>
      <vt:lpstr>Z Score Sums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</dc:creator>
  <cp:lastModifiedBy>Daniel Kiridly</cp:lastModifiedBy>
  <dcterms:created xsi:type="dcterms:W3CDTF">2014-04-26T16:42:47Z</dcterms:created>
  <dcterms:modified xsi:type="dcterms:W3CDTF">2014-04-28T12:57:23Z</dcterms:modified>
</cp:coreProperties>
</file>