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el\Google Drive\POST 2015 Spring\RIT\H1\"/>
    </mc:Choice>
  </mc:AlternateContent>
  <bookViews>
    <workbookView xWindow="0" yWindow="0" windowWidth="18557" windowHeight="8626" activeTab="2"/>
  </bookViews>
  <sheets>
    <sheet name="Portfolio" sheetId="1" r:id="rId1"/>
    <sheet name="Securities" sheetId="2" r:id="rId2"/>
    <sheet name="CATSPY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3" l="1"/>
  <c r="I32" i="3" s="1" a="1"/>
  <c r="G67" i="3"/>
  <c r="G66" i="3"/>
  <c r="G65" i="3"/>
  <c r="G64" i="3"/>
  <c r="F67" i="3"/>
  <c r="G4" i="3"/>
  <c r="J7" i="3"/>
  <c r="J10" i="3"/>
  <c r="K32" i="3"/>
  <c r="J33" i="3" l="1"/>
  <c r="J35" i="3"/>
  <c r="I32" i="3"/>
  <c r="I34" i="3"/>
  <c r="I36" i="3"/>
  <c r="J32" i="3"/>
  <c r="J34" i="3"/>
  <c r="J36" i="3"/>
  <c r="I33" i="3"/>
  <c r="I35" i="3"/>
  <c r="F64" i="3"/>
  <c r="F65" i="3"/>
  <c r="F66" i="3"/>
  <c r="G62" i="3"/>
  <c r="F62" i="3"/>
  <c r="A62" i="3"/>
  <c r="G61" i="3"/>
  <c r="F61" i="3"/>
  <c r="A61" i="3"/>
  <c r="G60" i="3"/>
  <c r="F60" i="3"/>
  <c r="A60" i="3"/>
  <c r="G59" i="3"/>
  <c r="F59" i="3"/>
  <c r="A59" i="3"/>
  <c r="G58" i="3"/>
  <c r="F58" i="3"/>
  <c r="A58" i="3"/>
  <c r="G57" i="3"/>
  <c r="F57" i="3"/>
  <c r="A57" i="3"/>
  <c r="G56" i="3"/>
  <c r="F56" i="3"/>
  <c r="A56" i="3"/>
  <c r="G55" i="3"/>
  <c r="F55" i="3"/>
  <c r="A55" i="3"/>
  <c r="G54" i="3"/>
  <c r="F54" i="3"/>
  <c r="A54" i="3"/>
  <c r="G53" i="3"/>
  <c r="F53" i="3"/>
  <c r="A53" i="3"/>
  <c r="G52" i="3"/>
  <c r="F52" i="3"/>
  <c r="A52" i="3"/>
  <c r="G51" i="3"/>
  <c r="F51" i="3"/>
  <c r="A51" i="3"/>
  <c r="G50" i="3"/>
  <c r="F50" i="3"/>
  <c r="A50" i="3"/>
  <c r="G49" i="3"/>
  <c r="F49" i="3"/>
  <c r="A49" i="3"/>
  <c r="G48" i="3"/>
  <c r="F48" i="3"/>
  <c r="A48" i="3"/>
  <c r="G47" i="3"/>
  <c r="F47" i="3"/>
  <c r="A47" i="3"/>
  <c r="G46" i="3"/>
  <c r="F46" i="3"/>
  <c r="A46" i="3"/>
  <c r="G45" i="3"/>
  <c r="F45" i="3"/>
  <c r="A45" i="3"/>
  <c r="G44" i="3"/>
  <c r="F44" i="3"/>
  <c r="A44" i="3"/>
  <c r="G43" i="3"/>
  <c r="F43" i="3"/>
  <c r="A43" i="3"/>
  <c r="G42" i="3"/>
  <c r="F42" i="3"/>
  <c r="A42" i="3"/>
  <c r="G41" i="3"/>
  <c r="F41" i="3"/>
  <c r="A41" i="3"/>
  <c r="G40" i="3"/>
  <c r="F40" i="3"/>
  <c r="A40" i="3"/>
  <c r="G39" i="3"/>
  <c r="F39" i="3"/>
  <c r="A39" i="3"/>
  <c r="G38" i="3"/>
  <c r="F38" i="3"/>
  <c r="A38" i="3"/>
  <c r="G37" i="3"/>
  <c r="F37" i="3"/>
  <c r="A37" i="3"/>
  <c r="G36" i="3"/>
  <c r="F36" i="3"/>
  <c r="A36" i="3"/>
  <c r="G35" i="3"/>
  <c r="F35" i="3"/>
  <c r="A35" i="3"/>
  <c r="G34" i="3"/>
  <c r="F34" i="3"/>
  <c r="A34" i="3"/>
  <c r="G33" i="3"/>
  <c r="F33" i="3"/>
  <c r="A33" i="3"/>
  <c r="G32" i="3"/>
  <c r="F32" i="3"/>
  <c r="A32" i="3"/>
  <c r="G31" i="3"/>
  <c r="F31" i="3"/>
  <c r="A31" i="3"/>
  <c r="G30" i="3"/>
  <c r="F30" i="3"/>
  <c r="A30" i="3"/>
  <c r="G29" i="3"/>
  <c r="F29" i="3"/>
  <c r="A29" i="3"/>
  <c r="G28" i="3"/>
  <c r="F28" i="3"/>
  <c r="A28" i="3"/>
  <c r="G27" i="3"/>
  <c r="F27" i="3"/>
  <c r="A27" i="3"/>
  <c r="G26" i="3"/>
  <c r="F26" i="3"/>
  <c r="A26" i="3"/>
  <c r="G25" i="3"/>
  <c r="F25" i="3"/>
  <c r="A25" i="3"/>
  <c r="G24" i="3"/>
  <c r="F24" i="3"/>
  <c r="A24" i="3"/>
  <c r="G23" i="3"/>
  <c r="F23" i="3"/>
  <c r="A23" i="3"/>
  <c r="G22" i="3"/>
  <c r="F22" i="3"/>
  <c r="A22" i="3"/>
  <c r="G21" i="3"/>
  <c r="F21" i="3"/>
  <c r="A21" i="3"/>
  <c r="G20" i="3"/>
  <c r="F20" i="3"/>
  <c r="A20" i="3"/>
  <c r="G19" i="3"/>
  <c r="F19" i="3"/>
  <c r="A19" i="3"/>
  <c r="G18" i="3"/>
  <c r="F18" i="3"/>
  <c r="A18" i="3"/>
  <c r="G17" i="3"/>
  <c r="F17" i="3"/>
  <c r="A17" i="3"/>
  <c r="G16" i="3"/>
  <c r="F16" i="3"/>
  <c r="A16" i="3"/>
  <c r="G15" i="3"/>
  <c r="F15" i="3"/>
  <c r="A15" i="3"/>
  <c r="G14" i="3"/>
  <c r="F14" i="3"/>
  <c r="A14" i="3"/>
  <c r="G13" i="3"/>
  <c r="F13" i="3"/>
  <c r="A13" i="3"/>
  <c r="G12" i="3"/>
  <c r="F12" i="3"/>
  <c r="A12" i="3"/>
  <c r="G11" i="3"/>
  <c r="F11" i="3"/>
  <c r="A11" i="3"/>
  <c r="G10" i="3"/>
  <c r="F10" i="3"/>
  <c r="A10" i="3"/>
  <c r="G9" i="3"/>
  <c r="F9" i="3"/>
  <c r="A9" i="3"/>
  <c r="G8" i="3"/>
  <c r="F8" i="3"/>
  <c r="A8" i="3"/>
  <c r="G7" i="3"/>
  <c r="F7" i="3"/>
  <c r="A7" i="3"/>
  <c r="G6" i="3"/>
  <c r="F6" i="3"/>
  <c r="A6" i="3"/>
  <c r="G5" i="3"/>
  <c r="F5" i="3"/>
  <c r="I7" i="3" s="1"/>
  <c r="A5" i="3"/>
  <c r="A4" i="3"/>
  <c r="A3" i="3"/>
  <c r="G2" i="3"/>
  <c r="F2" i="3"/>
  <c r="E2" i="1"/>
  <c r="D11" i="1"/>
  <c r="D10" i="1"/>
  <c r="D9" i="1"/>
  <c r="D8" i="1"/>
  <c r="D7" i="1"/>
  <c r="D6" i="1"/>
  <c r="D5" i="1"/>
  <c r="D4" i="1"/>
  <c r="D3" i="1"/>
  <c r="D2" i="1"/>
  <c r="D12" i="1" s="1"/>
  <c r="J6" i="3"/>
  <c r="I10" i="3" l="1"/>
  <c r="I6" i="3"/>
</calcChain>
</file>

<file path=xl/sharedStrings.xml><?xml version="1.0" encoding="utf-8"?>
<sst xmlns="http://schemas.openxmlformats.org/spreadsheetml/2006/main" count="86" uniqueCount="72">
  <si>
    <t>Stock</t>
  </si>
  <si>
    <t>Price</t>
  </si>
  <si>
    <t>Shares held</t>
  </si>
  <si>
    <t>Value</t>
  </si>
  <si>
    <t>GD</t>
  </si>
  <si>
    <t>POP</t>
  </si>
  <si>
    <t>RMS</t>
  </si>
  <si>
    <t>BBL</t>
  </si>
  <si>
    <t>TC</t>
  </si>
  <si>
    <t>GEB</t>
  </si>
  <si>
    <t>PKR</t>
  </si>
  <si>
    <t>TTW</t>
  </si>
  <si>
    <t>NWL</t>
  </si>
  <si>
    <t>GCS</t>
  </si>
  <si>
    <t>Total</t>
  </si>
  <si>
    <t>Weight</t>
  </si>
  <si>
    <t>Rotman Index</t>
  </si>
  <si>
    <t>Rotman Index Futures</t>
  </si>
  <si>
    <t>GD Stock</t>
  </si>
  <si>
    <t>POP Stock</t>
  </si>
  <si>
    <t>RMS Stock</t>
  </si>
  <si>
    <t>BBL Stock</t>
  </si>
  <si>
    <t>TC Stock</t>
  </si>
  <si>
    <t>GEB Stock</t>
  </si>
  <si>
    <t>PKR Stock</t>
  </si>
  <si>
    <t>TTW Stock</t>
  </si>
  <si>
    <t>NWL Stock</t>
  </si>
  <si>
    <t>GGS Stock</t>
  </si>
  <si>
    <t>Tick</t>
  </si>
  <si>
    <t>RTX</t>
  </si>
  <si>
    <t>RTF</t>
  </si>
  <si>
    <t>GGS</t>
  </si>
  <si>
    <t>Return</t>
  </si>
  <si>
    <t>Year</t>
  </si>
  <si>
    <t>Date</t>
  </si>
  <si>
    <t>CAT</t>
  </si>
  <si>
    <t>SPY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</si>
  <si>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</si>
  <si>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</si>
  <si>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</si>
  <si>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</si>
  <si>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</si>
  <si>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</si>
  <si>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</si>
  <si>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</si>
  <si>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df</t>
  </si>
  <si>
    <t>SS</t>
  </si>
  <si>
    <t>MS</t>
  </si>
  <si>
    <t>F</t>
  </si>
  <si>
    <t>Significance F</t>
  </si>
  <si>
    <t>Regression</t>
  </si>
  <si>
    <t>Residual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</si>
  <si>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</si>
  <si>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</si>
  <si>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</si>
  <si>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</si>
  <si>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</si>
  <si>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</si>
  <si>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</si>
  <si>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Intercept</t>
  </si>
  <si>
    <t>Beta with zero intercept</t>
  </si>
  <si>
    <t>I. Using in-cell formulas</t>
  </si>
  <si>
    <t>Min</t>
  </si>
  <si>
    <t>Max</t>
  </si>
  <si>
    <t>Mean</t>
  </si>
  <si>
    <t>Median</t>
  </si>
  <si>
    <t>X Variable 1</t>
  </si>
  <si>
    <t>IV. Using the DATA &gt; ANALYSIS &gt; REGRESSION tool</t>
  </si>
  <si>
    <t>Regressions in Excel: Four ways</t>
  </si>
  <si>
    <t>III. Using the LINEST array function</t>
  </si>
  <si>
    <t>II. Using a graph (XY scatterplot) with an added trendline.</t>
  </si>
  <si>
    <t>Beta and intercept from SLOPE and INTERCEPT functions: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</si>
</sst>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&quot;$&quot;#,##0"/>
    <numFmt numFmtId="166" formatCode="#,##0.000"/>
    <numFmt numFmtId="167" formatCode="0.0000"/>
    <numFmt numFmtId="168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">
    <xf numFmtId="0" fontId="0" fillId="0" borderId="0" xfId="0"/>
    <xf numFmtId="164" fontId="0" fillId="0" borderId="0" xfId="0" applyNumberFormat="1"/>
    <xf numFmtId="3" fontId="0" fillId="0" borderId="0" xfId="0" applyNumberFormat="1"/>
    <xf numFmtId="165" fontId="0" fillId="0" borderId="0" xfId="0" applyNumberFormat="1"/>
    <xf numFmtId="0" fontId="0" fillId="0" borderId="0" xfId="0" applyBorder="1"/>
    <xf numFmtId="0" fontId="2" fillId="0" borderId="0" xfId="0" applyFont="1" applyBorder="1"/>
    <xf numFmtId="0" fontId="2" fillId="0" borderId="1" xfId="0" applyFont="1" applyBorder="1"/>
    <xf numFmtId="43" fontId="0" fillId="0" borderId="0" xfId="1" applyFont="1"/>
    <xf numFmtId="44" fontId="0" fillId="0" borderId="0" xfId="2" applyFont="1"/>
    <xf numFmtId="164" fontId="0" fillId="0" borderId="0" xfId="0" applyNumberFormat="1" applyBorder="1"/>
    <xf numFmtId="166" fontId="0" fillId="0" borderId="0" xfId="0" applyNumberFormat="1" applyBorder="1"/>
    <xf numFmtId="167" fontId="0" fillId="0" borderId="0" xfId="0" applyNumberFormat="1" applyBorder="1"/>
    <xf numFmtId="0" fontId="0" fillId="0" borderId="0" xfId="0" applyNumberFormat="1" applyBorder="1"/>
    <xf numFmtId="168" fontId="0" fillId="0" borderId="0" xfId="0" applyNumberFormat="1" applyBorder="1"/>
    <xf numFmtId="168" fontId="0" fillId="0" borderId="0" xfId="0" applyNumberFormat="1"/>
    <xf numFmtId="0" fontId="0" fillId="0" borderId="0" xfId="0" applyFill="1" applyBorder="1" applyAlignment="1"/>
    <xf numFmtId="168" fontId="0" fillId="0" borderId="0" xfId="0" applyNumberFormat="1" applyFill="1" applyBorder="1" applyAlignment="1"/>
    <xf numFmtId="0" fontId="0" fillId="0" borderId="3" xfId="0" applyFill="1" applyBorder="1" applyAlignment="1"/>
    <xf numFmtId="167" fontId="0" fillId="0" borderId="0" xfId="0" applyNumberFormat="1"/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Continuous"/>
    </xf>
    <xf numFmtId="0" fontId="3" fillId="0" borderId="2" xfId="0" applyFont="1" applyFill="1" applyBorder="1" applyAlignment="1">
      <alignment horizontal="left"/>
    </xf>
    <xf numFmtId="167" fontId="0" fillId="0" borderId="0" xfId="0" applyNumberFormat="1" applyFill="1" applyBorder="1" applyAlignment="1"/>
    <xf numFmtId="1" fontId="0" fillId="0" borderId="0" xfId="0" applyNumberFormat="1"/>
    <xf numFmtId="167" fontId="0" fillId="0" borderId="3" xfId="0" applyNumberFormat="1" applyFill="1" applyBorder="1" applyAlignment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Return on CAT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580091030489397"/>
                  <c:y val="-9.980387868183143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CATSPY!$G$4:$G$62</c:f>
              <c:numCache>
                <c:formatCode>0.0000</c:formatCode>
                <c:ptCount val="59"/>
                <c:pt idx="0">
                  <c:v>-0.10744899191114321</c:v>
                </c:pt>
                <c:pt idx="1">
                  <c:v>7.5612065467333789E-2</c:v>
                </c:pt>
                <c:pt idx="2">
                  <c:v>9.9346076458752597E-2</c:v>
                </c:pt>
                <c:pt idx="3">
                  <c:v>5.8453443148021034E-2</c:v>
                </c:pt>
                <c:pt idx="4">
                  <c:v>-6.2682373284339565E-3</c:v>
                </c:pt>
                <c:pt idx="5">
                  <c:v>7.4605764002175112E-2</c:v>
                </c:pt>
                <c:pt idx="6">
                  <c:v>3.6939581014067358E-2</c:v>
                </c:pt>
                <c:pt idx="7">
                  <c:v>3.0548506734335401E-2</c:v>
                </c:pt>
                <c:pt idx="8">
                  <c:v>-1.9225305426650241E-2</c:v>
                </c:pt>
                <c:pt idx="9">
                  <c:v>6.1606797991502482E-2</c:v>
                </c:pt>
                <c:pt idx="10">
                  <c:v>1.364380571220658E-2</c:v>
                </c:pt>
                <c:pt idx="11">
                  <c:v>-3.6342426417803275E-2</c:v>
                </c:pt>
                <c:pt idx="12">
                  <c:v>3.1194710866933484E-2</c:v>
                </c:pt>
                <c:pt idx="13">
                  <c:v>5.6528806212750693E-2</c:v>
                </c:pt>
                <c:pt idx="14">
                  <c:v>1.5491452991452936E-2</c:v>
                </c:pt>
                <c:pt idx="15">
                  <c:v>-7.9482377695949458E-2</c:v>
                </c:pt>
                <c:pt idx="16">
                  <c:v>-5.6222512777843847E-2</c:v>
                </c:pt>
                <c:pt idx="17">
                  <c:v>6.8300716915326465E-2</c:v>
                </c:pt>
                <c:pt idx="18">
                  <c:v>-4.4980502403192069E-2</c:v>
                </c:pt>
                <c:pt idx="19">
                  <c:v>8.3752730035134393E-2</c:v>
                </c:pt>
                <c:pt idx="20">
                  <c:v>3.820205029352497E-2</c:v>
                </c:pt>
                <c:pt idx="21">
                  <c:v>2.1098826905374679E-5</c:v>
                </c:pt>
                <c:pt idx="22">
                  <c:v>6.1248602232208738E-2</c:v>
                </c:pt>
                <c:pt idx="23">
                  <c:v>2.3300119284294318E-2</c:v>
                </c:pt>
                <c:pt idx="24">
                  <c:v>3.4737335618381771E-2</c:v>
                </c:pt>
                <c:pt idx="25">
                  <c:v>-4.2057081641537764E-3</c:v>
                </c:pt>
                <c:pt idx="26">
                  <c:v>2.896138471981291E-2</c:v>
                </c:pt>
                <c:pt idx="27">
                  <c:v>-1.121454307810188E-2</c:v>
                </c:pt>
                <c:pt idx="28">
                  <c:v>-2.1719719919919944E-2</c:v>
                </c:pt>
                <c:pt idx="29">
                  <c:v>-2.0004546487838004E-2</c:v>
                </c:pt>
                <c:pt idx="30">
                  <c:v>-5.4975643702157351E-2</c:v>
                </c:pt>
                <c:pt idx="31">
                  <c:v>-7.4210440189821592E-2</c:v>
                </c:pt>
                <c:pt idx="32">
                  <c:v>0.10914714980114892</c:v>
                </c:pt>
                <c:pt idx="33">
                  <c:v>-4.0637450199203506E-3</c:v>
                </c:pt>
                <c:pt idx="34">
                  <c:v>4.0803264261142225E-3</c:v>
                </c:pt>
                <c:pt idx="35">
                  <c:v>4.637458167330677E-2</c:v>
                </c:pt>
                <c:pt idx="36">
                  <c:v>4.3405342415066883E-2</c:v>
                </c:pt>
                <c:pt idx="37">
                  <c:v>2.7660195591884262E-2</c:v>
                </c:pt>
                <c:pt idx="38">
                  <c:v>-6.6756622398976839E-3</c:v>
                </c:pt>
                <c:pt idx="39">
                  <c:v>-6.0055766068492167E-2</c:v>
                </c:pt>
                <c:pt idx="40">
                  <c:v>3.5255191298394939E-2</c:v>
                </c:pt>
                <c:pt idx="41">
                  <c:v>1.1792439660556431E-2</c:v>
                </c:pt>
                <c:pt idx="42">
                  <c:v>2.5052572431009112E-2</c:v>
                </c:pt>
                <c:pt idx="43">
                  <c:v>1.9906489090393942E-2</c:v>
                </c:pt>
                <c:pt idx="44">
                  <c:v>-1.8198166284642658E-2</c:v>
                </c:pt>
                <c:pt idx="45">
                  <c:v>5.6950119777141595E-3</c:v>
                </c:pt>
                <c:pt idx="46">
                  <c:v>1.7938166086313156E-3</c:v>
                </c:pt>
                <c:pt idx="47">
                  <c:v>5.1190225405519207E-2</c:v>
                </c:pt>
                <c:pt idx="48">
                  <c:v>1.2758851035404417E-2</c:v>
                </c:pt>
                <c:pt idx="49">
                  <c:v>3.3375107182903374E-2</c:v>
                </c:pt>
                <c:pt idx="50">
                  <c:v>1.9212293355460597E-2</c:v>
                </c:pt>
                <c:pt idx="51">
                  <c:v>2.3578533540739688E-2</c:v>
                </c:pt>
                <c:pt idx="52">
                  <c:v>-1.8507814952564261E-2</c:v>
                </c:pt>
                <c:pt idx="53">
                  <c:v>5.167691060964974E-2</c:v>
                </c:pt>
                <c:pt idx="54">
                  <c:v>-2.9992411238669248E-2</c:v>
                </c:pt>
                <c:pt idx="55">
                  <c:v>2.6642225887089754E-2</c:v>
                </c:pt>
                <c:pt idx="56">
                  <c:v>4.6306770210509551E-2</c:v>
                </c:pt>
                <c:pt idx="57">
                  <c:v>2.9637694387490532E-2</c:v>
                </c:pt>
                <c:pt idx="58">
                  <c:v>2.0386740331491682E-2</c:v>
                </c:pt>
              </c:numCache>
            </c:numRef>
          </c:xVal>
          <c:yVal>
            <c:numRef>
              <c:f>CATSPY!$F$4:$F$62</c:f>
              <c:numCache>
                <c:formatCode>0.0000</c:formatCode>
                <c:ptCount val="59"/>
                <c:pt idx="0">
                  <c:v>-0.20226904376012966</c:v>
                </c:pt>
                <c:pt idx="1">
                  <c:v>0.13612352702153596</c:v>
                </c:pt>
                <c:pt idx="2">
                  <c:v>0.27253218884120156</c:v>
                </c:pt>
                <c:pt idx="3">
                  <c:v>-3.3726812816188279E-3</c:v>
                </c:pt>
                <c:pt idx="4">
                  <c:v>-6.8245910885504801E-2</c:v>
                </c:pt>
                <c:pt idx="5">
                  <c:v>0.33353510895883787</c:v>
                </c:pt>
                <c:pt idx="6">
                  <c:v>2.8370403994552928E-2</c:v>
                </c:pt>
                <c:pt idx="7">
                  <c:v>0.13286250275877287</c:v>
                </c:pt>
                <c:pt idx="8">
                  <c:v>7.266705630235748E-2</c:v>
                </c:pt>
                <c:pt idx="9">
                  <c:v>6.0479476934253595E-2</c:v>
                </c:pt>
                <c:pt idx="10">
                  <c:v>-2.3976708340469277E-2</c:v>
                </c:pt>
                <c:pt idx="11">
                  <c:v>-8.3347955781716054E-2</c:v>
                </c:pt>
                <c:pt idx="12">
                  <c:v>9.2075038284839206E-2</c:v>
                </c:pt>
                <c:pt idx="13">
                  <c:v>0.10166520595968453</c:v>
                </c:pt>
                <c:pt idx="14">
                  <c:v>8.3373110580747811E-2</c:v>
                </c:pt>
                <c:pt idx="15">
                  <c:v>-0.107651637538552</c:v>
                </c:pt>
                <c:pt idx="16">
                  <c:v>-1.1356155365371934E-2</c:v>
                </c:pt>
                <c:pt idx="17">
                  <c:v>0.16114533044781099</c:v>
                </c:pt>
                <c:pt idx="18">
                  <c:v>-6.5806451612903327E-2</c:v>
                </c:pt>
                <c:pt idx="19">
                  <c:v>0.20748925721301426</c:v>
                </c:pt>
                <c:pt idx="20">
                  <c:v>-1.0167768174886849E-3</c:v>
                </c:pt>
                <c:pt idx="21">
                  <c:v>7.6335877862595325E-2</c:v>
                </c:pt>
                <c:pt idx="22">
                  <c:v>0.10709219858156027</c:v>
                </c:pt>
                <c:pt idx="23">
                  <c:v>3.5767670296818377E-2</c:v>
                </c:pt>
                <c:pt idx="24">
                  <c:v>6.1024636635398366E-2</c:v>
                </c:pt>
                <c:pt idx="25">
                  <c:v>8.1803167201010218E-2</c:v>
                </c:pt>
                <c:pt idx="26">
                  <c:v>3.6461607543780916E-2</c:v>
                </c:pt>
                <c:pt idx="27">
                  <c:v>-8.3268347630187978E-2</c:v>
                </c:pt>
                <c:pt idx="28">
                  <c:v>6.2381852551984807E-3</c:v>
                </c:pt>
                <c:pt idx="29">
                  <c:v>-7.2045838812699547E-2</c:v>
                </c:pt>
                <c:pt idx="30">
                  <c:v>-7.8854135033910366E-2</c:v>
                </c:pt>
                <c:pt idx="31">
                  <c:v>-0.1885714285714285</c:v>
                </c:pt>
                <c:pt idx="32">
                  <c:v>0.27925243770314179</c:v>
                </c:pt>
                <c:pt idx="33">
                  <c:v>3.6205801397416915E-2</c:v>
                </c:pt>
                <c:pt idx="34">
                  <c:v>-7.4376787903555397E-2</c:v>
                </c:pt>
                <c:pt idx="35">
                  <c:v>0.20441501103752779</c:v>
                </c:pt>
                <c:pt idx="36">
                  <c:v>4.6645894428152479E-2</c:v>
                </c:pt>
                <c:pt idx="37">
                  <c:v>-6.7332107521232754E-2</c:v>
                </c:pt>
                <c:pt idx="38">
                  <c:v>-3.5204656402553547E-2</c:v>
                </c:pt>
                <c:pt idx="39">
                  <c:v>-0.14741656125328395</c:v>
                </c:pt>
                <c:pt idx="40">
                  <c:v>-3.0929011641177895E-2</c:v>
                </c:pt>
                <c:pt idx="41">
                  <c:v>-8.2440230832646622E-3</c:v>
                </c:pt>
                <c:pt idx="42">
                  <c:v>1.3300083125519668E-2</c:v>
                </c:pt>
                <c:pt idx="43">
                  <c:v>8.3206375249034181E-3</c:v>
                </c:pt>
                <c:pt idx="44">
                  <c:v>-1.4295676429567639E-2</c:v>
                </c:pt>
                <c:pt idx="45">
                  <c:v>5.0701568211295456E-3</c:v>
                </c:pt>
                <c:pt idx="46">
                  <c:v>5.1249413420929368E-2</c:v>
                </c:pt>
                <c:pt idx="47">
                  <c:v>9.7998515765803429E-2</c:v>
                </c:pt>
                <c:pt idx="48">
                  <c:v>-6.1185079784530916E-2</c:v>
                </c:pt>
                <c:pt idx="49">
                  <c:v>-5.8460539136083178E-2</c:v>
                </c:pt>
                <c:pt idx="50">
                  <c:v>-2.6445900885362694E-2</c:v>
                </c:pt>
                <c:pt idx="51">
                  <c:v>1.3345931262548572E-2</c:v>
                </c:pt>
                <c:pt idx="52">
                  <c:v>-3.8578088578088643E-2</c:v>
                </c:pt>
                <c:pt idx="53">
                  <c:v>5.0915262456054933E-3</c:v>
                </c:pt>
                <c:pt idx="54">
                  <c:v>-4.4626703654564448E-3</c:v>
                </c:pt>
                <c:pt idx="55">
                  <c:v>1.04191906954203E-2</c:v>
                </c:pt>
                <c:pt idx="56">
                  <c:v>-4.7961630695447788E-4</c:v>
                </c:pt>
                <c:pt idx="57">
                  <c:v>1.4875239923224592E-2</c:v>
                </c:pt>
                <c:pt idx="58">
                  <c:v>7.3404255319148959E-2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0347656"/>
        <c:axId val="370347264"/>
      </c:scatterChart>
      <c:valAx>
        <c:axId val="3703476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Return on SPY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0347264"/>
        <c:crossesAt val="-0.30000000000000004"/>
        <c:crossBetween val="midCat"/>
      </c:valAx>
      <c:valAx>
        <c:axId val="370347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Return on CAT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0347656"/>
        <c:crossesAt val="-0.15000000000000002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25878</xdr:colOff>
      <xdr:row>13</xdr:row>
      <xdr:rowOff>4314</xdr:rowOff>
    </xdr:from>
    <xdr:to>
      <xdr:col>15</xdr:col>
      <xdr:colOff>250165</xdr:colOff>
      <xdr:row>28</xdr:row>
      <xdr:rowOff>30193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/>
  </sheetViews>
  <sheetFormatPr defaultRowHeight="14.3" x14ac:dyDescent="0.25"/>
  <cols>
    <col min="3" max="3" width="10.25" bestFit="1" customWidth="1"/>
    <col min="4" max="4" width="11.875" bestFit="1" customWidth="1"/>
  </cols>
  <sheetData>
    <row r="1" spans="1:5" x14ac:dyDescent="0.25">
      <c r="A1" t="s">
        <v>0</v>
      </c>
      <c r="B1" s="1" t="s">
        <v>1</v>
      </c>
      <c r="C1" s="2" t="s">
        <v>2</v>
      </c>
      <c r="D1" s="3" t="s">
        <v>3</v>
      </c>
      <c r="E1" t="s">
        <v>15</v>
      </c>
    </row>
    <row r="2" spans="1:5" x14ac:dyDescent="0.25">
      <c r="A2" t="s">
        <v>4</v>
      </c>
      <c r="B2" s="1">
        <v>50</v>
      </c>
      <c r="C2" s="2">
        <v>176000</v>
      </c>
      <c r="D2" s="3">
        <f>B2*C2</f>
        <v>8800000</v>
      </c>
      <c r="E2">
        <f>D2/$D$12</f>
        <v>8.7999999999999995E-2</v>
      </c>
    </row>
    <row r="3" spans="1:5" x14ac:dyDescent="0.25">
      <c r="A3" t="s">
        <v>5</v>
      </c>
      <c r="B3" s="1">
        <v>80</v>
      </c>
      <c r="C3" s="2">
        <v>156250</v>
      </c>
      <c r="D3" s="3">
        <f t="shared" ref="D3:D11" si="0">B3*C3</f>
        <v>12500000</v>
      </c>
    </row>
    <row r="4" spans="1:5" x14ac:dyDescent="0.25">
      <c r="A4" t="s">
        <v>6</v>
      </c>
      <c r="B4" s="1">
        <v>25</v>
      </c>
      <c r="C4" s="2">
        <v>580000</v>
      </c>
      <c r="D4" s="3">
        <f t="shared" si="0"/>
        <v>14500000</v>
      </c>
    </row>
    <row r="5" spans="1:5" x14ac:dyDescent="0.25">
      <c r="A5" t="s">
        <v>7</v>
      </c>
      <c r="B5" s="1">
        <v>16</v>
      </c>
      <c r="C5" s="2">
        <v>281250</v>
      </c>
      <c r="D5" s="3">
        <f t="shared" si="0"/>
        <v>4500000</v>
      </c>
    </row>
    <row r="6" spans="1:5" x14ac:dyDescent="0.25">
      <c r="A6" t="s">
        <v>8</v>
      </c>
      <c r="B6" s="1">
        <v>84</v>
      </c>
      <c r="C6" s="2">
        <v>100000</v>
      </c>
      <c r="D6" s="3">
        <f t="shared" si="0"/>
        <v>8400000</v>
      </c>
    </row>
    <row r="7" spans="1:5" x14ac:dyDescent="0.25">
      <c r="A7" t="s">
        <v>9</v>
      </c>
      <c r="B7" s="1">
        <v>52</v>
      </c>
      <c r="C7" s="2">
        <v>200000</v>
      </c>
      <c r="D7" s="3">
        <f t="shared" si="0"/>
        <v>10400000</v>
      </c>
    </row>
    <row r="8" spans="1:5" x14ac:dyDescent="0.25">
      <c r="A8" t="s">
        <v>10</v>
      </c>
      <c r="B8" s="1">
        <v>154</v>
      </c>
      <c r="C8" s="2">
        <v>100000</v>
      </c>
      <c r="D8" s="3">
        <f t="shared" si="0"/>
        <v>15400000</v>
      </c>
    </row>
    <row r="9" spans="1:5" x14ac:dyDescent="0.25">
      <c r="A9" t="s">
        <v>11</v>
      </c>
      <c r="B9" s="1">
        <v>62</v>
      </c>
      <c r="C9" s="2">
        <v>200000</v>
      </c>
      <c r="D9" s="3">
        <f t="shared" si="0"/>
        <v>12400000</v>
      </c>
    </row>
    <row r="10" spans="1:5" x14ac:dyDescent="0.25">
      <c r="A10" t="s">
        <v>12</v>
      </c>
      <c r="B10" s="1">
        <v>8</v>
      </c>
      <c r="C10" s="2">
        <v>1112500</v>
      </c>
      <c r="D10" s="3">
        <f t="shared" si="0"/>
        <v>8900000</v>
      </c>
    </row>
    <row r="11" spans="1:5" x14ac:dyDescent="0.25">
      <c r="A11" t="s">
        <v>13</v>
      </c>
      <c r="B11" s="1">
        <v>21</v>
      </c>
      <c r="C11" s="2">
        <v>200000</v>
      </c>
      <c r="D11" s="3">
        <f t="shared" si="0"/>
        <v>4200000</v>
      </c>
    </row>
    <row r="12" spans="1:5" x14ac:dyDescent="0.25">
      <c r="A12" t="s">
        <v>14</v>
      </c>
      <c r="B12" s="1"/>
      <c r="C12" s="2"/>
      <c r="D12" s="3">
        <f>SUM(D2:D11)</f>
        <v>100000000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2"/>
  <sheetViews>
    <sheetView workbookViewId="0">
      <selection activeCell="V27" sqref="V27"/>
    </sheetView>
  </sheetViews>
  <sheetFormatPr defaultRowHeight="14.3" x14ac:dyDescent="0.25"/>
  <sheetData>
    <row r="1" spans="1:13" x14ac:dyDescent="0.25">
      <c r="A1" s="4"/>
      <c r="B1" s="5" t="s">
        <v>16</v>
      </c>
      <c r="C1" s="5" t="s">
        <v>17</v>
      </c>
      <c r="D1" s="5" t="s">
        <v>18</v>
      </c>
      <c r="E1" s="5" t="s">
        <v>19</v>
      </c>
      <c r="F1" s="5" t="s">
        <v>20</v>
      </c>
      <c r="G1" s="5" t="s">
        <v>21</v>
      </c>
      <c r="H1" s="5" t="s">
        <v>22</v>
      </c>
      <c r="I1" s="5" t="s">
        <v>23</v>
      </c>
      <c r="J1" s="5" t="s">
        <v>24</v>
      </c>
      <c r="K1" s="5" t="s">
        <v>25</v>
      </c>
      <c r="L1" s="5" t="s">
        <v>26</v>
      </c>
      <c r="M1" s="5" t="s">
        <v>27</v>
      </c>
    </row>
    <row r="2" spans="1:13" x14ac:dyDescent="0.25">
      <c r="A2" s="6" t="s">
        <v>28</v>
      </c>
      <c r="B2" s="6" t="s">
        <v>29</v>
      </c>
      <c r="C2" s="6" t="s">
        <v>30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31</v>
      </c>
    </row>
    <row r="3" spans="1:13" x14ac:dyDescent="0.25">
      <c r="A3">
        <v>1</v>
      </c>
      <c r="B3" s="7">
        <v>1050</v>
      </c>
      <c r="C3" s="7">
        <v>1050</v>
      </c>
      <c r="D3" s="8">
        <v>50</v>
      </c>
      <c r="E3" s="8">
        <v>80</v>
      </c>
      <c r="F3" s="8">
        <v>25</v>
      </c>
      <c r="G3" s="8">
        <v>16</v>
      </c>
      <c r="H3" s="8">
        <v>84</v>
      </c>
      <c r="I3" s="8">
        <v>52</v>
      </c>
      <c r="J3" s="8">
        <v>154</v>
      </c>
      <c r="K3" s="8">
        <v>62</v>
      </c>
      <c r="L3" s="8">
        <v>8</v>
      </c>
      <c r="M3" s="8">
        <v>21</v>
      </c>
    </row>
    <row r="4" spans="1:13" x14ac:dyDescent="0.25">
      <c r="A4">
        <v>2</v>
      </c>
      <c r="B4" s="7">
        <v>1051.1277504631726</v>
      </c>
      <c r="C4" s="7">
        <v>1051.1277504631726</v>
      </c>
      <c r="D4" s="8">
        <v>49.994232206170459</v>
      </c>
      <c r="E4" s="8">
        <v>79.855379752132862</v>
      </c>
      <c r="F4" s="8">
        <v>24.953924338890655</v>
      </c>
      <c r="G4" s="8">
        <v>16.005643510014909</v>
      </c>
      <c r="H4" s="8">
        <v>84.118493135331889</v>
      </c>
      <c r="I4" s="8">
        <v>51.544308483525576</v>
      </c>
      <c r="J4" s="8">
        <v>153.15186405210437</v>
      </c>
      <c r="K4" s="8">
        <v>61.91535190728262</v>
      </c>
      <c r="L4" s="8">
        <v>8.0732438133209499</v>
      </c>
      <c r="M4" s="8">
        <v>21.029241831131369</v>
      </c>
    </row>
    <row r="5" spans="1:13" x14ac:dyDescent="0.25">
      <c r="A5">
        <v>3</v>
      </c>
      <c r="B5" s="7">
        <v>1051.782451065912</v>
      </c>
      <c r="C5" s="7">
        <v>1051.782451065912</v>
      </c>
      <c r="D5" s="8">
        <v>50.068188916777387</v>
      </c>
      <c r="E5" s="8">
        <v>79.574449673989562</v>
      </c>
      <c r="F5" s="8">
        <v>25.092268486967505</v>
      </c>
      <c r="G5" s="8">
        <v>15.984523930726947</v>
      </c>
      <c r="H5" s="8">
        <v>83.652641394077335</v>
      </c>
      <c r="I5" s="8">
        <v>51.600326474282959</v>
      </c>
      <c r="J5" s="8">
        <v>153.70321629774759</v>
      </c>
      <c r="K5" s="8">
        <v>61.967181596299504</v>
      </c>
      <c r="L5" s="8">
        <v>8.0648733468563947</v>
      </c>
      <c r="M5" s="8">
        <v>20.933394319192381</v>
      </c>
    </row>
    <row r="6" spans="1:13" x14ac:dyDescent="0.25">
      <c r="A6">
        <v>4</v>
      </c>
      <c r="B6" s="7">
        <v>1049.5145637608093</v>
      </c>
      <c r="C6" s="7">
        <v>1049.5145637608093</v>
      </c>
      <c r="D6" s="8">
        <v>50.123972726793099</v>
      </c>
      <c r="E6" s="8">
        <v>79.733571116648221</v>
      </c>
      <c r="F6" s="8">
        <v>24.972238548430628</v>
      </c>
      <c r="G6" s="8">
        <v>15.897043145338106</v>
      </c>
      <c r="H6" s="8">
        <v>83.619985527618525</v>
      </c>
      <c r="I6" s="8">
        <v>51.469215853005473</v>
      </c>
      <c r="J6" s="8">
        <v>153.54302986159576</v>
      </c>
      <c r="K6" s="8">
        <v>61.806143957615717</v>
      </c>
      <c r="L6" s="8">
        <v>8.0005129167776712</v>
      </c>
      <c r="M6" s="8">
        <v>20.810155842348891</v>
      </c>
    </row>
    <row r="7" spans="1:13" x14ac:dyDescent="0.25">
      <c r="A7">
        <v>5</v>
      </c>
      <c r="B7" s="7">
        <v>1053.1640940206632</v>
      </c>
      <c r="C7" s="7">
        <v>1053.1640940206632</v>
      </c>
      <c r="D7" s="8">
        <v>50.227737217705617</v>
      </c>
      <c r="E7" s="8">
        <v>80.203393984767658</v>
      </c>
      <c r="F7" s="8">
        <v>25.022897932249023</v>
      </c>
      <c r="G7" s="8">
        <v>15.993652438414106</v>
      </c>
      <c r="H7" s="8">
        <v>83.470639935333722</v>
      </c>
      <c r="I7" s="8">
        <v>51.557021441044384</v>
      </c>
      <c r="J7" s="8">
        <v>153.98508038038511</v>
      </c>
      <c r="K7" s="8">
        <v>62.066103889923532</v>
      </c>
      <c r="L7" s="8">
        <v>8.0593078657027313</v>
      </c>
      <c r="M7" s="8">
        <v>20.922965412441553</v>
      </c>
    </row>
    <row r="8" spans="1:13" x14ac:dyDescent="0.25">
      <c r="A8">
        <v>6</v>
      </c>
      <c r="B8" s="7">
        <v>1052.7195977550889</v>
      </c>
      <c r="C8" s="7">
        <v>1052.7195977550889</v>
      </c>
      <c r="D8" s="8">
        <v>50.270955510047798</v>
      </c>
      <c r="E8" s="8">
        <v>79.908461706322385</v>
      </c>
      <c r="F8" s="8">
        <v>24.980792944449032</v>
      </c>
      <c r="G8" s="8">
        <v>15.916209085296872</v>
      </c>
      <c r="H8" s="8">
        <v>83.448147343722283</v>
      </c>
      <c r="I8" s="8">
        <v>51.5018413687717</v>
      </c>
      <c r="J8" s="8">
        <v>154.98062046086017</v>
      </c>
      <c r="K8" s="8">
        <v>62.009552823515627</v>
      </c>
      <c r="L8" s="8">
        <v>8.1008684046966888</v>
      </c>
      <c r="M8" s="8">
        <v>20.862678201884247</v>
      </c>
    </row>
    <row r="9" spans="1:13" x14ac:dyDescent="0.25">
      <c r="A9">
        <v>7</v>
      </c>
      <c r="B9" s="7">
        <v>1052.5537813763997</v>
      </c>
      <c r="C9" s="7">
        <v>1052.5537813763997</v>
      </c>
      <c r="D9" s="8">
        <v>50.14171156904176</v>
      </c>
      <c r="E9" s="8">
        <v>79.843053771036395</v>
      </c>
      <c r="F9" s="8">
        <v>24.958694860430725</v>
      </c>
      <c r="G9" s="8">
        <v>15.822835248554318</v>
      </c>
      <c r="H9" s="8">
        <v>83.874971490998774</v>
      </c>
      <c r="I9" s="8">
        <v>52.036948195825175</v>
      </c>
      <c r="J9" s="8">
        <v>154.98571144421308</v>
      </c>
      <c r="K9" s="8">
        <v>62.148440582898296</v>
      </c>
      <c r="L9" s="8">
        <v>8.0704530365233129</v>
      </c>
      <c r="M9" s="8">
        <v>20.812356034725781</v>
      </c>
    </row>
    <row r="10" spans="1:13" x14ac:dyDescent="0.25">
      <c r="A10">
        <v>8</v>
      </c>
      <c r="B10" s="7">
        <v>1047.8520661929938</v>
      </c>
      <c r="C10" s="7">
        <v>1047.8520661929938</v>
      </c>
      <c r="D10" s="8">
        <v>49.716942088145316</v>
      </c>
      <c r="E10" s="8">
        <v>79.382092725199428</v>
      </c>
      <c r="F10" s="8">
        <v>24.852388460164189</v>
      </c>
      <c r="G10" s="8">
        <v>15.704258268029403</v>
      </c>
      <c r="H10" s="8">
        <v>83.484759324088969</v>
      </c>
      <c r="I10" s="8">
        <v>51.816225791154558</v>
      </c>
      <c r="J10" s="8">
        <v>153.14962716538443</v>
      </c>
      <c r="K10" s="8">
        <v>61.435883313146434</v>
      </c>
      <c r="L10" s="8">
        <v>8.0396850315930948</v>
      </c>
      <c r="M10" s="8">
        <v>20.759702120300034</v>
      </c>
    </row>
    <row r="11" spans="1:13" x14ac:dyDescent="0.25">
      <c r="A11">
        <v>9</v>
      </c>
      <c r="B11" s="7">
        <v>1050.0357404816637</v>
      </c>
      <c r="C11" s="7">
        <v>1050.0357404816637</v>
      </c>
      <c r="D11" s="8">
        <v>49.722439672416741</v>
      </c>
      <c r="E11" s="8">
        <v>79.447694017386709</v>
      </c>
      <c r="F11" s="8">
        <v>24.918956162776141</v>
      </c>
      <c r="G11" s="8">
        <v>15.749131926332108</v>
      </c>
      <c r="H11" s="8">
        <v>83.648791468829018</v>
      </c>
      <c r="I11" s="8">
        <v>51.811773001719153</v>
      </c>
      <c r="J11" s="8">
        <v>153.56713471327566</v>
      </c>
      <c r="K11" s="8">
        <v>61.811073818188611</v>
      </c>
      <c r="L11" s="8">
        <v>8.0326896207319116</v>
      </c>
      <c r="M11" s="8">
        <v>20.748552071901333</v>
      </c>
    </row>
    <row r="12" spans="1:13" x14ac:dyDescent="0.25">
      <c r="A12">
        <v>10</v>
      </c>
      <c r="B12" s="7">
        <v>1044.8394525664046</v>
      </c>
      <c r="C12" s="7">
        <v>1044.8394525664046</v>
      </c>
      <c r="D12" s="8">
        <v>49.436525308681368</v>
      </c>
      <c r="E12" s="8">
        <v>78.623264945871497</v>
      </c>
      <c r="F12" s="8">
        <v>24.988916996636807</v>
      </c>
      <c r="G12" s="8">
        <v>15.703848387005335</v>
      </c>
      <c r="H12" s="8">
        <v>83.313473471492443</v>
      </c>
      <c r="I12" s="8">
        <v>51.390990832504357</v>
      </c>
      <c r="J12" s="8">
        <v>151.81510734788395</v>
      </c>
      <c r="K12" s="8">
        <v>61.274051122905206</v>
      </c>
      <c r="L12" s="8">
        <v>7.9566778660088433</v>
      </c>
      <c r="M12" s="8">
        <v>20.7244596679163</v>
      </c>
    </row>
    <row r="13" spans="1:13" x14ac:dyDescent="0.25">
      <c r="A13">
        <v>11</v>
      </c>
      <c r="B13" s="7">
        <v>1044.119125658033</v>
      </c>
      <c r="C13" s="7">
        <v>1044.119125658033</v>
      </c>
      <c r="D13" s="8">
        <v>49.490019818607486</v>
      </c>
      <c r="E13" s="8">
        <v>78.648482715326594</v>
      </c>
      <c r="F13" s="8">
        <v>24.982967318213767</v>
      </c>
      <c r="G13" s="8">
        <v>15.672623529865895</v>
      </c>
      <c r="H13" s="8">
        <v>82.821095713589088</v>
      </c>
      <c r="I13" s="8">
        <v>51.427655022765748</v>
      </c>
      <c r="J13" s="8">
        <v>151.54859208392764</v>
      </c>
      <c r="K13" s="8">
        <v>61.140477436264192</v>
      </c>
      <c r="L13" s="8">
        <v>7.9275430022269164</v>
      </c>
      <c r="M13" s="8">
        <v>20.682668627822881</v>
      </c>
    </row>
    <row r="14" spans="1:13" x14ac:dyDescent="0.25">
      <c r="A14">
        <v>12</v>
      </c>
      <c r="B14" s="7">
        <v>1042.1888371651394</v>
      </c>
      <c r="C14" s="7">
        <v>1042.1888371651394</v>
      </c>
      <c r="D14" s="8">
        <v>49.339100278582819</v>
      </c>
      <c r="E14" s="8">
        <v>78.947797806778581</v>
      </c>
      <c r="F14" s="8">
        <v>24.932700138687547</v>
      </c>
      <c r="G14" s="8">
        <v>15.651494209248876</v>
      </c>
      <c r="H14" s="8">
        <v>82.816775837594164</v>
      </c>
      <c r="I14" s="8">
        <v>50.846368484463326</v>
      </c>
      <c r="J14" s="8">
        <v>150.24521651331523</v>
      </c>
      <c r="K14" s="8">
        <v>60.536384902859638</v>
      </c>
      <c r="L14" s="8">
        <v>7.926884617794407</v>
      </c>
      <c r="M14" s="8">
        <v>20.502329629991749</v>
      </c>
    </row>
    <row r="15" spans="1:13" x14ac:dyDescent="0.25">
      <c r="A15">
        <v>13</v>
      </c>
      <c r="B15" s="7">
        <v>1045.100428312626</v>
      </c>
      <c r="C15" s="7">
        <v>1045.100428312626</v>
      </c>
      <c r="D15" s="8">
        <v>49.509602738326564</v>
      </c>
      <c r="E15" s="8">
        <v>79.672196507036091</v>
      </c>
      <c r="F15" s="8">
        <v>25.02916870962548</v>
      </c>
      <c r="G15" s="8">
        <v>15.713126510455835</v>
      </c>
      <c r="H15" s="8">
        <v>82.599268193905587</v>
      </c>
      <c r="I15" s="8">
        <v>51.127889409213111</v>
      </c>
      <c r="J15" s="8">
        <v>151.91973413889693</v>
      </c>
      <c r="K15" s="8">
        <v>60.474502715484483</v>
      </c>
      <c r="L15" s="8">
        <v>7.9957812702644446</v>
      </c>
      <c r="M15" s="8">
        <v>20.583455297412346</v>
      </c>
    </row>
    <row r="16" spans="1:13" x14ac:dyDescent="0.25">
      <c r="A16">
        <v>14</v>
      </c>
      <c r="B16" s="7">
        <v>1046.5672212656216</v>
      </c>
      <c r="C16" s="7">
        <v>1046.5672212656216</v>
      </c>
      <c r="D16" s="8">
        <v>49.657541128502508</v>
      </c>
      <c r="E16" s="8">
        <v>80.20244461327411</v>
      </c>
      <c r="F16" s="8">
        <v>25.006198752755246</v>
      </c>
      <c r="G16" s="8">
        <v>15.673496008336278</v>
      </c>
      <c r="H16" s="8">
        <v>82.081643437650513</v>
      </c>
      <c r="I16" s="8">
        <v>51.329634159498383</v>
      </c>
      <c r="J16" s="8">
        <v>152.36083155492847</v>
      </c>
      <c r="K16" s="8">
        <v>60.690087494779192</v>
      </c>
      <c r="L16" s="8">
        <v>8.0080648018048102</v>
      </c>
      <c r="M16" s="8">
        <v>20.616054275986428</v>
      </c>
    </row>
    <row r="17" spans="1:13" x14ac:dyDescent="0.25">
      <c r="A17">
        <v>15</v>
      </c>
      <c r="B17" s="7">
        <v>1048.6977398975275</v>
      </c>
      <c r="C17" s="7">
        <v>1048.6977398975275</v>
      </c>
      <c r="D17" s="8">
        <v>49.446195314611501</v>
      </c>
      <c r="E17" s="8">
        <v>80.137729920764684</v>
      </c>
      <c r="F17" s="8">
        <v>24.953014708929288</v>
      </c>
      <c r="G17" s="8">
        <v>15.731469989643283</v>
      </c>
      <c r="H17" s="8">
        <v>81.680976443578146</v>
      </c>
      <c r="I17" s="8">
        <v>51.231417488082592</v>
      </c>
      <c r="J17" s="8">
        <v>152.59776824534853</v>
      </c>
      <c r="K17" s="8">
        <v>60.885217080304123</v>
      </c>
      <c r="L17" s="8">
        <v>8.0124763032653572</v>
      </c>
      <c r="M17" s="8">
        <v>20.653000423069663</v>
      </c>
    </row>
    <row r="18" spans="1:13" x14ac:dyDescent="0.25">
      <c r="A18">
        <v>16</v>
      </c>
      <c r="B18" s="7">
        <v>1043.7566141499212</v>
      </c>
      <c r="C18" s="7">
        <v>1043.7566141499212</v>
      </c>
      <c r="D18" s="8">
        <v>49.085734069456286</v>
      </c>
      <c r="E18" s="8">
        <v>79.611660125746212</v>
      </c>
      <c r="F18" s="8">
        <v>24.841367091262612</v>
      </c>
      <c r="G18" s="8">
        <v>15.683572128270061</v>
      </c>
      <c r="H18" s="8">
        <v>81.145298189417645</v>
      </c>
      <c r="I18" s="8">
        <v>51.033063877727393</v>
      </c>
      <c r="J18" s="8">
        <v>152.04861255475655</v>
      </c>
      <c r="K18" s="8">
        <v>60.487854180960817</v>
      </c>
      <c r="L18" s="8">
        <v>7.9881197150070076</v>
      </c>
      <c r="M18" s="8">
        <v>20.613330605198925</v>
      </c>
    </row>
    <row r="19" spans="1:13" x14ac:dyDescent="0.25">
      <c r="A19">
        <v>17</v>
      </c>
      <c r="B19" s="7">
        <v>1039.0113923443676</v>
      </c>
      <c r="C19" s="7">
        <v>1039.0113923443676</v>
      </c>
      <c r="D19" s="8">
        <v>48.63373927764134</v>
      </c>
      <c r="E19" s="8">
        <v>78.955129123386769</v>
      </c>
      <c r="F19" s="8">
        <v>24.670666689384937</v>
      </c>
      <c r="G19" s="8">
        <v>15.603074739918338</v>
      </c>
      <c r="H19" s="8">
        <v>80.907275488953232</v>
      </c>
      <c r="I19" s="8">
        <v>50.518124966145422</v>
      </c>
      <c r="J19" s="8">
        <v>150.93455585644639</v>
      </c>
      <c r="K19" s="8">
        <v>60.402425699263695</v>
      </c>
      <c r="L19" s="8">
        <v>7.9246244104753663</v>
      </c>
      <c r="M19" s="8">
        <v>20.602553730799336</v>
      </c>
    </row>
    <row r="20" spans="1:13" x14ac:dyDescent="0.25">
      <c r="A20">
        <v>18</v>
      </c>
      <c r="B20" s="7">
        <v>1039.5776061516804</v>
      </c>
      <c r="C20" s="7">
        <v>1039.5776061516804</v>
      </c>
      <c r="D20" s="8">
        <v>48.608377498018918</v>
      </c>
      <c r="E20" s="8">
        <v>79.304777272287154</v>
      </c>
      <c r="F20" s="8">
        <v>24.722248281242507</v>
      </c>
      <c r="G20" s="8">
        <v>15.657980939198183</v>
      </c>
      <c r="H20" s="8">
        <v>81.401002604871465</v>
      </c>
      <c r="I20" s="8">
        <v>50.554793369453904</v>
      </c>
      <c r="J20" s="8">
        <v>151.28642220580602</v>
      </c>
      <c r="K20" s="8">
        <v>60.667646858491175</v>
      </c>
      <c r="L20" s="8">
        <v>7.9760297448778266</v>
      </c>
      <c r="M20" s="8">
        <v>20.532824938609998</v>
      </c>
    </row>
    <row r="21" spans="1:13" x14ac:dyDescent="0.25">
      <c r="A21">
        <v>19</v>
      </c>
      <c r="B21" s="7">
        <v>1035.3117620250939</v>
      </c>
      <c r="C21" s="7">
        <v>1035.3117620250939</v>
      </c>
      <c r="D21" s="8">
        <v>48.363921839729542</v>
      </c>
      <c r="E21" s="8">
        <v>79.227974950186024</v>
      </c>
      <c r="F21" s="8">
        <v>24.605140685208827</v>
      </c>
      <c r="G21" s="8">
        <v>15.610023475038453</v>
      </c>
      <c r="H21" s="8">
        <v>80.856421056684326</v>
      </c>
      <c r="I21" s="8">
        <v>50.075220912449169</v>
      </c>
      <c r="J21" s="8">
        <v>149.73405238139267</v>
      </c>
      <c r="K21" s="8">
        <v>60.42483111074656</v>
      </c>
      <c r="L21" s="8">
        <v>7.8849345213328981</v>
      </c>
      <c r="M21" s="8">
        <v>20.413314596161282</v>
      </c>
    </row>
    <row r="22" spans="1:13" x14ac:dyDescent="0.25">
      <c r="A22">
        <v>20</v>
      </c>
      <c r="B22" s="7">
        <v>1031.2560785722021</v>
      </c>
      <c r="C22" s="7">
        <v>1031.2560785722021</v>
      </c>
      <c r="D22" s="8">
        <v>48.088659839931097</v>
      </c>
      <c r="E22" s="8">
        <v>77.860802403685611</v>
      </c>
      <c r="F22" s="8">
        <v>24.578055501411804</v>
      </c>
      <c r="G22" s="8">
        <v>15.459324773414865</v>
      </c>
      <c r="H22" s="8">
        <v>80.065352264972788</v>
      </c>
      <c r="I22" s="8">
        <v>49.717017627234583</v>
      </c>
      <c r="J22" s="8">
        <v>149.78281540886658</v>
      </c>
      <c r="K22" s="8">
        <v>60.144092045506071</v>
      </c>
      <c r="L22" s="8">
        <v>7.8483103242706367</v>
      </c>
      <c r="M22" s="8">
        <v>20.348825421801955</v>
      </c>
    </row>
    <row r="23" spans="1:13" x14ac:dyDescent="0.25">
      <c r="A23">
        <v>21</v>
      </c>
      <c r="B23" s="7">
        <v>1027.6001682858962</v>
      </c>
      <c r="C23" s="7">
        <v>1027.6001682858962</v>
      </c>
      <c r="D23" s="8">
        <v>47.760546152296435</v>
      </c>
      <c r="E23" s="8">
        <v>77.992270039519056</v>
      </c>
      <c r="F23" s="8">
        <v>24.485712197799341</v>
      </c>
      <c r="G23" s="8">
        <v>15.353597255745525</v>
      </c>
      <c r="H23" s="8">
        <v>79.006145225881923</v>
      </c>
      <c r="I23" s="8">
        <v>49.618995226752688</v>
      </c>
      <c r="J23" s="8">
        <v>148.99145965498872</v>
      </c>
      <c r="K23" s="8">
        <v>59.694411109654581</v>
      </c>
      <c r="L23" s="8">
        <v>7.7912984363611555</v>
      </c>
      <c r="M23" s="8">
        <v>20.34935238108288</v>
      </c>
    </row>
    <row r="24" spans="1:13" x14ac:dyDescent="0.25">
      <c r="A24">
        <v>22</v>
      </c>
      <c r="B24" s="7">
        <v>1029.4584400260674</v>
      </c>
      <c r="C24" s="7">
        <v>1029.4584400260674</v>
      </c>
      <c r="D24" s="8">
        <v>47.907970901549113</v>
      </c>
      <c r="E24" s="8">
        <v>77.801516454555809</v>
      </c>
      <c r="F24" s="8">
        <v>24.528160188942877</v>
      </c>
      <c r="G24" s="8">
        <v>15.353909973877249</v>
      </c>
      <c r="H24" s="8">
        <v>78.397566904113617</v>
      </c>
      <c r="I24" s="8">
        <v>49.452104534740322</v>
      </c>
      <c r="J24" s="8">
        <v>148.9165509524608</v>
      </c>
      <c r="K24" s="8">
        <v>59.746289447033703</v>
      </c>
      <c r="L24" s="8">
        <v>7.8371345039463103</v>
      </c>
      <c r="M24" s="8">
        <v>20.442754558604467</v>
      </c>
    </row>
    <row r="25" spans="1:13" x14ac:dyDescent="0.25">
      <c r="A25">
        <v>23</v>
      </c>
      <c r="B25" s="7">
        <v>1030.2706681900006</v>
      </c>
      <c r="C25" s="7">
        <v>1030.2706681900006</v>
      </c>
      <c r="D25" s="8">
        <v>47.771996916106126</v>
      </c>
      <c r="E25" s="8">
        <v>78.343865479541378</v>
      </c>
      <c r="F25" s="8">
        <v>24.554135825059646</v>
      </c>
      <c r="G25" s="8">
        <v>15.347583496019151</v>
      </c>
      <c r="H25" s="8">
        <v>77.901092826701529</v>
      </c>
      <c r="I25" s="8">
        <v>49.376621496291285</v>
      </c>
      <c r="J25" s="8">
        <v>149.36830777776544</v>
      </c>
      <c r="K25" s="8">
        <v>60.199120310845437</v>
      </c>
      <c r="L25" s="8">
        <v>7.8175399917884505</v>
      </c>
      <c r="M25" s="8">
        <v>20.500291870535786</v>
      </c>
    </row>
    <row r="26" spans="1:13" x14ac:dyDescent="0.25">
      <c r="A26">
        <v>24</v>
      </c>
      <c r="B26" s="7">
        <v>1037.2016140273056</v>
      </c>
      <c r="C26" s="7">
        <v>1037.2016140273056</v>
      </c>
      <c r="D26" s="8">
        <v>47.881490636473345</v>
      </c>
      <c r="E26" s="8">
        <v>79.582437159607736</v>
      </c>
      <c r="F26" s="8">
        <v>24.794872462881003</v>
      </c>
      <c r="G26" s="8">
        <v>15.503969766044033</v>
      </c>
      <c r="H26" s="8">
        <v>78.527397001516945</v>
      </c>
      <c r="I26" s="8">
        <v>49.833866502250658</v>
      </c>
      <c r="J26" s="8">
        <v>151.48660142053197</v>
      </c>
      <c r="K26" s="8">
        <v>61.045512278373607</v>
      </c>
      <c r="L26" s="8">
        <v>7.879621618057457</v>
      </c>
      <c r="M26" s="8">
        <v>20.71659702479775</v>
      </c>
    </row>
    <row r="27" spans="1:13" x14ac:dyDescent="0.25">
      <c r="A27">
        <v>25</v>
      </c>
      <c r="B27" s="7">
        <v>1037.7189646371839</v>
      </c>
      <c r="C27" s="7">
        <v>1037.7189646371839</v>
      </c>
      <c r="D27" s="8">
        <v>48.147151673084458</v>
      </c>
      <c r="E27" s="8">
        <v>79.743428810578521</v>
      </c>
      <c r="F27" s="8">
        <v>24.810337279527019</v>
      </c>
      <c r="G27" s="8">
        <v>15.515972744314608</v>
      </c>
      <c r="H27" s="8">
        <v>78.457008954077182</v>
      </c>
      <c r="I27" s="8">
        <v>49.683931234269231</v>
      </c>
      <c r="J27" s="8">
        <v>151.87724262083518</v>
      </c>
      <c r="K27" s="8">
        <v>61.507378975476037</v>
      </c>
      <c r="L27" s="8">
        <v>7.8742823088892315</v>
      </c>
      <c r="M27" s="8">
        <v>20.801454123217074</v>
      </c>
    </row>
    <row r="28" spans="1:13" x14ac:dyDescent="0.25">
      <c r="A28">
        <v>26</v>
      </c>
      <c r="B28" s="7">
        <v>1033.7484056619944</v>
      </c>
      <c r="C28" s="7">
        <v>1033.7484056619944</v>
      </c>
      <c r="D28" s="8">
        <v>47.9580096280662</v>
      </c>
      <c r="E28" s="8">
        <v>79.692271014992841</v>
      </c>
      <c r="F28" s="8">
        <v>24.798491864348723</v>
      </c>
      <c r="G28" s="8">
        <v>15.457706386545988</v>
      </c>
      <c r="H28" s="8">
        <v>78.300236362269658</v>
      </c>
      <c r="I28" s="8">
        <v>49.561967169796603</v>
      </c>
      <c r="J28" s="8">
        <v>151.38029747652638</v>
      </c>
      <c r="K28" s="8">
        <v>60.28495398874005</v>
      </c>
      <c r="L28" s="8">
        <v>7.8248602036464829</v>
      </c>
      <c r="M28" s="8">
        <v>20.718284228100039</v>
      </c>
    </row>
    <row r="29" spans="1:13" x14ac:dyDescent="0.25">
      <c r="A29">
        <v>27</v>
      </c>
      <c r="B29" s="7">
        <v>1037.6094067761751</v>
      </c>
      <c r="C29" s="7">
        <v>1037.6094067761751</v>
      </c>
      <c r="D29" s="8">
        <v>48.180905480013855</v>
      </c>
      <c r="E29" s="8">
        <v>79.927209830501937</v>
      </c>
      <c r="F29" s="8">
        <v>24.927811206990242</v>
      </c>
      <c r="G29" s="8">
        <v>15.537297187706127</v>
      </c>
      <c r="H29" s="8">
        <v>78.773527887918107</v>
      </c>
      <c r="I29" s="8">
        <v>49.74709448668721</v>
      </c>
      <c r="J29" s="8">
        <v>151.54232162263347</v>
      </c>
      <c r="K29" s="8">
        <v>60.270991346259677</v>
      </c>
      <c r="L29" s="8">
        <v>7.849849337989343</v>
      </c>
      <c r="M29" s="8">
        <v>20.798300600089501</v>
      </c>
    </row>
    <row r="30" spans="1:13" x14ac:dyDescent="0.25">
      <c r="A30">
        <v>28</v>
      </c>
      <c r="B30" s="7">
        <v>1037.1083500166787</v>
      </c>
      <c r="C30" s="7">
        <v>1037.1083500166787</v>
      </c>
      <c r="D30" s="8">
        <v>48.440057406386885</v>
      </c>
      <c r="E30" s="8">
        <v>79.498914756643288</v>
      </c>
      <c r="F30" s="8">
        <v>24.840524518965026</v>
      </c>
      <c r="G30" s="8">
        <v>15.577955481056357</v>
      </c>
      <c r="H30" s="8">
        <v>79.269452360912823</v>
      </c>
      <c r="I30" s="8">
        <v>49.943676151379037</v>
      </c>
      <c r="J30" s="8">
        <v>152.25908366416397</v>
      </c>
      <c r="K30" s="8">
        <v>60.681159371390727</v>
      </c>
      <c r="L30" s="8">
        <v>7.8719590946701254</v>
      </c>
      <c r="M30" s="8">
        <v>20.748280518433354</v>
      </c>
    </row>
    <row r="31" spans="1:13" x14ac:dyDescent="0.25">
      <c r="A31">
        <v>29</v>
      </c>
      <c r="B31" s="7">
        <v>1036.688064032498</v>
      </c>
      <c r="C31" s="7">
        <v>1036.688064032498</v>
      </c>
      <c r="D31" s="8">
        <v>48.522345632156068</v>
      </c>
      <c r="E31" s="8">
        <v>79.288941886716685</v>
      </c>
      <c r="F31" s="8">
        <v>24.859960939266255</v>
      </c>
      <c r="G31" s="8">
        <v>15.521997357000521</v>
      </c>
      <c r="H31" s="8">
        <v>79.107308086341106</v>
      </c>
      <c r="I31" s="8">
        <v>50.211165040593286</v>
      </c>
      <c r="J31" s="8">
        <v>152.79700298472659</v>
      </c>
      <c r="K31" s="8">
        <v>60.934097928297625</v>
      </c>
      <c r="L31" s="8">
        <v>7.9091117751828826</v>
      </c>
      <c r="M31" s="8">
        <v>20.716643833578637</v>
      </c>
    </row>
    <row r="32" spans="1:13" x14ac:dyDescent="0.25">
      <c r="A32">
        <v>30</v>
      </c>
      <c r="B32" s="7">
        <v>1039.917803114467</v>
      </c>
      <c r="C32" s="7">
        <v>1039.917803114467</v>
      </c>
      <c r="D32" s="8">
        <v>48.783015418391102</v>
      </c>
      <c r="E32" s="8">
        <v>79.605890173651375</v>
      </c>
      <c r="F32" s="8">
        <v>24.843284985742944</v>
      </c>
      <c r="G32" s="8">
        <v>15.534581808352945</v>
      </c>
      <c r="H32" s="8">
        <v>78.918394668914331</v>
      </c>
      <c r="I32" s="8">
        <v>50.087919561194511</v>
      </c>
      <c r="J32" s="8">
        <v>153.27284507801156</v>
      </c>
      <c r="K32" s="8">
        <v>61.196492385747916</v>
      </c>
      <c r="L32" s="8">
        <v>7.8989639175181861</v>
      </c>
      <c r="M32" s="8">
        <v>20.735293457660919</v>
      </c>
    </row>
    <row r="33" spans="1:13" x14ac:dyDescent="0.25">
      <c r="A33">
        <v>31</v>
      </c>
      <c r="B33" s="7">
        <v>1039.092461590438</v>
      </c>
      <c r="C33" s="7">
        <v>1039.092461590438</v>
      </c>
      <c r="D33" s="8">
        <v>49.03290472245596</v>
      </c>
      <c r="E33" s="8">
        <v>79.383209411934843</v>
      </c>
      <c r="F33" s="8">
        <v>24.871969210590901</v>
      </c>
      <c r="G33" s="8">
        <v>15.463666320101748</v>
      </c>
      <c r="H33" s="8">
        <v>78.281302286851826</v>
      </c>
      <c r="I33" s="8">
        <v>49.976391566220073</v>
      </c>
      <c r="J33" s="8">
        <v>153.55987902357623</v>
      </c>
      <c r="K33" s="8">
        <v>61.04058520321518</v>
      </c>
      <c r="L33" s="8">
        <v>7.8778427292174245</v>
      </c>
      <c r="M33" s="8">
        <v>20.680267961160524</v>
      </c>
    </row>
    <row r="34" spans="1:13" x14ac:dyDescent="0.25">
      <c r="A34">
        <v>32</v>
      </c>
      <c r="B34" s="7">
        <v>1041.2509607138984</v>
      </c>
      <c r="C34" s="7">
        <v>1041.2509607138984</v>
      </c>
      <c r="D34" s="8">
        <v>49.046103547083376</v>
      </c>
      <c r="E34" s="8">
        <v>80.246830774426911</v>
      </c>
      <c r="F34" s="8">
        <v>24.944445561565928</v>
      </c>
      <c r="G34" s="8">
        <v>15.437118616117631</v>
      </c>
      <c r="H34" s="8">
        <v>78.101051072143235</v>
      </c>
      <c r="I34" s="8">
        <v>50.143001719758431</v>
      </c>
      <c r="J34" s="8">
        <v>153.10693753448248</v>
      </c>
      <c r="K34" s="8">
        <v>61.196817131661277</v>
      </c>
      <c r="L34" s="8">
        <v>7.8914539270323987</v>
      </c>
      <c r="M34" s="8">
        <v>20.743083573230486</v>
      </c>
    </row>
    <row r="35" spans="1:13" x14ac:dyDescent="0.25">
      <c r="A35">
        <v>33</v>
      </c>
      <c r="B35" s="7">
        <v>1040.980941924101</v>
      </c>
      <c r="C35" s="7">
        <v>1040.980941924101</v>
      </c>
      <c r="D35" s="8">
        <v>48.907825312086146</v>
      </c>
      <c r="E35" s="8">
        <v>80.095225009405411</v>
      </c>
      <c r="F35" s="8">
        <v>25.030110225579278</v>
      </c>
      <c r="G35" s="8">
        <v>15.425403345352938</v>
      </c>
      <c r="H35" s="8">
        <v>77.907284801950624</v>
      </c>
      <c r="I35" s="8">
        <v>49.802012187208604</v>
      </c>
      <c r="J35" s="8">
        <v>152.89434204504516</v>
      </c>
      <c r="K35" s="8">
        <v>61.336211699625508</v>
      </c>
      <c r="L35" s="8">
        <v>7.9124201635735654</v>
      </c>
      <c r="M35" s="8">
        <v>20.775556260836645</v>
      </c>
    </row>
    <row r="36" spans="1:13" x14ac:dyDescent="0.25">
      <c r="A36">
        <v>34</v>
      </c>
      <c r="B36" s="7">
        <v>1043.7886298127596</v>
      </c>
      <c r="C36" s="7">
        <v>1043.7886298127596</v>
      </c>
      <c r="D36" s="8">
        <v>49.325507521381731</v>
      </c>
      <c r="E36" s="8">
        <v>80.727026761159706</v>
      </c>
      <c r="F36" s="8">
        <v>25.016235677966137</v>
      </c>
      <c r="G36" s="8">
        <v>15.499305157666871</v>
      </c>
      <c r="H36" s="8">
        <v>78.321231024398273</v>
      </c>
      <c r="I36" s="8">
        <v>50.33210122133989</v>
      </c>
      <c r="J36" s="8">
        <v>153.67503258228655</v>
      </c>
      <c r="K36" s="8">
        <v>61.736107865064781</v>
      </c>
      <c r="L36" s="8">
        <v>7.8930523403596604</v>
      </c>
      <c r="M36" s="8">
        <v>20.792502728721896</v>
      </c>
    </row>
    <row r="37" spans="1:13" x14ac:dyDescent="0.25">
      <c r="A37">
        <v>35</v>
      </c>
      <c r="B37" s="7">
        <v>1047.9533800542788</v>
      </c>
      <c r="C37" s="7">
        <v>1047.9533800542788</v>
      </c>
      <c r="D37" s="8">
        <v>49.804651675380036</v>
      </c>
      <c r="E37" s="8">
        <v>81.408986265169943</v>
      </c>
      <c r="F37" s="8">
        <v>24.99445599390793</v>
      </c>
      <c r="G37" s="8">
        <v>15.557629272884286</v>
      </c>
      <c r="H37" s="8">
        <v>78.58985728455076</v>
      </c>
      <c r="I37" s="8">
        <v>50.75176548767972</v>
      </c>
      <c r="J37" s="8">
        <v>154.06811102842011</v>
      </c>
      <c r="K37" s="8">
        <v>62.102572139235313</v>
      </c>
      <c r="L37" s="8">
        <v>7.9112738909968829</v>
      </c>
      <c r="M37" s="8">
        <v>20.853625697462665</v>
      </c>
    </row>
    <row r="38" spans="1:13" x14ac:dyDescent="0.25">
      <c r="A38">
        <v>36</v>
      </c>
      <c r="B38" s="7">
        <v>1044.8024263998138</v>
      </c>
      <c r="C38" s="7">
        <v>1044.8024263998138</v>
      </c>
      <c r="D38" s="8">
        <v>49.574263133930735</v>
      </c>
      <c r="E38" s="8">
        <v>81.914575964764836</v>
      </c>
      <c r="F38" s="8">
        <v>24.908574075253679</v>
      </c>
      <c r="G38" s="8">
        <v>15.516209841526086</v>
      </c>
      <c r="H38" s="8">
        <v>77.996053464425458</v>
      </c>
      <c r="I38" s="8">
        <v>50.442548427562535</v>
      </c>
      <c r="J38" s="8">
        <v>154.21597815631839</v>
      </c>
      <c r="K38" s="8">
        <v>61.337881270609358</v>
      </c>
      <c r="L38" s="8">
        <v>7.8959727230856709</v>
      </c>
      <c r="M38" s="8">
        <v>20.892054341681661</v>
      </c>
    </row>
    <row r="39" spans="1:13" x14ac:dyDescent="0.25">
      <c r="A39">
        <v>37</v>
      </c>
      <c r="B39" s="7">
        <v>1043.3314013997808</v>
      </c>
      <c r="C39" s="7">
        <v>1043.3314013997808</v>
      </c>
      <c r="D39" s="8">
        <v>49.381140985252635</v>
      </c>
      <c r="E39" s="8">
        <v>81.84431960549135</v>
      </c>
      <c r="F39" s="8">
        <v>24.910092392951931</v>
      </c>
      <c r="G39" s="8">
        <v>15.551828832688825</v>
      </c>
      <c r="H39" s="8">
        <v>78.177104494139627</v>
      </c>
      <c r="I39" s="8">
        <v>50.275935161644632</v>
      </c>
      <c r="J39" s="8">
        <v>152.956369809416</v>
      </c>
      <c r="K39" s="8">
        <v>61.335364540142976</v>
      </c>
      <c r="L39" s="8">
        <v>7.8623962244305456</v>
      </c>
      <c r="M39" s="8">
        <v>20.840013371698713</v>
      </c>
    </row>
    <row r="40" spans="1:13" x14ac:dyDescent="0.25">
      <c r="A40">
        <v>38</v>
      </c>
      <c r="B40" s="7">
        <v>1044.3245119193425</v>
      </c>
      <c r="C40" s="7">
        <v>1044.3245119193425</v>
      </c>
      <c r="D40" s="8">
        <v>49.675353102074617</v>
      </c>
      <c r="E40" s="8">
        <v>82.682540057627961</v>
      </c>
      <c r="F40" s="8">
        <v>24.979963780559292</v>
      </c>
      <c r="G40" s="8">
        <v>15.578336176157555</v>
      </c>
      <c r="H40" s="8">
        <v>78.883814315784932</v>
      </c>
      <c r="I40" s="8">
        <v>50.253808069556641</v>
      </c>
      <c r="J40" s="8">
        <v>152.97993110240634</v>
      </c>
      <c r="K40" s="8">
        <v>61.425201099927541</v>
      </c>
      <c r="L40" s="8">
        <v>7.9324966147727514</v>
      </c>
      <c r="M40" s="8">
        <v>20.9042799271169</v>
      </c>
    </row>
    <row r="41" spans="1:13" x14ac:dyDescent="0.25">
      <c r="A41">
        <v>39</v>
      </c>
      <c r="B41" s="7">
        <v>1041.3873819843088</v>
      </c>
      <c r="C41" s="7">
        <v>1041.3873819843088</v>
      </c>
      <c r="D41" s="8">
        <v>49.388886996759773</v>
      </c>
      <c r="E41" s="8">
        <v>82.028446242597951</v>
      </c>
      <c r="F41" s="8">
        <v>24.949193712195129</v>
      </c>
      <c r="G41" s="8">
        <v>15.538620128531701</v>
      </c>
      <c r="H41" s="8">
        <v>78.879016900769443</v>
      </c>
      <c r="I41" s="8">
        <v>49.9876934494431</v>
      </c>
      <c r="J41" s="8">
        <v>152.98464410937854</v>
      </c>
      <c r="K41" s="8">
        <v>61.099872673221185</v>
      </c>
      <c r="L41" s="8">
        <v>7.9148173553474432</v>
      </c>
      <c r="M41" s="8">
        <v>20.811445611245617</v>
      </c>
    </row>
    <row r="42" spans="1:13" x14ac:dyDescent="0.25">
      <c r="A42">
        <v>40</v>
      </c>
      <c r="B42" s="7">
        <v>1042.9737354082615</v>
      </c>
      <c r="C42" s="7">
        <v>1042.9737354082615</v>
      </c>
      <c r="D42" s="8">
        <v>49.621602165102935</v>
      </c>
      <c r="E42" s="8">
        <v>82.0683905870129</v>
      </c>
      <c r="F42" s="8">
        <v>24.906038198038491</v>
      </c>
      <c r="G42" s="8">
        <v>15.586572140126279</v>
      </c>
      <c r="H42" s="8">
        <v>78.916999424960309</v>
      </c>
      <c r="I42" s="8">
        <v>49.989403564277389</v>
      </c>
      <c r="J42" s="8">
        <v>154.10611911789061</v>
      </c>
      <c r="K42" s="8">
        <v>61.414133181771156</v>
      </c>
      <c r="L42" s="8">
        <v>7.9249188558145427</v>
      </c>
      <c r="M42" s="8">
        <v>20.932294204973878</v>
      </c>
    </row>
    <row r="43" spans="1:13" x14ac:dyDescent="0.25">
      <c r="A43">
        <v>41</v>
      </c>
      <c r="B43" s="7">
        <v>1043.0501269189347</v>
      </c>
      <c r="C43" s="7">
        <v>1043.0501269189347</v>
      </c>
      <c r="D43" s="8">
        <v>49.230034150938003</v>
      </c>
      <c r="E43" s="8">
        <v>82.199334416668876</v>
      </c>
      <c r="F43" s="8">
        <v>24.825042032569399</v>
      </c>
      <c r="G43" s="8">
        <v>15.603952580684657</v>
      </c>
      <c r="H43" s="8">
        <v>78.58944903184144</v>
      </c>
      <c r="I43" s="8">
        <v>50.293303444255841</v>
      </c>
      <c r="J43" s="8">
        <v>155.69853172296681</v>
      </c>
      <c r="K43" s="8">
        <v>61.711913230117823</v>
      </c>
      <c r="L43" s="8">
        <v>7.9495378538971568</v>
      </c>
      <c r="M43" s="8">
        <v>21.026730440204108</v>
      </c>
    </row>
    <row r="44" spans="1:13" x14ac:dyDescent="0.25">
      <c r="A44">
        <v>42</v>
      </c>
      <c r="B44" s="7">
        <v>1039.5293495695487</v>
      </c>
      <c r="C44" s="7">
        <v>1039.5293495695487</v>
      </c>
      <c r="D44" s="8">
        <v>48.982140036281081</v>
      </c>
      <c r="E44" s="8">
        <v>81.719547357257397</v>
      </c>
      <c r="F44" s="8">
        <v>24.796519963964386</v>
      </c>
      <c r="G44" s="8">
        <v>15.504957890177158</v>
      </c>
      <c r="H44" s="8">
        <v>78.389902482088559</v>
      </c>
      <c r="I44" s="8">
        <v>50.131346484224345</v>
      </c>
      <c r="J44" s="8">
        <v>155.61255010410082</v>
      </c>
      <c r="K44" s="8">
        <v>61.179175171196341</v>
      </c>
      <c r="L44" s="8">
        <v>7.8663633389968135</v>
      </c>
      <c r="M44" s="8">
        <v>21.033867531809211</v>
      </c>
    </row>
    <row r="45" spans="1:13" x14ac:dyDescent="0.25">
      <c r="A45">
        <v>43</v>
      </c>
      <c r="B45" s="7">
        <v>1036.6923500144831</v>
      </c>
      <c r="C45" s="7">
        <v>1036.6923500144831</v>
      </c>
      <c r="D45" s="8">
        <v>48.659232592414213</v>
      </c>
      <c r="E45" s="8">
        <v>81.16079821034441</v>
      </c>
      <c r="F45" s="8">
        <v>24.718658265602382</v>
      </c>
      <c r="G45" s="8">
        <v>15.389794497242029</v>
      </c>
      <c r="H45" s="8">
        <v>78.108603412008577</v>
      </c>
      <c r="I45" s="8">
        <v>49.965466056546035</v>
      </c>
      <c r="J45" s="8">
        <v>154.43968692687776</v>
      </c>
      <c r="K45" s="8">
        <v>60.740105758439796</v>
      </c>
      <c r="L45" s="8">
        <v>7.8658512621439138</v>
      </c>
      <c r="M45" s="8">
        <v>20.917399190992658</v>
      </c>
    </row>
    <row r="46" spans="1:13" x14ac:dyDescent="0.25">
      <c r="A46">
        <v>44</v>
      </c>
      <c r="B46" s="7">
        <v>1034.7690368253084</v>
      </c>
      <c r="C46" s="7">
        <v>1034.7690368253084</v>
      </c>
      <c r="D46" s="8">
        <v>48.577522482017912</v>
      </c>
      <c r="E46" s="8">
        <v>81.200097912119134</v>
      </c>
      <c r="F46" s="8">
        <v>24.75700159400375</v>
      </c>
      <c r="G46" s="8">
        <v>15.341107211825685</v>
      </c>
      <c r="H46" s="8">
        <v>77.663683971389375</v>
      </c>
      <c r="I46" s="8">
        <v>49.672071819343167</v>
      </c>
      <c r="J46" s="8">
        <v>154.10376955855054</v>
      </c>
      <c r="K46" s="8">
        <v>60.355533469170361</v>
      </c>
      <c r="L46" s="8">
        <v>7.8688776690211375</v>
      </c>
      <c r="M46" s="8">
        <v>20.860322373457254</v>
      </c>
    </row>
    <row r="47" spans="1:13" x14ac:dyDescent="0.25">
      <c r="A47">
        <v>45</v>
      </c>
      <c r="B47" s="7">
        <v>1033.5675352139533</v>
      </c>
      <c r="C47" s="7">
        <v>1033.5675352139533</v>
      </c>
      <c r="D47" s="8">
        <v>48.678878103627923</v>
      </c>
      <c r="E47" s="8">
        <v>80.811715672841686</v>
      </c>
      <c r="F47" s="8">
        <v>24.66393716210197</v>
      </c>
      <c r="G47" s="8">
        <v>15.267930987967469</v>
      </c>
      <c r="H47" s="8">
        <v>78.00364763373004</v>
      </c>
      <c r="I47" s="8">
        <v>49.476737595990677</v>
      </c>
      <c r="J47" s="8">
        <v>154.13614860473567</v>
      </c>
      <c r="K47" s="8">
        <v>60.482372788154457</v>
      </c>
      <c r="L47" s="8">
        <v>7.9448802818047772</v>
      </c>
      <c r="M47" s="8">
        <v>20.844519606607008</v>
      </c>
    </row>
    <row r="48" spans="1:13" x14ac:dyDescent="0.25">
      <c r="A48">
        <v>46</v>
      </c>
      <c r="B48" s="7">
        <v>1034.6887631371928</v>
      </c>
      <c r="C48" s="7">
        <v>1034.6887631371928</v>
      </c>
      <c r="D48" s="8">
        <v>48.618335576731944</v>
      </c>
      <c r="E48" s="8">
        <v>80.8545715472072</v>
      </c>
      <c r="F48" s="8">
        <v>24.672498826714993</v>
      </c>
      <c r="G48" s="8">
        <v>15.24066365583702</v>
      </c>
      <c r="H48" s="8">
        <v>77.817925533071431</v>
      </c>
      <c r="I48" s="8">
        <v>49.681951113978883</v>
      </c>
      <c r="J48" s="8">
        <v>155.34950385520168</v>
      </c>
      <c r="K48" s="8">
        <v>60.533608687727643</v>
      </c>
      <c r="L48" s="8">
        <v>7.981306840116642</v>
      </c>
      <c r="M48" s="8">
        <v>20.85468088574844</v>
      </c>
    </row>
    <row r="49" spans="1:13" x14ac:dyDescent="0.25">
      <c r="A49">
        <v>47</v>
      </c>
      <c r="B49" s="7">
        <v>1031.513590211712</v>
      </c>
      <c r="C49" s="7">
        <v>1031.513590211712</v>
      </c>
      <c r="D49" s="8">
        <v>48.2216789891243</v>
      </c>
      <c r="E49" s="8">
        <v>80.698299602966969</v>
      </c>
      <c r="F49" s="8">
        <v>24.577062045178742</v>
      </c>
      <c r="G49" s="8">
        <v>15.185694958255</v>
      </c>
      <c r="H49" s="8">
        <v>78.231006027805634</v>
      </c>
      <c r="I49" s="8">
        <v>49.739903430839917</v>
      </c>
      <c r="J49" s="8">
        <v>154.20769379007479</v>
      </c>
      <c r="K49" s="8">
        <v>59.490845747481437</v>
      </c>
      <c r="L49" s="8">
        <v>8.0024253796878249</v>
      </c>
      <c r="M49" s="8">
        <v>20.632342572696917</v>
      </c>
    </row>
    <row r="50" spans="1:13" x14ac:dyDescent="0.25">
      <c r="A50">
        <v>48</v>
      </c>
      <c r="B50" s="7">
        <v>1035.5172508003088</v>
      </c>
      <c r="C50" s="7">
        <v>1035.5172508003088</v>
      </c>
      <c r="D50" s="8">
        <v>48.54988282797185</v>
      </c>
      <c r="E50" s="8">
        <v>80.852482657675395</v>
      </c>
      <c r="F50" s="8">
        <v>24.505686817360626</v>
      </c>
      <c r="G50" s="8">
        <v>15.238712550522125</v>
      </c>
      <c r="H50" s="8">
        <v>78.447475634574559</v>
      </c>
      <c r="I50" s="8">
        <v>49.804323592884607</v>
      </c>
      <c r="J50" s="8">
        <v>154.93695511192576</v>
      </c>
      <c r="K50" s="8">
        <v>59.683431824153175</v>
      </c>
      <c r="L50" s="8">
        <v>8.0186000073849328</v>
      </c>
      <c r="M50" s="8">
        <v>20.66444872672842</v>
      </c>
    </row>
    <row r="51" spans="1:13" x14ac:dyDescent="0.25">
      <c r="A51">
        <v>49</v>
      </c>
      <c r="B51" s="7">
        <v>1035.5272385521055</v>
      </c>
      <c r="C51" s="7">
        <v>1035.5272385521055</v>
      </c>
      <c r="D51" s="8">
        <v>48.464142863240873</v>
      </c>
      <c r="E51" s="8">
        <v>80.683352343741078</v>
      </c>
      <c r="F51" s="8">
        <v>24.507437035741802</v>
      </c>
      <c r="G51" s="8">
        <v>15.232919440534651</v>
      </c>
      <c r="H51" s="8">
        <v>78.573428951399833</v>
      </c>
      <c r="I51" s="8">
        <v>49.85961737703704</v>
      </c>
      <c r="J51" s="8">
        <v>156.03144117614085</v>
      </c>
      <c r="K51" s="8">
        <v>59.952727562625327</v>
      </c>
      <c r="L51" s="8">
        <v>8.0158636753692019</v>
      </c>
      <c r="M51" s="8">
        <v>20.622940248410487</v>
      </c>
    </row>
    <row r="52" spans="1:13" x14ac:dyDescent="0.25">
      <c r="A52">
        <v>50</v>
      </c>
      <c r="B52" s="7">
        <v>1034.4154526561731</v>
      </c>
      <c r="C52" s="7">
        <v>1034.4154526561731</v>
      </c>
      <c r="D52" s="8">
        <v>48.303542166328072</v>
      </c>
      <c r="E52" s="8">
        <v>80.298507995338397</v>
      </c>
      <c r="F52" s="8">
        <v>24.391585664510021</v>
      </c>
      <c r="G52" s="8">
        <v>15.220260008301951</v>
      </c>
      <c r="H52" s="8">
        <v>78.675555212729861</v>
      </c>
      <c r="I52" s="8">
        <v>49.548242724655644</v>
      </c>
      <c r="J52" s="8">
        <v>156.02229846653611</v>
      </c>
      <c r="K52" s="8">
        <v>59.879025048951817</v>
      </c>
      <c r="L52" s="8">
        <v>8.0048721685216844</v>
      </c>
      <c r="M52" s="8">
        <v>20.590897144929158</v>
      </c>
    </row>
    <row r="53" spans="1:13" x14ac:dyDescent="0.25">
      <c r="A53">
        <v>51</v>
      </c>
      <c r="B53" s="7">
        <v>1032.7184949760242</v>
      </c>
      <c r="C53" s="7">
        <v>1032.7184949760242</v>
      </c>
      <c r="D53" s="8">
        <v>48.253986332428475</v>
      </c>
      <c r="E53" s="8">
        <v>80.56416632895818</v>
      </c>
      <c r="F53" s="8">
        <v>24.401470753821368</v>
      </c>
      <c r="G53" s="8">
        <v>15.176731927580731</v>
      </c>
      <c r="H53" s="8">
        <v>78.325128559602916</v>
      </c>
      <c r="I53" s="8">
        <v>49.623197530070065</v>
      </c>
      <c r="J53" s="8">
        <v>155.10185053708562</v>
      </c>
      <c r="K53" s="8">
        <v>59.829294601986085</v>
      </c>
      <c r="L53" s="8">
        <v>8.0085985054724489</v>
      </c>
      <c r="M53" s="8">
        <v>20.442165752082193</v>
      </c>
    </row>
    <row r="54" spans="1:13" x14ac:dyDescent="0.25">
      <c r="A54">
        <v>52</v>
      </c>
      <c r="B54" s="7">
        <v>1032.5709249500446</v>
      </c>
      <c r="C54" s="7">
        <v>1032.5709249500446</v>
      </c>
      <c r="D54" s="8">
        <v>48.255049854672016</v>
      </c>
      <c r="E54" s="8">
        <v>80.57527495670935</v>
      </c>
      <c r="F54" s="8">
        <v>24.39958394804674</v>
      </c>
      <c r="G54" s="8">
        <v>15.184010801125225</v>
      </c>
      <c r="H54" s="8">
        <v>78.504684418229473</v>
      </c>
      <c r="I54" s="8">
        <v>49.469014099527648</v>
      </c>
      <c r="J54" s="8">
        <v>154.20950079839989</v>
      </c>
      <c r="K54" s="8">
        <v>60.206740189877785</v>
      </c>
      <c r="L54" s="8">
        <v>7.9347627622541017</v>
      </c>
      <c r="M54" s="8">
        <v>20.36056025430662</v>
      </c>
    </row>
    <row r="55" spans="1:13" x14ac:dyDescent="0.25">
      <c r="A55">
        <v>53</v>
      </c>
      <c r="B55" s="7">
        <v>1028.4632145617275</v>
      </c>
      <c r="C55" s="7">
        <v>1028.4632145617275</v>
      </c>
      <c r="D55" s="8">
        <v>48.032906179806353</v>
      </c>
      <c r="E55" s="8">
        <v>80.179350841792299</v>
      </c>
      <c r="F55" s="8">
        <v>24.231273823805214</v>
      </c>
      <c r="G55" s="8">
        <v>15.0771636255439</v>
      </c>
      <c r="H55" s="8">
        <v>77.959395731382699</v>
      </c>
      <c r="I55" s="8">
        <v>49.23530518420678</v>
      </c>
      <c r="J55" s="8">
        <v>152.58414359394166</v>
      </c>
      <c r="K55" s="8">
        <v>60.129257752121291</v>
      </c>
      <c r="L55" s="8">
        <v>7.9162484245179536</v>
      </c>
      <c r="M55" s="8">
        <v>20.33407754474473</v>
      </c>
    </row>
    <row r="56" spans="1:13" x14ac:dyDescent="0.25">
      <c r="A56">
        <v>54</v>
      </c>
      <c r="B56" s="7">
        <v>1026.7927505423881</v>
      </c>
      <c r="C56" s="7">
        <v>1026.7927505423881</v>
      </c>
      <c r="D56" s="8">
        <v>48.020169899380747</v>
      </c>
      <c r="E56" s="8">
        <v>79.173969667772027</v>
      </c>
      <c r="F56" s="8">
        <v>24.152360223405267</v>
      </c>
      <c r="G56" s="8">
        <v>14.995115962563609</v>
      </c>
      <c r="H56" s="8">
        <v>78.067670438966687</v>
      </c>
      <c r="I56" s="8">
        <v>49.333886132427736</v>
      </c>
      <c r="J56" s="8">
        <v>152.30758102555203</v>
      </c>
      <c r="K56" s="8">
        <v>60.342806999855476</v>
      </c>
      <c r="L56" s="8">
        <v>7.9570826291960604</v>
      </c>
      <c r="M56" s="8">
        <v>20.21315485015181</v>
      </c>
    </row>
    <row r="57" spans="1:13" x14ac:dyDescent="0.25">
      <c r="A57">
        <v>55</v>
      </c>
      <c r="B57" s="7">
        <v>1025.8876258108053</v>
      </c>
      <c r="C57" s="7">
        <v>1025.8876258108053</v>
      </c>
      <c r="D57" s="8">
        <v>47.751460748887453</v>
      </c>
      <c r="E57" s="8">
        <v>78.777751258378714</v>
      </c>
      <c r="F57" s="8">
        <v>24.072853478689833</v>
      </c>
      <c r="G57" s="8">
        <v>14.981555597535804</v>
      </c>
      <c r="H57" s="8">
        <v>77.509502676953602</v>
      </c>
      <c r="I57" s="8">
        <v>49.200255252530845</v>
      </c>
      <c r="J57" s="8">
        <v>151.73347785602778</v>
      </c>
      <c r="K57" s="8">
        <v>60.844134203006895</v>
      </c>
      <c r="L57" s="8">
        <v>7.9849748557942171</v>
      </c>
      <c r="M57" s="8">
        <v>20.114107124215678</v>
      </c>
    </row>
    <row r="58" spans="1:13" x14ac:dyDescent="0.25">
      <c r="A58">
        <v>56</v>
      </c>
      <c r="B58" s="7">
        <v>1027.1077547386481</v>
      </c>
      <c r="C58" s="7">
        <v>1027.1077547386481</v>
      </c>
      <c r="D58" s="8">
        <v>47.945016902494125</v>
      </c>
      <c r="E58" s="8">
        <v>78.597180504954281</v>
      </c>
      <c r="F58" s="8">
        <v>24.027592095290597</v>
      </c>
      <c r="G58" s="8">
        <v>14.982236082310797</v>
      </c>
      <c r="H58" s="8">
        <v>77.509009014634401</v>
      </c>
      <c r="I58" s="8">
        <v>49.00065279701996</v>
      </c>
      <c r="J58" s="8">
        <v>151.78243366540511</v>
      </c>
      <c r="K58" s="8">
        <v>60.83575551001416</v>
      </c>
      <c r="L58" s="8">
        <v>7.9560563214860505</v>
      </c>
      <c r="M58" s="8">
        <v>20.0566102379216</v>
      </c>
    </row>
    <row r="59" spans="1:13" x14ac:dyDescent="0.25">
      <c r="A59">
        <v>57</v>
      </c>
      <c r="B59" s="7">
        <v>1027.6110436226816</v>
      </c>
      <c r="C59" s="7">
        <v>1027.6110436226816</v>
      </c>
      <c r="D59" s="8">
        <v>47.813872212250097</v>
      </c>
      <c r="E59" s="8">
        <v>78.622025210738585</v>
      </c>
      <c r="F59" s="8">
        <v>23.945837463429932</v>
      </c>
      <c r="G59" s="8">
        <v>15.025918842279108</v>
      </c>
      <c r="H59" s="8">
        <v>77.765244421909387</v>
      </c>
      <c r="I59" s="8">
        <v>49.063842214128798</v>
      </c>
      <c r="J59" s="8">
        <v>151.93348358862261</v>
      </c>
      <c r="K59" s="8">
        <v>61.031396649173217</v>
      </c>
      <c r="L59" s="8">
        <v>7.9451201471862705</v>
      </c>
      <c r="M59" s="8">
        <v>19.991333881523516</v>
      </c>
    </row>
    <row r="60" spans="1:13" x14ac:dyDescent="0.25">
      <c r="A60">
        <v>58</v>
      </c>
      <c r="B60" s="7">
        <v>1027.5541854108176</v>
      </c>
      <c r="C60" s="7">
        <v>1027.5541854108176</v>
      </c>
      <c r="D60" s="8">
        <v>47.517487874093312</v>
      </c>
      <c r="E60" s="8">
        <v>78.491543191122062</v>
      </c>
      <c r="F60" s="8">
        <v>24.03706855217149</v>
      </c>
      <c r="G60" s="8">
        <v>15.016205184649152</v>
      </c>
      <c r="H60" s="8">
        <v>77.420634254546769</v>
      </c>
      <c r="I60" s="8">
        <v>49.230391598998686</v>
      </c>
      <c r="J60" s="8">
        <v>151.91330423510479</v>
      </c>
      <c r="K60" s="8">
        <v>61.217938542814686</v>
      </c>
      <c r="L60" s="8">
        <v>7.9370844488200509</v>
      </c>
      <c r="M60" s="8">
        <v>20.040308244020494</v>
      </c>
    </row>
    <row r="61" spans="1:13" x14ac:dyDescent="0.25">
      <c r="A61">
        <v>59</v>
      </c>
      <c r="B61" s="7">
        <v>1026.9198208888865</v>
      </c>
      <c r="C61" s="7">
        <v>1026.9198208888865</v>
      </c>
      <c r="D61" s="8">
        <v>47.25921397226837</v>
      </c>
      <c r="E61" s="8">
        <v>78.556424050325191</v>
      </c>
      <c r="F61" s="8">
        <v>24.010921989433612</v>
      </c>
      <c r="G61" s="8">
        <v>15.011832868811146</v>
      </c>
      <c r="H61" s="8">
        <v>77.630111102141257</v>
      </c>
      <c r="I61" s="8">
        <v>48.959682700709052</v>
      </c>
      <c r="J61" s="8">
        <v>152.23278942611191</v>
      </c>
      <c r="K61" s="8">
        <v>60.944525169187095</v>
      </c>
      <c r="L61" s="8">
        <v>7.8950028744580356</v>
      </c>
      <c r="M61" s="8">
        <v>20.020995773337031</v>
      </c>
    </row>
    <row r="62" spans="1:13" x14ac:dyDescent="0.25">
      <c r="A62">
        <v>60</v>
      </c>
      <c r="B62" s="7">
        <v>1028.6139800170665</v>
      </c>
      <c r="C62" s="7">
        <v>1028.6139800170665</v>
      </c>
      <c r="D62" s="8">
        <v>47.342767982950996</v>
      </c>
      <c r="E62" s="8">
        <v>78.407789273463834</v>
      </c>
      <c r="F62" s="8">
        <v>23.919351666688428</v>
      </c>
      <c r="G62" s="8">
        <v>14.941330519625373</v>
      </c>
      <c r="H62" s="8">
        <v>77.716887258537255</v>
      </c>
      <c r="I62" s="8">
        <v>49.078487271235559</v>
      </c>
      <c r="J62" s="8">
        <v>152.65693140422266</v>
      </c>
      <c r="K62" s="8">
        <v>61.362226233631759</v>
      </c>
      <c r="L62" s="8">
        <v>7.8716316205819661</v>
      </c>
      <c r="M62" s="8">
        <v>20.096390704871538</v>
      </c>
    </row>
    <row r="63" spans="1:13" x14ac:dyDescent="0.25">
      <c r="A63">
        <v>61</v>
      </c>
      <c r="B63" s="7">
        <v>1027.5567338976198</v>
      </c>
      <c r="C63" s="7">
        <v>1027.5567338976198</v>
      </c>
      <c r="D63" s="8">
        <v>47.233486737430795</v>
      </c>
      <c r="E63" s="8">
        <v>78.833683040731231</v>
      </c>
      <c r="F63" s="8">
        <v>23.872505497706587</v>
      </c>
      <c r="G63" s="8">
        <v>14.902753430595441</v>
      </c>
      <c r="H63" s="8">
        <v>77.188066078874982</v>
      </c>
      <c r="I63" s="8">
        <v>48.800121313198133</v>
      </c>
      <c r="J63" s="8">
        <v>151.25384561090073</v>
      </c>
      <c r="K63" s="8">
        <v>61.042798632406843</v>
      </c>
      <c r="L63" s="8">
        <v>7.8885012939310917</v>
      </c>
      <c r="M63" s="8">
        <v>20.06530248233793</v>
      </c>
    </row>
    <row r="64" spans="1:13" x14ac:dyDescent="0.25">
      <c r="A64">
        <v>62</v>
      </c>
      <c r="B64" s="7">
        <v>1026.5463698643648</v>
      </c>
      <c r="C64" s="7">
        <v>1026.5463698643648</v>
      </c>
      <c r="D64" s="8">
        <v>47.230359302065182</v>
      </c>
      <c r="E64" s="8">
        <v>78.669690401458112</v>
      </c>
      <c r="F64" s="8">
        <v>23.843968404566635</v>
      </c>
      <c r="G64" s="8">
        <v>14.894020999135526</v>
      </c>
      <c r="H64" s="8">
        <v>77.296337916310762</v>
      </c>
      <c r="I64" s="8">
        <v>49.083336673364727</v>
      </c>
      <c r="J64" s="8">
        <v>151.66142737882953</v>
      </c>
      <c r="K64" s="8">
        <v>60.618689742497693</v>
      </c>
      <c r="L64" s="8">
        <v>7.8469534775567409</v>
      </c>
      <c r="M64" s="8">
        <v>20.144950293146952</v>
      </c>
    </row>
    <row r="65" spans="1:13" x14ac:dyDescent="0.25">
      <c r="A65">
        <v>63</v>
      </c>
      <c r="B65" s="7">
        <v>1023.7264631451068</v>
      </c>
      <c r="C65" s="7">
        <v>1023.7264631451068</v>
      </c>
      <c r="D65" s="8">
        <v>47.196843009491296</v>
      </c>
      <c r="E65" s="8">
        <v>77.964799664693345</v>
      </c>
      <c r="F65" s="8">
        <v>23.726878978090514</v>
      </c>
      <c r="G65" s="8">
        <v>14.859597403204363</v>
      </c>
      <c r="H65" s="8">
        <v>77.233195030093754</v>
      </c>
      <c r="I65" s="8">
        <v>49.239864686951371</v>
      </c>
      <c r="J65" s="8">
        <v>149.77696014156385</v>
      </c>
      <c r="K65" s="8">
        <v>60.38739245654785</v>
      </c>
      <c r="L65" s="8">
        <v>7.8619586402025874</v>
      </c>
      <c r="M65" s="8">
        <v>20.1625379904258</v>
      </c>
    </row>
    <row r="66" spans="1:13" x14ac:dyDescent="0.25">
      <c r="A66">
        <v>64</v>
      </c>
      <c r="B66" s="7">
        <v>1023.467275140314</v>
      </c>
      <c r="C66" s="7">
        <v>1023.467275140314</v>
      </c>
      <c r="D66" s="8">
        <v>47.083874875442376</v>
      </c>
      <c r="E66" s="8">
        <v>77.983225203775902</v>
      </c>
      <c r="F66" s="8">
        <v>23.683871859003148</v>
      </c>
      <c r="G66" s="8">
        <v>14.837629569317036</v>
      </c>
      <c r="H66" s="8">
        <v>76.799139699106675</v>
      </c>
      <c r="I66" s="8">
        <v>49.593343603360225</v>
      </c>
      <c r="J66" s="8">
        <v>150.14721869251372</v>
      </c>
      <c r="K66" s="8">
        <v>60.04887022367619</v>
      </c>
      <c r="L66" s="8">
        <v>7.8219794339310855</v>
      </c>
      <c r="M66" s="8">
        <v>20.107447532302807</v>
      </c>
    </row>
    <row r="67" spans="1:13" x14ac:dyDescent="0.25">
      <c r="A67">
        <v>65</v>
      </c>
      <c r="B67" s="7">
        <v>1023.7403846837448</v>
      </c>
      <c r="C67" s="7">
        <v>1023.7403846837448</v>
      </c>
      <c r="D67" s="8">
        <v>47.175503740320018</v>
      </c>
      <c r="E67" s="8">
        <v>78.274260937035223</v>
      </c>
      <c r="F67" s="8">
        <v>23.667210810686594</v>
      </c>
      <c r="G67" s="8">
        <v>14.868957756690952</v>
      </c>
      <c r="H67" s="8">
        <v>76.506770363698095</v>
      </c>
      <c r="I67" s="8">
        <v>49.576504164822175</v>
      </c>
      <c r="J67" s="8">
        <v>151.47027370141944</v>
      </c>
      <c r="K67" s="8">
        <v>60.300303581402034</v>
      </c>
      <c r="L67" s="8">
        <v>7.7944479439990726</v>
      </c>
      <c r="M67" s="8">
        <v>20.047720469540469</v>
      </c>
    </row>
    <row r="68" spans="1:13" x14ac:dyDescent="0.25">
      <c r="A68">
        <v>66</v>
      </c>
      <c r="B68" s="7">
        <v>1022.1201509268014</v>
      </c>
      <c r="C68" s="7">
        <v>1022.1201509268014</v>
      </c>
      <c r="D68" s="8">
        <v>46.993740750250097</v>
      </c>
      <c r="E68" s="8">
        <v>78.085617043896619</v>
      </c>
      <c r="F68" s="8">
        <v>23.730966864992563</v>
      </c>
      <c r="G68" s="8">
        <v>14.88810845855758</v>
      </c>
      <c r="H68" s="8">
        <v>76.309112940349394</v>
      </c>
      <c r="I68" s="8">
        <v>49.543501536397891</v>
      </c>
      <c r="J68" s="8">
        <v>151.35641195318436</v>
      </c>
      <c r="K68" s="8">
        <v>60.204690295876702</v>
      </c>
      <c r="L68" s="8">
        <v>7.7517964556395569</v>
      </c>
      <c r="M68" s="8">
        <v>19.979615765488468</v>
      </c>
    </row>
    <row r="69" spans="1:13" x14ac:dyDescent="0.25">
      <c r="A69">
        <v>67</v>
      </c>
      <c r="B69" s="7">
        <v>1021.9173681798619</v>
      </c>
      <c r="C69" s="7">
        <v>1021.9173681798619</v>
      </c>
      <c r="D69" s="8">
        <v>46.973213115847969</v>
      </c>
      <c r="E69" s="8">
        <v>78.069885634676936</v>
      </c>
      <c r="F69" s="8">
        <v>23.751823065284235</v>
      </c>
      <c r="G69" s="8">
        <v>14.880724732130357</v>
      </c>
      <c r="H69" s="8">
        <v>76.307028396885059</v>
      </c>
      <c r="I69" s="8">
        <v>49.450971292946875</v>
      </c>
      <c r="J69" s="8">
        <v>151.1385940967653</v>
      </c>
      <c r="K69" s="8">
        <v>60.45268262774735</v>
      </c>
      <c r="L69" s="8">
        <v>7.7469187200962208</v>
      </c>
      <c r="M69" s="8">
        <v>19.92474845249227</v>
      </c>
    </row>
    <row r="70" spans="1:13" x14ac:dyDescent="0.25">
      <c r="A70">
        <v>68</v>
      </c>
      <c r="B70" s="7">
        <v>1020.6569522493063</v>
      </c>
      <c r="C70" s="7">
        <v>1020.6569522493063</v>
      </c>
      <c r="D70" s="8">
        <v>47.00002413376906</v>
      </c>
      <c r="E70" s="8">
        <v>77.873229362765727</v>
      </c>
      <c r="F70" s="8">
        <v>23.617839327830012</v>
      </c>
      <c r="G70" s="8">
        <v>14.795323527372981</v>
      </c>
      <c r="H70" s="8">
        <v>76.319600382720779</v>
      </c>
      <c r="I70" s="8">
        <v>49.081339884040197</v>
      </c>
      <c r="J70" s="8">
        <v>151.13262535031564</v>
      </c>
      <c r="K70" s="8">
        <v>60.537030176977439</v>
      </c>
      <c r="L70" s="8">
        <v>7.7030580088779148</v>
      </c>
      <c r="M70" s="8">
        <v>19.823678666973649</v>
      </c>
    </row>
    <row r="71" spans="1:13" x14ac:dyDescent="0.25">
      <c r="A71">
        <v>69</v>
      </c>
      <c r="B71" s="7">
        <v>1017.9613842862178</v>
      </c>
      <c r="C71" s="7">
        <v>1017.9613842862178</v>
      </c>
      <c r="D71" s="8">
        <v>47.068384033055445</v>
      </c>
      <c r="E71" s="8">
        <v>77.951769484339181</v>
      </c>
      <c r="F71" s="8">
        <v>23.549025327341077</v>
      </c>
      <c r="G71" s="8">
        <v>14.691302518172094</v>
      </c>
      <c r="H71" s="8">
        <v>76.47663877801331</v>
      </c>
      <c r="I71" s="8">
        <v>48.92291045084189</v>
      </c>
      <c r="J71" s="8">
        <v>149.35909603594888</v>
      </c>
      <c r="K71" s="8">
        <v>60.423200238396326</v>
      </c>
      <c r="L71" s="8">
        <v>7.7411711003627399</v>
      </c>
      <c r="M71" s="8">
        <v>19.778373684140902</v>
      </c>
    </row>
    <row r="72" spans="1:13" x14ac:dyDescent="0.25">
      <c r="A72">
        <v>70</v>
      </c>
      <c r="B72" s="7">
        <v>1018.4038782373659</v>
      </c>
      <c r="C72" s="7">
        <v>1018.4038782373659</v>
      </c>
      <c r="D72" s="8">
        <v>47.097690906103843</v>
      </c>
      <c r="E72" s="8">
        <v>77.818613918201621</v>
      </c>
      <c r="F72" s="8">
        <v>23.584269081778235</v>
      </c>
      <c r="G72" s="8">
        <v>14.734382710640441</v>
      </c>
      <c r="H72" s="8">
        <v>76.658473241389316</v>
      </c>
      <c r="I72" s="8">
        <v>49.106869429424549</v>
      </c>
      <c r="J72" s="8">
        <v>147.59735833620437</v>
      </c>
      <c r="K72" s="8">
        <v>60.528899054483638</v>
      </c>
      <c r="L72" s="8">
        <v>7.7990422893033085</v>
      </c>
      <c r="M72" s="8">
        <v>19.833669788025411</v>
      </c>
    </row>
    <row r="73" spans="1:13" x14ac:dyDescent="0.25">
      <c r="A73">
        <v>71</v>
      </c>
      <c r="B73" s="7">
        <v>1015.0320575408821</v>
      </c>
      <c r="C73" s="7">
        <v>1015.0320575408821</v>
      </c>
      <c r="D73" s="8">
        <v>46.767207975184689</v>
      </c>
      <c r="E73" s="8">
        <v>77.419664972221767</v>
      </c>
      <c r="F73" s="8">
        <v>23.547600445555997</v>
      </c>
      <c r="G73" s="8">
        <v>14.723839010011831</v>
      </c>
      <c r="H73" s="8">
        <v>77.134939720493605</v>
      </c>
      <c r="I73" s="8">
        <v>48.649682018728356</v>
      </c>
      <c r="J73" s="8">
        <v>147.41935855635475</v>
      </c>
      <c r="K73" s="8">
        <v>60.01142502097899</v>
      </c>
      <c r="L73" s="8">
        <v>7.7527045392723899</v>
      </c>
      <c r="M73" s="8">
        <v>19.779616254900347</v>
      </c>
    </row>
    <row r="74" spans="1:13" x14ac:dyDescent="0.25">
      <c r="A74">
        <v>72</v>
      </c>
      <c r="B74" s="7">
        <v>1017.9584496142404</v>
      </c>
      <c r="C74" s="7">
        <v>1017.9584496142404</v>
      </c>
      <c r="D74" s="8">
        <v>46.952138506944664</v>
      </c>
      <c r="E74" s="8">
        <v>77.325506128791943</v>
      </c>
      <c r="F74" s="8">
        <v>23.631554044337761</v>
      </c>
      <c r="G74" s="8">
        <v>14.787153981375916</v>
      </c>
      <c r="H74" s="8">
        <v>78.426663113024077</v>
      </c>
      <c r="I74" s="8">
        <v>48.783317118275697</v>
      </c>
      <c r="J74" s="8">
        <v>148.00855397215594</v>
      </c>
      <c r="K74" s="8">
        <v>59.658582358738187</v>
      </c>
      <c r="L74" s="8">
        <v>7.7514727684872131</v>
      </c>
      <c r="M74" s="8">
        <v>19.855755728767765</v>
      </c>
    </row>
    <row r="75" spans="1:13" x14ac:dyDescent="0.25">
      <c r="A75">
        <v>73</v>
      </c>
      <c r="B75" s="7">
        <v>1018.0547145913106</v>
      </c>
      <c r="C75" s="7">
        <v>1018.0547145913106</v>
      </c>
      <c r="D75" s="8">
        <v>46.922275874742837</v>
      </c>
      <c r="E75" s="8">
        <v>77.391410148477433</v>
      </c>
      <c r="F75" s="8">
        <v>23.508859414969653</v>
      </c>
      <c r="G75" s="8">
        <v>14.748215344974236</v>
      </c>
      <c r="H75" s="8">
        <v>79.043231749964704</v>
      </c>
      <c r="I75" s="8">
        <v>48.456432441757407</v>
      </c>
      <c r="J75" s="8">
        <v>148.87373082332593</v>
      </c>
      <c r="K75" s="8">
        <v>59.943600124575539</v>
      </c>
      <c r="L75" s="8">
        <v>7.7741302985424632</v>
      </c>
      <c r="M75" s="8">
        <v>19.733076713697862</v>
      </c>
    </row>
    <row r="76" spans="1:13" x14ac:dyDescent="0.25">
      <c r="A76">
        <v>74</v>
      </c>
      <c r="B76" s="7">
        <v>1020.3179769541641</v>
      </c>
      <c r="C76" s="7">
        <v>1020.3179769541641</v>
      </c>
      <c r="D76" s="8">
        <v>46.828904858013424</v>
      </c>
      <c r="E76" s="8">
        <v>77.11326377766197</v>
      </c>
      <c r="F76" s="8">
        <v>23.509781792740583</v>
      </c>
      <c r="G76" s="8">
        <v>14.838177886503116</v>
      </c>
      <c r="H76" s="8">
        <v>79.495010618852149</v>
      </c>
      <c r="I76" s="8">
        <v>48.556129835903533</v>
      </c>
      <c r="J76" s="8">
        <v>148.765793327182</v>
      </c>
      <c r="K76" s="8">
        <v>60.111167037024416</v>
      </c>
      <c r="L76" s="8">
        <v>7.8015166173268717</v>
      </c>
      <c r="M76" s="8">
        <v>19.808747065092764</v>
      </c>
    </row>
    <row r="77" spans="1:13" x14ac:dyDescent="0.25">
      <c r="A77">
        <v>75</v>
      </c>
      <c r="B77" s="7">
        <v>1019.7491780240498</v>
      </c>
      <c r="C77" s="7">
        <v>1019.7491780240498</v>
      </c>
      <c r="D77" s="8">
        <v>46.587729884634768</v>
      </c>
      <c r="E77" s="8">
        <v>76.86708440296816</v>
      </c>
      <c r="F77" s="8">
        <v>23.573035495705579</v>
      </c>
      <c r="G77" s="8">
        <v>14.771712557484303</v>
      </c>
      <c r="H77" s="8">
        <v>80.410708204829277</v>
      </c>
      <c r="I77" s="8">
        <v>48.57181872394591</v>
      </c>
      <c r="J77" s="8">
        <v>149.61613243319744</v>
      </c>
      <c r="K77" s="8">
        <v>60.208820607656193</v>
      </c>
      <c r="L77" s="8">
        <v>7.8190939849369485</v>
      </c>
      <c r="M77" s="8">
        <v>19.813483823654334</v>
      </c>
    </row>
    <row r="78" spans="1:13" x14ac:dyDescent="0.25">
      <c r="A78">
        <v>76</v>
      </c>
      <c r="B78" s="7">
        <v>1020.9076156944429</v>
      </c>
      <c r="C78" s="7">
        <v>1020.9076156944429</v>
      </c>
      <c r="D78" s="8">
        <v>46.668598104145737</v>
      </c>
      <c r="E78" s="8">
        <v>77.135896881099654</v>
      </c>
      <c r="F78" s="8">
        <v>23.581117592583134</v>
      </c>
      <c r="G78" s="8">
        <v>14.833104130617571</v>
      </c>
      <c r="H78" s="8">
        <v>80.305414545093413</v>
      </c>
      <c r="I78" s="8">
        <v>48.896061759118531</v>
      </c>
      <c r="J78" s="8">
        <v>149.88013771548219</v>
      </c>
      <c r="K78" s="8">
        <v>60.468580793415114</v>
      </c>
      <c r="L78" s="8">
        <v>7.7947503406528007</v>
      </c>
      <c r="M78" s="8">
        <v>19.820744815996076</v>
      </c>
    </row>
    <row r="79" spans="1:13" x14ac:dyDescent="0.25">
      <c r="A79">
        <v>77</v>
      </c>
      <c r="B79" s="7">
        <v>1018.1558544612753</v>
      </c>
      <c r="C79" s="7">
        <v>1018.1558544612753</v>
      </c>
      <c r="D79" s="8">
        <v>46.438202173763365</v>
      </c>
      <c r="E79" s="8">
        <v>76.550262179079454</v>
      </c>
      <c r="F79" s="8">
        <v>23.597807331674204</v>
      </c>
      <c r="G79" s="8">
        <v>14.796470498003409</v>
      </c>
      <c r="H79" s="8">
        <v>80.370698164234156</v>
      </c>
      <c r="I79" s="8">
        <v>48.72228892768269</v>
      </c>
      <c r="J79" s="8">
        <v>149.40234406752688</v>
      </c>
      <c r="K79" s="8">
        <v>59.958755574702032</v>
      </c>
      <c r="L79" s="8">
        <v>7.8075360907840743</v>
      </c>
      <c r="M79" s="8">
        <v>19.861261243373548</v>
      </c>
    </row>
    <row r="80" spans="1:13" x14ac:dyDescent="0.25">
      <c r="A80">
        <v>78</v>
      </c>
      <c r="B80" s="7">
        <v>1015.4470670810149</v>
      </c>
      <c r="C80" s="7">
        <v>1015.4470670810149</v>
      </c>
      <c r="D80" s="8">
        <v>46.630395435828468</v>
      </c>
      <c r="E80" s="8">
        <v>76.78355743258517</v>
      </c>
      <c r="F80" s="8">
        <v>23.518149525110388</v>
      </c>
      <c r="G80" s="8">
        <v>14.742475372700685</v>
      </c>
      <c r="H80" s="8">
        <v>79.976225359375334</v>
      </c>
      <c r="I80" s="8">
        <v>48.339699298796106</v>
      </c>
      <c r="J80" s="8">
        <v>148.26422385258437</v>
      </c>
      <c r="K80" s="8">
        <v>59.787256970021325</v>
      </c>
      <c r="L80" s="8">
        <v>7.7859069387128192</v>
      </c>
      <c r="M80" s="8">
        <v>19.739143428012905</v>
      </c>
    </row>
    <row r="81" spans="1:13" x14ac:dyDescent="0.25">
      <c r="A81">
        <v>79</v>
      </c>
      <c r="B81" s="7">
        <v>1017.0700041816165</v>
      </c>
      <c r="C81" s="7">
        <v>1017.0700041816165</v>
      </c>
      <c r="D81" s="8">
        <v>46.59266528916266</v>
      </c>
      <c r="E81" s="8">
        <v>77.618628590504969</v>
      </c>
      <c r="F81" s="8">
        <v>23.380193203859225</v>
      </c>
      <c r="G81" s="8">
        <v>14.755981838033728</v>
      </c>
      <c r="H81" s="8">
        <v>80.591860798361381</v>
      </c>
      <c r="I81" s="8">
        <v>48.490921642911935</v>
      </c>
      <c r="J81" s="8">
        <v>148.93723096289889</v>
      </c>
      <c r="K81" s="8">
        <v>59.467916261959111</v>
      </c>
      <c r="L81" s="8">
        <v>7.7545200979650497</v>
      </c>
      <c r="M81" s="8">
        <v>19.849222968352269</v>
      </c>
    </row>
    <row r="82" spans="1:13" x14ac:dyDescent="0.25">
      <c r="A82">
        <v>80</v>
      </c>
      <c r="B82" s="7">
        <v>1017.0718612962734</v>
      </c>
      <c r="C82" s="7">
        <v>1017.0718612962734</v>
      </c>
      <c r="D82" s="8">
        <v>46.585932323507542</v>
      </c>
      <c r="E82" s="8">
        <v>77.901872222933576</v>
      </c>
      <c r="F82" s="8">
        <v>23.366852906130244</v>
      </c>
      <c r="G82" s="8">
        <v>14.786889726069292</v>
      </c>
      <c r="H82" s="8">
        <v>80.542333627278893</v>
      </c>
      <c r="I82" s="8">
        <v>48.305155656704208</v>
      </c>
      <c r="J82" s="8">
        <v>148.28721685948005</v>
      </c>
      <c r="K82" s="8">
        <v>59.440464611019323</v>
      </c>
      <c r="L82" s="8">
        <v>7.7176909882068792</v>
      </c>
      <c r="M82" s="8">
        <v>19.838726318059393</v>
      </c>
    </row>
    <row r="83" spans="1:13" x14ac:dyDescent="0.25">
      <c r="A83">
        <v>81</v>
      </c>
      <c r="B83" s="7">
        <v>1019.5286253001284</v>
      </c>
      <c r="C83" s="7">
        <v>1019.5286253001284</v>
      </c>
      <c r="D83" s="8">
        <v>46.653835418231481</v>
      </c>
      <c r="E83" s="8">
        <v>78.200483601958425</v>
      </c>
      <c r="F83" s="8">
        <v>23.441109316445758</v>
      </c>
      <c r="G83" s="8">
        <v>14.825901251112775</v>
      </c>
      <c r="H83" s="8">
        <v>80.212998439090853</v>
      </c>
      <c r="I83" s="8">
        <v>48.790167810463728</v>
      </c>
      <c r="J83" s="8">
        <v>147.97135420236938</v>
      </c>
      <c r="K83" s="8">
        <v>59.990052084784303</v>
      </c>
      <c r="L83" s="8">
        <v>7.7269790252756261</v>
      </c>
      <c r="M83" s="8">
        <v>19.879917770214995</v>
      </c>
    </row>
    <row r="84" spans="1:13" x14ac:dyDescent="0.25">
      <c r="A84">
        <v>82</v>
      </c>
      <c r="B84" s="7">
        <v>1023.4257252315816</v>
      </c>
      <c r="C84" s="7">
        <v>1023.4257252315816</v>
      </c>
      <c r="D84" s="8">
        <v>46.922073508904028</v>
      </c>
      <c r="E84" s="8">
        <v>78.21532511574533</v>
      </c>
      <c r="F84" s="8">
        <v>23.510331267097392</v>
      </c>
      <c r="G84" s="8">
        <v>14.973773476619613</v>
      </c>
      <c r="H84" s="8">
        <v>80.513316527494226</v>
      </c>
      <c r="I84" s="8">
        <v>49.202433176122639</v>
      </c>
      <c r="J84" s="8">
        <v>149.53397407337192</v>
      </c>
      <c r="K84" s="8">
        <v>60.384422223316079</v>
      </c>
      <c r="L84" s="8">
        <v>7.7430702785056225</v>
      </c>
      <c r="M84" s="8">
        <v>20.017058739104606</v>
      </c>
    </row>
    <row r="85" spans="1:13" x14ac:dyDescent="0.25">
      <c r="A85">
        <v>83</v>
      </c>
      <c r="B85" s="7">
        <v>1019.4622722700179</v>
      </c>
      <c r="C85" s="7">
        <v>1019.4622722700179</v>
      </c>
      <c r="D85" s="8">
        <v>46.717401648972576</v>
      </c>
      <c r="E85" s="8">
        <v>78.533226982892572</v>
      </c>
      <c r="F85" s="8">
        <v>23.397645959126475</v>
      </c>
      <c r="G85" s="8">
        <v>14.918817286039362</v>
      </c>
      <c r="H85" s="8">
        <v>79.76654566749103</v>
      </c>
      <c r="I85" s="8">
        <v>49.06488344496335</v>
      </c>
      <c r="J85" s="8">
        <v>148.87271373897812</v>
      </c>
      <c r="K85" s="8">
        <v>60.091155360782288</v>
      </c>
      <c r="L85" s="8">
        <v>7.7099945148657074</v>
      </c>
      <c r="M85" s="8">
        <v>19.951022624245425</v>
      </c>
    </row>
    <row r="86" spans="1:13" x14ac:dyDescent="0.25">
      <c r="A86">
        <v>84</v>
      </c>
      <c r="B86" s="7">
        <v>1021.4936602923996</v>
      </c>
      <c r="C86" s="7">
        <v>1021.4936602923996</v>
      </c>
      <c r="D86" s="8">
        <v>46.786505156144329</v>
      </c>
      <c r="E86" s="8">
        <v>78.86989452570927</v>
      </c>
      <c r="F86" s="8">
        <v>23.414206825060937</v>
      </c>
      <c r="G86" s="8">
        <v>14.948300810211094</v>
      </c>
      <c r="H86" s="8">
        <v>79.644326497332727</v>
      </c>
      <c r="I86" s="8">
        <v>49.355033102653714</v>
      </c>
      <c r="J86" s="8">
        <v>150.33745951020251</v>
      </c>
      <c r="K86" s="8">
        <v>60.321883689915929</v>
      </c>
      <c r="L86" s="8">
        <v>7.7652883751913686</v>
      </c>
      <c r="M86" s="8">
        <v>19.898787477253421</v>
      </c>
    </row>
    <row r="87" spans="1:13" x14ac:dyDescent="0.25">
      <c r="A87">
        <v>85</v>
      </c>
      <c r="B87" s="7">
        <v>1021.3327835968928</v>
      </c>
      <c r="C87" s="7">
        <v>1021.3327835968928</v>
      </c>
      <c r="D87" s="8">
        <v>46.752738951966627</v>
      </c>
      <c r="E87" s="8">
        <v>78.721659452814308</v>
      </c>
      <c r="F87" s="8">
        <v>23.285816995657576</v>
      </c>
      <c r="G87" s="8">
        <v>14.934596056751539</v>
      </c>
      <c r="H87" s="8">
        <v>79.957911519214761</v>
      </c>
      <c r="I87" s="8">
        <v>49.03917378741334</v>
      </c>
      <c r="J87" s="8">
        <v>150.98753657849025</v>
      </c>
      <c r="K87" s="8">
        <v>60.436156783110228</v>
      </c>
      <c r="L87" s="8">
        <v>7.8029714854250649</v>
      </c>
      <c r="M87" s="8">
        <v>19.815895546641315</v>
      </c>
    </row>
    <row r="88" spans="1:13" x14ac:dyDescent="0.25">
      <c r="A88">
        <v>86</v>
      </c>
      <c r="B88" s="7">
        <v>1019.6704235221305</v>
      </c>
      <c r="C88" s="7">
        <v>1019.6704235221305</v>
      </c>
      <c r="D88" s="8">
        <v>46.666622026253272</v>
      </c>
      <c r="E88" s="8">
        <v>78.775724282247964</v>
      </c>
      <c r="F88" s="8">
        <v>23.348788821849613</v>
      </c>
      <c r="G88" s="8">
        <v>14.936093265345994</v>
      </c>
      <c r="H88" s="8">
        <v>79.094786899296082</v>
      </c>
      <c r="I88" s="8">
        <v>49.271869353049652</v>
      </c>
      <c r="J88" s="8">
        <v>149.69518750149615</v>
      </c>
      <c r="K88" s="8">
        <v>60.113484197499012</v>
      </c>
      <c r="L88" s="8">
        <v>7.7886476666051996</v>
      </c>
      <c r="M88" s="8">
        <v>19.727676365480725</v>
      </c>
    </row>
    <row r="89" spans="1:13" x14ac:dyDescent="0.25">
      <c r="A89">
        <v>87</v>
      </c>
      <c r="B89" s="7">
        <v>1019.9945298506582</v>
      </c>
      <c r="C89" s="7">
        <v>1019.9945298506582</v>
      </c>
      <c r="D89" s="8">
        <v>46.95640741068916</v>
      </c>
      <c r="E89" s="8">
        <v>79.23392807979161</v>
      </c>
      <c r="F89" s="8">
        <v>23.396838509361459</v>
      </c>
      <c r="G89" s="8">
        <v>14.922111444229889</v>
      </c>
      <c r="H89" s="8">
        <v>79.211268275738504</v>
      </c>
      <c r="I89" s="8">
        <v>49.195644727030107</v>
      </c>
      <c r="J89" s="8">
        <v>149.22006543059319</v>
      </c>
      <c r="K89" s="8">
        <v>60.299089818122653</v>
      </c>
      <c r="L89" s="8">
        <v>7.8232501718944709</v>
      </c>
      <c r="M89" s="8">
        <v>19.787781827364331</v>
      </c>
    </row>
    <row r="90" spans="1:13" x14ac:dyDescent="0.25">
      <c r="A90">
        <v>88</v>
      </c>
      <c r="B90" s="7">
        <v>1015.7475356256388</v>
      </c>
      <c r="C90" s="7">
        <v>1015.7475356256388</v>
      </c>
      <c r="D90" s="8">
        <v>46.635566774971608</v>
      </c>
      <c r="E90" s="8">
        <v>79.185247565523483</v>
      </c>
      <c r="F90" s="8">
        <v>23.309687231512147</v>
      </c>
      <c r="G90" s="8">
        <v>14.896898655323783</v>
      </c>
      <c r="H90" s="8">
        <v>78.455666460948265</v>
      </c>
      <c r="I90" s="8">
        <v>48.878270760695848</v>
      </c>
      <c r="J90" s="8">
        <v>148.50342513760879</v>
      </c>
      <c r="K90" s="8">
        <v>59.938888037050468</v>
      </c>
      <c r="L90" s="8">
        <v>7.8189445891194964</v>
      </c>
      <c r="M90" s="8">
        <v>19.726941844418103</v>
      </c>
    </row>
    <row r="91" spans="1:13" x14ac:dyDescent="0.25">
      <c r="A91">
        <v>89</v>
      </c>
      <c r="B91" s="7">
        <v>1015.9748730699409</v>
      </c>
      <c r="C91" s="7">
        <v>1015.9748730699409</v>
      </c>
      <c r="D91" s="8">
        <v>46.763887231037479</v>
      </c>
      <c r="E91" s="8">
        <v>79.222276254152661</v>
      </c>
      <c r="F91" s="8">
        <v>23.280724766140413</v>
      </c>
      <c r="G91" s="8">
        <v>14.882798621288089</v>
      </c>
      <c r="H91" s="8">
        <v>78.411761395074862</v>
      </c>
      <c r="I91" s="8">
        <v>49.191305317366897</v>
      </c>
      <c r="J91" s="8">
        <v>148.30153005140738</v>
      </c>
      <c r="K91" s="8">
        <v>59.966960276643206</v>
      </c>
      <c r="L91" s="8">
        <v>7.8022884647898261</v>
      </c>
      <c r="M91" s="8">
        <v>19.782474456798621</v>
      </c>
    </row>
    <row r="92" spans="1:13" x14ac:dyDescent="0.25">
      <c r="A92">
        <v>90</v>
      </c>
      <c r="B92" s="7">
        <v>1016.7732530401189</v>
      </c>
      <c r="C92" s="7">
        <v>1016.7732530401189</v>
      </c>
      <c r="D92" s="8">
        <v>46.668325279088009</v>
      </c>
      <c r="E92" s="8">
        <v>78.898236258284768</v>
      </c>
      <c r="F92" s="8">
        <v>23.31079683573012</v>
      </c>
      <c r="G92" s="8">
        <v>14.921097707484391</v>
      </c>
      <c r="H92" s="8">
        <v>78.407475090422167</v>
      </c>
      <c r="I92" s="8">
        <v>49.446510895503401</v>
      </c>
      <c r="J92" s="8">
        <v>147.29071892902465</v>
      </c>
      <c r="K92" s="8">
        <v>60.137376917099374</v>
      </c>
      <c r="L92" s="8">
        <v>7.8286545770433902</v>
      </c>
      <c r="M92" s="8">
        <v>19.810701090644898</v>
      </c>
    </row>
    <row r="93" spans="1:13" x14ac:dyDescent="0.25">
      <c r="A93">
        <v>91</v>
      </c>
      <c r="B93" s="7">
        <v>1017.9277748541118</v>
      </c>
      <c r="C93" s="7">
        <v>1017.9277748541118</v>
      </c>
      <c r="D93" s="8">
        <v>46.9020332042288</v>
      </c>
      <c r="E93" s="8">
        <v>79.257673756191551</v>
      </c>
      <c r="F93" s="8">
        <v>23.267588606402509</v>
      </c>
      <c r="G93" s="8">
        <v>14.912924042020139</v>
      </c>
      <c r="H93" s="8">
        <v>78.004614897125464</v>
      </c>
      <c r="I93" s="8">
        <v>49.162529432014765</v>
      </c>
      <c r="J93" s="8">
        <v>148.03869137285656</v>
      </c>
      <c r="K93" s="8">
        <v>59.796108926082134</v>
      </c>
      <c r="L93" s="8">
        <v>7.8818172187005544</v>
      </c>
      <c r="M93" s="8">
        <v>19.736020140190448</v>
      </c>
    </row>
    <row r="94" spans="1:13" x14ac:dyDescent="0.25">
      <c r="A94">
        <v>92</v>
      </c>
      <c r="B94" s="7">
        <v>1015.2547977174977</v>
      </c>
      <c r="C94" s="7">
        <v>1015.2547977174977</v>
      </c>
      <c r="D94" s="8">
        <v>46.914909956245005</v>
      </c>
      <c r="E94" s="8">
        <v>78.864063411458147</v>
      </c>
      <c r="F94" s="8">
        <v>23.191305129657387</v>
      </c>
      <c r="G94" s="8">
        <v>14.882947766128657</v>
      </c>
      <c r="H94" s="8">
        <v>78.064105453148002</v>
      </c>
      <c r="I94" s="8">
        <v>49.186292157520811</v>
      </c>
      <c r="J94" s="8">
        <v>148.57299095598216</v>
      </c>
      <c r="K94" s="8">
        <v>59.327915131497967</v>
      </c>
      <c r="L94" s="8">
        <v>7.8936710547522564</v>
      </c>
      <c r="M94" s="8">
        <v>19.641576110772707</v>
      </c>
    </row>
    <row r="95" spans="1:13" x14ac:dyDescent="0.25">
      <c r="A95">
        <v>93</v>
      </c>
      <c r="B95" s="7">
        <v>1013.2135510678352</v>
      </c>
      <c r="C95" s="7">
        <v>1013.2135510678352</v>
      </c>
      <c r="D95" s="8">
        <v>46.816198193351838</v>
      </c>
      <c r="E95" s="8">
        <v>79.365952827964264</v>
      </c>
      <c r="F95" s="8">
        <v>23.174638777836197</v>
      </c>
      <c r="G95" s="8">
        <v>14.870380794655157</v>
      </c>
      <c r="H95" s="8">
        <v>78.488366695290892</v>
      </c>
      <c r="I95" s="8">
        <v>48.584210563943167</v>
      </c>
      <c r="J95" s="8">
        <v>147.60477465662871</v>
      </c>
      <c r="K95" s="8">
        <v>59.069172448432667</v>
      </c>
      <c r="L95" s="8">
        <v>7.8545538600925777</v>
      </c>
      <c r="M95" s="8">
        <v>19.611707486111154</v>
      </c>
    </row>
    <row r="96" spans="1:13" x14ac:dyDescent="0.25">
      <c r="A96">
        <v>94</v>
      </c>
      <c r="B96" s="7">
        <v>1014.5905257510183</v>
      </c>
      <c r="C96" s="7">
        <v>1014.5905257510183</v>
      </c>
      <c r="D96" s="8">
        <v>46.828745309199334</v>
      </c>
      <c r="E96" s="8">
        <v>79.331774219480209</v>
      </c>
      <c r="F96" s="8">
        <v>23.220997337533507</v>
      </c>
      <c r="G96" s="8">
        <v>14.908284167716442</v>
      </c>
      <c r="H96" s="8">
        <v>78.73307126672556</v>
      </c>
      <c r="I96" s="8">
        <v>48.583751721980626</v>
      </c>
      <c r="J96" s="8">
        <v>149.73733724725324</v>
      </c>
      <c r="K96" s="8">
        <v>59.650378809437633</v>
      </c>
      <c r="L96" s="8">
        <v>7.8679071222354251</v>
      </c>
      <c r="M96" s="8">
        <v>19.571764602009665</v>
      </c>
    </row>
    <row r="97" spans="1:13" x14ac:dyDescent="0.25">
      <c r="A97">
        <v>95</v>
      </c>
      <c r="B97" s="7">
        <v>1012.0122463331951</v>
      </c>
      <c r="C97" s="7">
        <v>1012.0122463331951</v>
      </c>
      <c r="D97" s="8">
        <v>46.549219404574472</v>
      </c>
      <c r="E97" s="8">
        <v>78.820547242187928</v>
      </c>
      <c r="F97" s="8">
        <v>23.231246352159928</v>
      </c>
      <c r="G97" s="8">
        <v>14.863945072499789</v>
      </c>
      <c r="H97" s="8">
        <v>79.217238736652433</v>
      </c>
      <c r="I97" s="8">
        <v>48.637271207491523</v>
      </c>
      <c r="J97" s="8">
        <v>149.9289146463866</v>
      </c>
      <c r="K97" s="8">
        <v>59.334527063271679</v>
      </c>
      <c r="L97" s="8">
        <v>7.7650187585457831</v>
      </c>
      <c r="M97" s="8">
        <v>19.504368849959633</v>
      </c>
    </row>
    <row r="98" spans="1:13" x14ac:dyDescent="0.25">
      <c r="A98">
        <v>96</v>
      </c>
      <c r="B98" s="7">
        <v>1012.9286494970041</v>
      </c>
      <c r="C98" s="7">
        <v>1012.9286494970041</v>
      </c>
      <c r="D98" s="8">
        <v>46.568142311815009</v>
      </c>
      <c r="E98" s="8">
        <v>79.110014985311679</v>
      </c>
      <c r="F98" s="8">
        <v>23.257140371937485</v>
      </c>
      <c r="G98" s="8">
        <v>14.866171920371114</v>
      </c>
      <c r="H98" s="8">
        <v>79.858008033102351</v>
      </c>
      <c r="I98" s="8">
        <v>48.678866588377552</v>
      </c>
      <c r="J98" s="8">
        <v>150.12260257488867</v>
      </c>
      <c r="K98" s="8">
        <v>59.447878909345071</v>
      </c>
      <c r="L98" s="8">
        <v>7.7555871827529179</v>
      </c>
      <c r="M98" s="8">
        <v>19.505328728998332</v>
      </c>
    </row>
    <row r="99" spans="1:13" x14ac:dyDescent="0.25">
      <c r="A99">
        <v>97</v>
      </c>
      <c r="B99" s="7">
        <v>1013.6667868317003</v>
      </c>
      <c r="C99" s="7">
        <v>1013.6667868317003</v>
      </c>
      <c r="D99" s="8">
        <v>46.879260149383107</v>
      </c>
      <c r="E99" s="8">
        <v>79.443781592436977</v>
      </c>
      <c r="F99" s="8">
        <v>23.22191400635479</v>
      </c>
      <c r="G99" s="8">
        <v>14.865980710594888</v>
      </c>
      <c r="H99" s="8">
        <v>79.406537491767494</v>
      </c>
      <c r="I99" s="8">
        <v>48.723724986572236</v>
      </c>
      <c r="J99" s="8">
        <v>150.18541928968793</v>
      </c>
      <c r="K99" s="8">
        <v>59.257459706362127</v>
      </c>
      <c r="L99" s="8">
        <v>7.7281122505664381</v>
      </c>
      <c r="M99" s="8">
        <v>19.563269650235004</v>
      </c>
    </row>
    <row r="100" spans="1:13" x14ac:dyDescent="0.25">
      <c r="A100">
        <v>98</v>
      </c>
      <c r="B100" s="7">
        <v>1016.0113905901596</v>
      </c>
      <c r="C100" s="7">
        <v>1016.0113905901596</v>
      </c>
      <c r="D100" s="8">
        <v>46.875925349006927</v>
      </c>
      <c r="E100" s="8">
        <v>79.212091308573747</v>
      </c>
      <c r="F100" s="8">
        <v>23.272337780240807</v>
      </c>
      <c r="G100" s="8">
        <v>14.918416636122256</v>
      </c>
      <c r="H100" s="8">
        <v>80.26297886627593</v>
      </c>
      <c r="I100" s="8">
        <v>48.902540330409686</v>
      </c>
      <c r="J100" s="8">
        <v>151.70377366342223</v>
      </c>
      <c r="K100" s="8">
        <v>59.661943548752021</v>
      </c>
      <c r="L100" s="8">
        <v>7.7369547017051001</v>
      </c>
      <c r="M100" s="8">
        <v>19.571942916847213</v>
      </c>
    </row>
    <row r="101" spans="1:13" x14ac:dyDescent="0.25">
      <c r="A101">
        <v>99</v>
      </c>
      <c r="B101" s="7">
        <v>1014.2215745852959</v>
      </c>
      <c r="C101" s="7">
        <v>1014.2215745852959</v>
      </c>
      <c r="D101" s="8">
        <v>46.887265195044336</v>
      </c>
      <c r="E101" s="8">
        <v>78.907506890258432</v>
      </c>
      <c r="F101" s="8">
        <v>23.229049078268378</v>
      </c>
      <c r="G101" s="8">
        <v>14.840039432244508</v>
      </c>
      <c r="H101" s="8">
        <v>79.779085978590885</v>
      </c>
      <c r="I101" s="8">
        <v>48.892094997010304</v>
      </c>
      <c r="J101" s="8">
        <v>151.98997888717861</v>
      </c>
      <c r="K101" s="8">
        <v>59.661863675990148</v>
      </c>
      <c r="L101" s="8">
        <v>7.741034486112647</v>
      </c>
      <c r="M101" s="8">
        <v>19.549943009146432</v>
      </c>
    </row>
    <row r="102" spans="1:13" x14ac:dyDescent="0.25">
      <c r="A102">
        <v>100</v>
      </c>
      <c r="B102" s="7">
        <v>1011.5584892976759</v>
      </c>
      <c r="C102" s="7">
        <v>1011.5584892976759</v>
      </c>
      <c r="D102" s="8">
        <v>46.964747983250049</v>
      </c>
      <c r="E102" s="8">
        <v>78.795092019110115</v>
      </c>
      <c r="F102" s="8">
        <v>23.161582540937673</v>
      </c>
      <c r="G102" s="8">
        <v>14.751386572476905</v>
      </c>
      <c r="H102" s="8">
        <v>79.087500401039705</v>
      </c>
      <c r="I102" s="8">
        <v>48.951082852507419</v>
      </c>
      <c r="J102" s="8">
        <v>151.123961176422</v>
      </c>
      <c r="K102" s="8">
        <v>59.549489424108003</v>
      </c>
      <c r="L102" s="8">
        <v>7.7316806987844799</v>
      </c>
      <c r="M102" s="8">
        <v>19.394538012919856</v>
      </c>
    </row>
    <row r="103" spans="1:13" x14ac:dyDescent="0.25">
      <c r="A103">
        <v>101</v>
      </c>
      <c r="B103" s="7">
        <v>1013.5868730752862</v>
      </c>
      <c r="C103" s="7">
        <v>1013.5868730752862</v>
      </c>
      <c r="D103" s="8">
        <v>46.899228371298257</v>
      </c>
      <c r="E103" s="8">
        <v>79.327696884344377</v>
      </c>
      <c r="F103" s="8">
        <v>23.186472758035556</v>
      </c>
      <c r="G103" s="8">
        <v>14.753454784035041</v>
      </c>
      <c r="H103" s="8">
        <v>79.328877770126155</v>
      </c>
      <c r="I103" s="8">
        <v>49.217037365895294</v>
      </c>
      <c r="J103" s="8">
        <v>151.68791532553283</v>
      </c>
      <c r="K103" s="8">
        <v>59.531964624310284</v>
      </c>
      <c r="L103" s="8">
        <v>7.7522167996295925</v>
      </c>
      <c r="M103" s="8">
        <v>19.570481643407156</v>
      </c>
    </row>
    <row r="104" spans="1:13" x14ac:dyDescent="0.25">
      <c r="A104">
        <v>102</v>
      </c>
      <c r="B104" s="7">
        <v>1014.1809099678842</v>
      </c>
      <c r="C104" s="7">
        <v>1014.1809099678842</v>
      </c>
      <c r="D104" s="8">
        <v>47.213047226750042</v>
      </c>
      <c r="E104" s="8">
        <v>79.964532969021477</v>
      </c>
      <c r="F104" s="8">
        <v>23.255241536619717</v>
      </c>
      <c r="G104" s="8">
        <v>14.715961971671335</v>
      </c>
      <c r="H104" s="8">
        <v>79.171875172176399</v>
      </c>
      <c r="I104" s="8">
        <v>49.512747917156325</v>
      </c>
      <c r="J104" s="8">
        <v>151.00600335960192</v>
      </c>
      <c r="K104" s="8">
        <v>59.861826598733536</v>
      </c>
      <c r="L104" s="8">
        <v>7.7371792350281146</v>
      </c>
      <c r="M104" s="8">
        <v>19.605587069785194</v>
      </c>
    </row>
    <row r="105" spans="1:13" x14ac:dyDescent="0.25">
      <c r="A105">
        <v>103</v>
      </c>
      <c r="B105" s="7">
        <v>1014.7127664482427</v>
      </c>
      <c r="C105" s="7">
        <v>1014.7127664482427</v>
      </c>
      <c r="D105" s="8">
        <v>47.238332889002436</v>
      </c>
      <c r="E105" s="8">
        <v>80.207939625731683</v>
      </c>
      <c r="F105" s="8">
        <v>23.308323499820442</v>
      </c>
      <c r="G105" s="8">
        <v>14.724862776471557</v>
      </c>
      <c r="H105" s="8">
        <v>79.533003571827805</v>
      </c>
      <c r="I105" s="8">
        <v>49.598160093333526</v>
      </c>
      <c r="J105" s="8">
        <v>151.63835118670656</v>
      </c>
      <c r="K105" s="8">
        <v>59.244787265010878</v>
      </c>
      <c r="L105" s="8">
        <v>7.7002615042450371</v>
      </c>
      <c r="M105" s="8">
        <v>19.647909962277478</v>
      </c>
    </row>
    <row r="106" spans="1:13" x14ac:dyDescent="0.25">
      <c r="A106">
        <v>104</v>
      </c>
      <c r="B106" s="7">
        <v>1012.6106476392488</v>
      </c>
      <c r="C106" s="7">
        <v>1012.6106476392488</v>
      </c>
      <c r="D106" s="8">
        <v>47.292820219674283</v>
      </c>
      <c r="E106" s="8">
        <v>79.72757585999598</v>
      </c>
      <c r="F106" s="8">
        <v>23.314653784245284</v>
      </c>
      <c r="G106" s="8">
        <v>14.728507716232956</v>
      </c>
      <c r="H106" s="8">
        <v>78.720081463407098</v>
      </c>
      <c r="I106" s="8">
        <v>49.482362835946049</v>
      </c>
      <c r="J106" s="8">
        <v>149.97165285671156</v>
      </c>
      <c r="K106" s="8">
        <v>59.578682688748785</v>
      </c>
      <c r="L106" s="8">
        <v>7.67027033456848</v>
      </c>
      <c r="M106" s="8">
        <v>19.669713708199012</v>
      </c>
    </row>
    <row r="107" spans="1:13" x14ac:dyDescent="0.25">
      <c r="A107">
        <v>105</v>
      </c>
      <c r="B107" s="7">
        <v>1011.1869311826503</v>
      </c>
      <c r="C107" s="7">
        <v>1011.1869311826503</v>
      </c>
      <c r="D107" s="8">
        <v>47.133725560214053</v>
      </c>
      <c r="E107" s="8">
        <v>79.53992330777578</v>
      </c>
      <c r="F107" s="8">
        <v>23.309030965185393</v>
      </c>
      <c r="G107" s="8">
        <v>14.758457858629386</v>
      </c>
      <c r="H107" s="8">
        <v>78.730609064927748</v>
      </c>
      <c r="I107" s="8">
        <v>49.494978042535131</v>
      </c>
      <c r="J107" s="8">
        <v>150.46669162543301</v>
      </c>
      <c r="K107" s="8">
        <v>59.593110836328655</v>
      </c>
      <c r="L107" s="8">
        <v>7.6635116425229901</v>
      </c>
      <c r="M107" s="8">
        <v>19.64420363786984</v>
      </c>
    </row>
    <row r="108" spans="1:13" x14ac:dyDescent="0.25">
      <c r="A108">
        <v>106</v>
      </c>
      <c r="B108" s="7">
        <v>1008.5274788822057</v>
      </c>
      <c r="C108" s="7">
        <v>1008.5274788822057</v>
      </c>
      <c r="D108" s="8">
        <v>47.082337435412086</v>
      </c>
      <c r="E108" s="8">
        <v>79.768032594047227</v>
      </c>
      <c r="F108" s="8">
        <v>23.233736245801076</v>
      </c>
      <c r="G108" s="8">
        <v>14.71196938138435</v>
      </c>
      <c r="H108" s="8">
        <v>77.571382754862285</v>
      </c>
      <c r="I108" s="8">
        <v>49.621546212944153</v>
      </c>
      <c r="J108" s="8">
        <v>149.83225117028377</v>
      </c>
      <c r="K108" s="8">
        <v>59.134837304895271</v>
      </c>
      <c r="L108" s="8">
        <v>7.6976580721305572</v>
      </c>
      <c r="M108" s="8">
        <v>19.59094390403007</v>
      </c>
    </row>
    <row r="109" spans="1:13" x14ac:dyDescent="0.25">
      <c r="A109">
        <v>107</v>
      </c>
      <c r="B109" s="7">
        <v>1011.8880502321153</v>
      </c>
      <c r="C109" s="7">
        <v>1011.8880502321153</v>
      </c>
      <c r="D109" s="8">
        <v>47.236897445165113</v>
      </c>
      <c r="E109" s="8">
        <v>80.246443637661045</v>
      </c>
      <c r="F109" s="8">
        <v>23.201351617159737</v>
      </c>
      <c r="G109" s="8">
        <v>14.800320252274668</v>
      </c>
      <c r="H109" s="8">
        <v>78.176783808716607</v>
      </c>
      <c r="I109" s="8">
        <v>49.767181611549958</v>
      </c>
      <c r="J109" s="8">
        <v>150.61034077852023</v>
      </c>
      <c r="K109" s="8">
        <v>59.650833976910519</v>
      </c>
      <c r="L109" s="8">
        <v>7.6945696869003202</v>
      </c>
      <c r="M109" s="8">
        <v>19.732791254373574</v>
      </c>
    </row>
    <row r="110" spans="1:13" x14ac:dyDescent="0.25">
      <c r="A110">
        <v>108</v>
      </c>
      <c r="B110" s="7">
        <v>1009.6797192479006</v>
      </c>
      <c r="C110" s="7">
        <v>1009.6797192479006</v>
      </c>
      <c r="D110" s="8">
        <v>47.151008949348189</v>
      </c>
      <c r="E110" s="8">
        <v>80.342852393648059</v>
      </c>
      <c r="F110" s="8">
        <v>23.203775905500958</v>
      </c>
      <c r="G110" s="8">
        <v>14.772152714278594</v>
      </c>
      <c r="H110" s="8">
        <v>78.223460623540362</v>
      </c>
      <c r="I110" s="8">
        <v>49.552658096385848</v>
      </c>
      <c r="J110" s="8">
        <v>150.36513291438743</v>
      </c>
      <c r="K110" s="8">
        <v>59.804828468473893</v>
      </c>
      <c r="L110" s="8">
        <v>7.6206152708810313</v>
      </c>
      <c r="M110" s="8">
        <v>19.707159943391311</v>
      </c>
    </row>
    <row r="111" spans="1:13" x14ac:dyDescent="0.25">
      <c r="A111">
        <v>109</v>
      </c>
      <c r="B111" s="7">
        <v>1007.8186247151133</v>
      </c>
      <c r="C111" s="7">
        <v>1007.8186247151133</v>
      </c>
      <c r="D111" s="8">
        <v>47.089315012154906</v>
      </c>
      <c r="E111" s="8">
        <v>80.300810359400572</v>
      </c>
      <c r="F111" s="8">
        <v>23.045166700108179</v>
      </c>
      <c r="G111" s="8">
        <v>14.663250285041128</v>
      </c>
      <c r="H111" s="8">
        <v>77.877226314647842</v>
      </c>
      <c r="I111" s="8">
        <v>49.150407295503271</v>
      </c>
      <c r="J111" s="8">
        <v>149.50572418038666</v>
      </c>
      <c r="K111" s="8">
        <v>59.483549660915756</v>
      </c>
      <c r="L111" s="8">
        <v>7.6372963518485273</v>
      </c>
      <c r="M111" s="8">
        <v>19.732067523511908</v>
      </c>
    </row>
    <row r="112" spans="1:13" x14ac:dyDescent="0.25">
      <c r="A112">
        <v>110</v>
      </c>
      <c r="B112" s="7">
        <v>1002.639659449848</v>
      </c>
      <c r="C112" s="7">
        <v>1002.639659449848</v>
      </c>
      <c r="D112" s="8">
        <v>46.897292456501361</v>
      </c>
      <c r="E112" s="8">
        <v>79.898073706789376</v>
      </c>
      <c r="F112" s="8">
        <v>23.021735043943028</v>
      </c>
      <c r="G112" s="8">
        <v>14.567325637254179</v>
      </c>
      <c r="H112" s="8">
        <v>77.475469766638</v>
      </c>
      <c r="I112" s="8">
        <v>48.804357060610492</v>
      </c>
      <c r="J112" s="8">
        <v>147.87927578242443</v>
      </c>
      <c r="K112" s="8">
        <v>59.349637209259384</v>
      </c>
      <c r="L112" s="8">
        <v>7.6078874173869719</v>
      </c>
      <c r="M112" s="8">
        <v>19.526177620451897</v>
      </c>
    </row>
    <row r="113" spans="1:13" x14ac:dyDescent="0.25">
      <c r="A113">
        <v>111</v>
      </c>
      <c r="B113" s="7">
        <v>1004.0793057117967</v>
      </c>
      <c r="C113" s="7">
        <v>1004.0793057117967</v>
      </c>
      <c r="D113" s="8">
        <v>47.113249288856231</v>
      </c>
      <c r="E113" s="8">
        <v>80.424456605648473</v>
      </c>
      <c r="F113" s="8">
        <v>22.99138425306209</v>
      </c>
      <c r="G113" s="8">
        <v>14.554003336830416</v>
      </c>
      <c r="H113" s="8">
        <v>77.805206157198086</v>
      </c>
      <c r="I113" s="8">
        <v>49.188021874546735</v>
      </c>
      <c r="J113" s="8">
        <v>147.49596523926465</v>
      </c>
      <c r="K113" s="8">
        <v>59.802582655815264</v>
      </c>
      <c r="L113" s="8">
        <v>7.641422098448782</v>
      </c>
      <c r="M113" s="8">
        <v>19.586268254059711</v>
      </c>
    </row>
    <row r="114" spans="1:13" x14ac:dyDescent="0.25">
      <c r="A114">
        <v>112</v>
      </c>
      <c r="B114" s="7">
        <v>1003.8740633494986</v>
      </c>
      <c r="C114" s="7">
        <v>1003.8740633494986</v>
      </c>
      <c r="D114" s="8">
        <v>47.106548370751142</v>
      </c>
      <c r="E114" s="8">
        <v>80.497208612060376</v>
      </c>
      <c r="F114" s="8">
        <v>22.997862181125445</v>
      </c>
      <c r="G114" s="8">
        <v>14.591525840617916</v>
      </c>
      <c r="H114" s="8">
        <v>77.337923982416541</v>
      </c>
      <c r="I114" s="8">
        <v>48.876015605684977</v>
      </c>
      <c r="J114" s="8">
        <v>146.82709736673041</v>
      </c>
      <c r="K114" s="8">
        <v>59.889813178348838</v>
      </c>
      <c r="L114" s="8">
        <v>7.6743219848576381</v>
      </c>
      <c r="M114" s="8">
        <v>19.731499811468581</v>
      </c>
    </row>
    <row r="115" spans="1:13" x14ac:dyDescent="0.25">
      <c r="A115">
        <v>113</v>
      </c>
      <c r="B115" s="7">
        <v>1000.072190546943</v>
      </c>
      <c r="C115" s="7">
        <v>1000.072190546943</v>
      </c>
      <c r="D115" s="8">
        <v>47.014579126958154</v>
      </c>
      <c r="E115" s="8">
        <v>80.141467271437463</v>
      </c>
      <c r="F115" s="8">
        <v>22.876348168827096</v>
      </c>
      <c r="G115" s="8">
        <v>14.548816950972261</v>
      </c>
      <c r="H115" s="8">
        <v>76.806711568168694</v>
      </c>
      <c r="I115" s="8">
        <v>48.662364888036123</v>
      </c>
      <c r="J115" s="8">
        <v>145.47262333261239</v>
      </c>
      <c r="K115" s="8">
        <v>59.413175692505781</v>
      </c>
      <c r="L115" s="8">
        <v>7.6577677676375009</v>
      </c>
      <c r="M115" s="8">
        <v>19.637978069280397</v>
      </c>
    </row>
    <row r="116" spans="1:13" x14ac:dyDescent="0.25">
      <c r="A116">
        <v>114</v>
      </c>
      <c r="B116" s="7">
        <v>1000.3279451227781</v>
      </c>
      <c r="C116" s="7">
        <v>1000.3279451227781</v>
      </c>
      <c r="D116" s="8">
        <v>47.175472795564517</v>
      </c>
      <c r="E116" s="8">
        <v>79.516133346922331</v>
      </c>
      <c r="F116" s="8">
        <v>22.917068243696782</v>
      </c>
      <c r="G116" s="8">
        <v>14.5060183291627</v>
      </c>
      <c r="H116" s="8">
        <v>76.568854386427176</v>
      </c>
      <c r="I116" s="8">
        <v>48.812804738844363</v>
      </c>
      <c r="J116" s="8">
        <v>145.99641234152074</v>
      </c>
      <c r="K116" s="8">
        <v>59.53573879821144</v>
      </c>
      <c r="L116" s="8">
        <v>7.6663383913652581</v>
      </c>
      <c r="M116" s="8">
        <v>19.641318622496602</v>
      </c>
    </row>
    <row r="117" spans="1:13" x14ac:dyDescent="0.25">
      <c r="A117">
        <v>115</v>
      </c>
      <c r="B117" s="7">
        <v>998.82125075567376</v>
      </c>
      <c r="C117" s="7">
        <v>998.82125075567376</v>
      </c>
      <c r="D117" s="8">
        <v>47.133318188853309</v>
      </c>
      <c r="E117" s="8">
        <v>79.191512341507519</v>
      </c>
      <c r="F117" s="8">
        <v>22.858931783190169</v>
      </c>
      <c r="G117" s="8">
        <v>14.538881199515787</v>
      </c>
      <c r="H117" s="8">
        <v>76.697121292149376</v>
      </c>
      <c r="I117" s="8">
        <v>48.387453287969656</v>
      </c>
      <c r="J117" s="8">
        <v>144.5260233944293</v>
      </c>
      <c r="K117" s="8">
        <v>59.253539790947428</v>
      </c>
      <c r="L117" s="8">
        <v>7.6413501363052934</v>
      </c>
      <c r="M117" s="8">
        <v>19.552635529118689</v>
      </c>
    </row>
    <row r="118" spans="1:13" x14ac:dyDescent="0.25">
      <c r="A118">
        <v>116</v>
      </c>
      <c r="B118" s="7">
        <v>997.68911423878808</v>
      </c>
      <c r="C118" s="7">
        <v>997.68911423878808</v>
      </c>
      <c r="D118" s="8">
        <v>47.163131083222396</v>
      </c>
      <c r="E118" s="8">
        <v>79.370976724513568</v>
      </c>
      <c r="F118" s="8">
        <v>22.791412400537528</v>
      </c>
      <c r="G118" s="8">
        <v>14.518976941334667</v>
      </c>
      <c r="H118" s="8">
        <v>76.107605758176291</v>
      </c>
      <c r="I118" s="8">
        <v>48.241607359518817</v>
      </c>
      <c r="J118" s="8">
        <v>143.25589142871846</v>
      </c>
      <c r="K118" s="8">
        <v>59.31593848210882</v>
      </c>
      <c r="L118" s="8">
        <v>7.6043910905342109</v>
      </c>
      <c r="M118" s="8">
        <v>19.527261878577669</v>
      </c>
    </row>
    <row r="119" spans="1:13" x14ac:dyDescent="0.25">
      <c r="A119">
        <v>117</v>
      </c>
      <c r="B119" s="7">
        <v>997.04092970595593</v>
      </c>
      <c r="C119" s="7">
        <v>997.04092970595593</v>
      </c>
      <c r="D119" s="8">
        <v>46.988403145769809</v>
      </c>
      <c r="E119" s="8">
        <v>79.677771487687664</v>
      </c>
      <c r="F119" s="8">
        <v>22.741839053901796</v>
      </c>
      <c r="G119" s="8">
        <v>14.518367696643345</v>
      </c>
      <c r="H119" s="8">
        <v>76.573263606177107</v>
      </c>
      <c r="I119" s="8">
        <v>48.233032902995554</v>
      </c>
      <c r="J119" s="8">
        <v>142.65121596814188</v>
      </c>
      <c r="K119" s="8">
        <v>58.817266672512545</v>
      </c>
      <c r="L119" s="8">
        <v>7.6109719515372198</v>
      </c>
      <c r="M119" s="8">
        <v>19.529718269807688</v>
      </c>
    </row>
    <row r="120" spans="1:13" x14ac:dyDescent="0.25">
      <c r="A120">
        <v>118</v>
      </c>
      <c r="B120" s="7">
        <v>998.19971072804469</v>
      </c>
      <c r="C120" s="7">
        <v>998.19971072804469</v>
      </c>
      <c r="D120" s="8">
        <v>47.110477113621947</v>
      </c>
      <c r="E120" s="8">
        <v>79.971453044496172</v>
      </c>
      <c r="F120" s="8">
        <v>22.877396697359913</v>
      </c>
      <c r="G120" s="8">
        <v>14.552646338265669</v>
      </c>
      <c r="H120" s="8">
        <v>76.568083665916788</v>
      </c>
      <c r="I120" s="8">
        <v>47.928008157887369</v>
      </c>
      <c r="J120" s="8">
        <v>142.9235527649704</v>
      </c>
      <c r="K120" s="8">
        <v>59.758832390367601</v>
      </c>
      <c r="L120" s="8">
        <v>7.6713465056340828</v>
      </c>
      <c r="M120" s="8">
        <v>19.561840264968463</v>
      </c>
    </row>
    <row r="121" spans="1:13" x14ac:dyDescent="0.25">
      <c r="A121">
        <v>119</v>
      </c>
      <c r="B121" s="7">
        <v>999.62248017580362</v>
      </c>
      <c r="C121" s="7">
        <v>999.62248017580362</v>
      </c>
      <c r="D121" s="8">
        <v>47.070891933113117</v>
      </c>
      <c r="E121" s="8">
        <v>79.755659613368749</v>
      </c>
      <c r="F121" s="8">
        <v>22.913420148394248</v>
      </c>
      <c r="G121" s="8">
        <v>14.59301760235811</v>
      </c>
      <c r="H121" s="8">
        <v>76.816084929622804</v>
      </c>
      <c r="I121" s="8">
        <v>48.014403508007391</v>
      </c>
      <c r="J121" s="8">
        <v>143.75519828071177</v>
      </c>
      <c r="K121" s="8">
        <v>59.964960057594176</v>
      </c>
      <c r="L121" s="8">
        <v>7.5993817261203338</v>
      </c>
      <c r="M121" s="8">
        <v>19.617312558153966</v>
      </c>
    </row>
    <row r="122" spans="1:13" x14ac:dyDescent="0.25">
      <c r="A122">
        <v>120</v>
      </c>
      <c r="B122" s="7">
        <v>1002.7487603172207</v>
      </c>
      <c r="C122" s="7">
        <v>1002.7487603172207</v>
      </c>
      <c r="D122" s="8">
        <v>47.047990948124905</v>
      </c>
      <c r="E122" s="8">
        <v>79.937990623106074</v>
      </c>
      <c r="F122" s="8">
        <v>22.968178483511682</v>
      </c>
      <c r="G122" s="8">
        <v>14.682331603314974</v>
      </c>
      <c r="H122" s="8">
        <v>77.069445914817351</v>
      </c>
      <c r="I122" s="8">
        <v>48.169168232958029</v>
      </c>
      <c r="J122" s="8">
        <v>143.83155650291502</v>
      </c>
      <c r="K122" s="8">
        <v>60.012586465815502</v>
      </c>
      <c r="L122" s="8">
        <v>7.671449278397624</v>
      </c>
      <c r="M122" s="8">
        <v>19.694398319925863</v>
      </c>
    </row>
    <row r="123" spans="1:13" x14ac:dyDescent="0.25">
      <c r="A123">
        <v>121</v>
      </c>
      <c r="B123" s="7">
        <v>1005.3498310329966</v>
      </c>
      <c r="C123" s="7">
        <v>1005.3498310329966</v>
      </c>
      <c r="D123" s="8">
        <v>47.137013169409755</v>
      </c>
      <c r="E123" s="8">
        <v>80.439373768876251</v>
      </c>
      <c r="F123" s="8">
        <v>23.175733386982888</v>
      </c>
      <c r="G123" s="8">
        <v>14.74066356252108</v>
      </c>
      <c r="H123" s="8">
        <v>76.41941035347827</v>
      </c>
      <c r="I123" s="8">
        <v>48.248086443441046</v>
      </c>
      <c r="J123" s="8">
        <v>143.55492640084589</v>
      </c>
      <c r="K123" s="8">
        <v>60.12893071263867</v>
      </c>
      <c r="L123" s="8">
        <v>7.603267550654337</v>
      </c>
      <c r="M123" s="8">
        <v>19.678481847930602</v>
      </c>
    </row>
    <row r="124" spans="1:13" x14ac:dyDescent="0.25">
      <c r="A124">
        <v>122</v>
      </c>
      <c r="B124" s="7">
        <v>1003.9878049846398</v>
      </c>
      <c r="C124" s="7">
        <v>1003.9878049846398</v>
      </c>
      <c r="D124" s="8">
        <v>46.993383638502493</v>
      </c>
      <c r="E124" s="8">
        <v>80.60253441013694</v>
      </c>
      <c r="F124" s="8">
        <v>23.021544059463377</v>
      </c>
      <c r="G124" s="8">
        <v>14.737995750860046</v>
      </c>
      <c r="H124" s="8">
        <v>76.229855648376557</v>
      </c>
      <c r="I124" s="8">
        <v>48.65851167616264</v>
      </c>
      <c r="J124" s="8">
        <v>144.21381193428385</v>
      </c>
      <c r="K124" s="8">
        <v>59.766391270950862</v>
      </c>
      <c r="L124" s="8">
        <v>7.5610282793146251</v>
      </c>
      <c r="M124" s="8">
        <v>19.621496338586933</v>
      </c>
    </row>
    <row r="125" spans="1:13" x14ac:dyDescent="0.25">
      <c r="A125">
        <v>123</v>
      </c>
      <c r="B125" s="7">
        <v>1004.6307877305253</v>
      </c>
      <c r="C125" s="7">
        <v>1004.6307877305253</v>
      </c>
      <c r="D125" s="8">
        <v>47.114923626221483</v>
      </c>
      <c r="E125" s="8">
        <v>80.430982170740748</v>
      </c>
      <c r="F125" s="8">
        <v>22.962139088912732</v>
      </c>
      <c r="G125" s="8">
        <v>14.789359699851936</v>
      </c>
      <c r="H125" s="8">
        <v>76.411625812843909</v>
      </c>
      <c r="I125" s="8">
        <v>48.697901727515379</v>
      </c>
      <c r="J125" s="8">
        <v>144.13890449944017</v>
      </c>
      <c r="K125" s="8">
        <v>60.036089911462902</v>
      </c>
      <c r="L125" s="8">
        <v>7.538791032540761</v>
      </c>
      <c r="M125" s="8">
        <v>19.589982954236724</v>
      </c>
    </row>
    <row r="126" spans="1:13" x14ac:dyDescent="0.25">
      <c r="A126">
        <v>124</v>
      </c>
      <c r="B126" s="7">
        <v>1002.9870327631827</v>
      </c>
      <c r="C126" s="7">
        <v>1002.9870327631827</v>
      </c>
      <c r="D126" s="8">
        <v>46.824423114422061</v>
      </c>
      <c r="E126" s="8">
        <v>80.24289497182157</v>
      </c>
      <c r="F126" s="8">
        <v>22.918903276016241</v>
      </c>
      <c r="G126" s="8">
        <v>14.800012192211486</v>
      </c>
      <c r="H126" s="8">
        <v>76.148418594138576</v>
      </c>
      <c r="I126" s="8">
        <v>48.00697280977198</v>
      </c>
      <c r="J126" s="8">
        <v>143.93166409671068</v>
      </c>
      <c r="K126" s="8">
        <v>60.173132383869387</v>
      </c>
      <c r="L126" s="8">
        <v>7.4947891963308475</v>
      </c>
      <c r="M126" s="8">
        <v>19.474699314310609</v>
      </c>
    </row>
    <row r="127" spans="1:13" x14ac:dyDescent="0.25">
      <c r="A127">
        <v>125</v>
      </c>
      <c r="B127" s="7">
        <v>1003.4412084534312</v>
      </c>
      <c r="C127" s="7">
        <v>1003.4412084534312</v>
      </c>
      <c r="D127" s="8">
        <v>46.670117219853111</v>
      </c>
      <c r="E127" s="8">
        <v>80.226514734915867</v>
      </c>
      <c r="F127" s="8">
        <v>23.00447824996634</v>
      </c>
      <c r="G127" s="8">
        <v>14.822926598410248</v>
      </c>
      <c r="H127" s="8">
        <v>76.429927815337763</v>
      </c>
      <c r="I127" s="8">
        <v>48.450938502939614</v>
      </c>
      <c r="J127" s="8">
        <v>143.3132187814449</v>
      </c>
      <c r="K127" s="8">
        <v>60.063560036590246</v>
      </c>
      <c r="L127" s="8">
        <v>7.4668733424533995</v>
      </c>
      <c r="M127" s="8">
        <v>19.437913436085097</v>
      </c>
    </row>
    <row r="128" spans="1:13" x14ac:dyDescent="0.25">
      <c r="A128">
        <v>126</v>
      </c>
      <c r="B128" s="7">
        <v>998.82609482382748</v>
      </c>
      <c r="C128" s="7">
        <v>998.82609482382748</v>
      </c>
      <c r="D128" s="8">
        <v>46.481326907968977</v>
      </c>
      <c r="E128" s="8">
        <v>79.813408283074352</v>
      </c>
      <c r="F128" s="8">
        <v>22.900082395359568</v>
      </c>
      <c r="G128" s="8">
        <v>14.813855529309711</v>
      </c>
      <c r="H128" s="8">
        <v>75.888850214682421</v>
      </c>
      <c r="I128" s="8">
        <v>48.018225618841463</v>
      </c>
      <c r="J128" s="8">
        <v>142.70002495369181</v>
      </c>
      <c r="K128" s="8">
        <v>59.621044055608735</v>
      </c>
      <c r="L128" s="8">
        <v>7.4831640813297557</v>
      </c>
      <c r="M128" s="8">
        <v>19.2763345966872</v>
      </c>
    </row>
    <row r="129" spans="1:13" x14ac:dyDescent="0.25">
      <c r="A129">
        <v>127</v>
      </c>
      <c r="B129" s="7">
        <v>1000.8173599861137</v>
      </c>
      <c r="C129" s="7">
        <v>1000.8173599861137</v>
      </c>
      <c r="D129" s="8">
        <v>46.687345089437827</v>
      </c>
      <c r="E129" s="8">
        <v>79.438952397191699</v>
      </c>
      <c r="F129" s="8">
        <v>22.960098091100065</v>
      </c>
      <c r="G129" s="8">
        <v>14.880242299574771</v>
      </c>
      <c r="H129" s="8">
        <v>75.93964558609153</v>
      </c>
      <c r="I129" s="8">
        <v>48.03352628183837</v>
      </c>
      <c r="J129" s="8">
        <v>143.90147635325627</v>
      </c>
      <c r="K129" s="8">
        <v>59.160680311078494</v>
      </c>
      <c r="L129" s="8">
        <v>7.4756639999128041</v>
      </c>
      <c r="M129" s="8">
        <v>19.31568950330681</v>
      </c>
    </row>
    <row r="130" spans="1:13" x14ac:dyDescent="0.25">
      <c r="A130">
        <v>128</v>
      </c>
      <c r="B130" s="7">
        <v>999.54236553409964</v>
      </c>
      <c r="C130" s="7">
        <v>999.54236553409964</v>
      </c>
      <c r="D130" s="8">
        <v>46.80984175252528</v>
      </c>
      <c r="E130" s="8">
        <v>79.790199269134902</v>
      </c>
      <c r="F130" s="8">
        <v>22.86614975973416</v>
      </c>
      <c r="G130" s="8">
        <v>14.905872145127764</v>
      </c>
      <c r="H130" s="8">
        <v>76.288279141932065</v>
      </c>
      <c r="I130" s="8">
        <v>48.064020488088168</v>
      </c>
      <c r="J130" s="8">
        <v>142.67557568923695</v>
      </c>
      <c r="K130" s="8">
        <v>58.915715908079569</v>
      </c>
      <c r="L130" s="8">
        <v>7.4678133643993405</v>
      </c>
      <c r="M130" s="8">
        <v>19.328024064791553</v>
      </c>
    </row>
    <row r="131" spans="1:13" x14ac:dyDescent="0.25">
      <c r="A131">
        <v>129</v>
      </c>
      <c r="B131" s="7">
        <v>999.12374082995188</v>
      </c>
      <c r="C131" s="7">
        <v>999.12374082995188</v>
      </c>
      <c r="D131" s="8">
        <v>46.940400265360182</v>
      </c>
      <c r="E131" s="8">
        <v>79.963782244100699</v>
      </c>
      <c r="F131" s="8">
        <v>22.898574732886715</v>
      </c>
      <c r="G131" s="8">
        <v>14.940825641303821</v>
      </c>
      <c r="H131" s="8">
        <v>76.785287668457514</v>
      </c>
      <c r="I131" s="8">
        <v>47.945467412404994</v>
      </c>
      <c r="J131" s="8">
        <v>142.89169566265605</v>
      </c>
      <c r="K131" s="8">
        <v>59.080940888298031</v>
      </c>
      <c r="L131" s="8">
        <v>7.4705551541713353</v>
      </c>
      <c r="M131" s="8">
        <v>19.23753671137608</v>
      </c>
    </row>
    <row r="132" spans="1:13" x14ac:dyDescent="0.25">
      <c r="A132">
        <v>130</v>
      </c>
      <c r="B132" s="7">
        <v>1000.4351493094299</v>
      </c>
      <c r="C132" s="7">
        <v>1000.4351493094299</v>
      </c>
      <c r="D132" s="8">
        <v>47.01416328524887</v>
      </c>
      <c r="E132" s="8">
        <v>80.004017024631523</v>
      </c>
      <c r="F132" s="8">
        <v>22.91563674080782</v>
      </c>
      <c r="G132" s="8">
        <v>14.999075502681102</v>
      </c>
      <c r="H132" s="8">
        <v>76.557291932851101</v>
      </c>
      <c r="I132" s="8">
        <v>48.178150215555021</v>
      </c>
      <c r="J132" s="8">
        <v>142.70189414895489</v>
      </c>
      <c r="K132" s="8">
        <v>58.63130585743432</v>
      </c>
      <c r="L132" s="8">
        <v>7.4513413024972097</v>
      </c>
      <c r="M132" s="8">
        <v>19.296140638959415</v>
      </c>
    </row>
    <row r="133" spans="1:13" x14ac:dyDescent="0.25">
      <c r="A133">
        <v>131</v>
      </c>
      <c r="B133" s="7">
        <v>997.50692469725186</v>
      </c>
      <c r="C133" s="7">
        <v>997.50692469725186</v>
      </c>
      <c r="D133" s="8">
        <v>46.932478805139077</v>
      </c>
      <c r="E133" s="8">
        <v>80.329704115046397</v>
      </c>
      <c r="F133" s="8">
        <v>22.802617709368192</v>
      </c>
      <c r="G133" s="8">
        <v>14.962552800870762</v>
      </c>
      <c r="H133" s="8">
        <v>76.511302894729653</v>
      </c>
      <c r="I133" s="8">
        <v>47.790723492813314</v>
      </c>
      <c r="J133" s="8">
        <v>140.56690671995113</v>
      </c>
      <c r="K133" s="8">
        <v>58.358666939683062</v>
      </c>
      <c r="L133" s="8">
        <v>7.4496691582490699</v>
      </c>
      <c r="M133" s="8">
        <v>19.23393132360388</v>
      </c>
    </row>
    <row r="134" spans="1:13" x14ac:dyDescent="0.25">
      <c r="A134">
        <v>132</v>
      </c>
      <c r="B134" s="7">
        <v>998.04416442047352</v>
      </c>
      <c r="C134" s="7">
        <v>998.04416442047352</v>
      </c>
      <c r="D134" s="8">
        <v>47.074496678623348</v>
      </c>
      <c r="E134" s="8">
        <v>80.353752775184105</v>
      </c>
      <c r="F134" s="8">
        <v>22.72354104512522</v>
      </c>
      <c r="G134" s="8">
        <v>14.989195026805467</v>
      </c>
      <c r="H134" s="8">
        <v>76.31062140953776</v>
      </c>
      <c r="I134" s="8">
        <v>48.352267141527214</v>
      </c>
      <c r="J134" s="8">
        <v>141.10505711896332</v>
      </c>
      <c r="K134" s="8">
        <v>58.845358266104846</v>
      </c>
      <c r="L134" s="8">
        <v>7.4054321294637617</v>
      </c>
      <c r="M134" s="8">
        <v>19.123912754477519</v>
      </c>
    </row>
    <row r="135" spans="1:13" x14ac:dyDescent="0.25">
      <c r="A135">
        <v>133</v>
      </c>
      <c r="B135" s="7">
        <v>998.15097531881781</v>
      </c>
      <c r="C135" s="7">
        <v>998.15097531881781</v>
      </c>
      <c r="D135" s="8">
        <v>47.101706998427105</v>
      </c>
      <c r="E135" s="8">
        <v>80.938870326616282</v>
      </c>
      <c r="F135" s="8">
        <v>22.819612818578904</v>
      </c>
      <c r="G135" s="8">
        <v>14.954269343766342</v>
      </c>
      <c r="H135" s="8">
        <v>76.700716151536739</v>
      </c>
      <c r="I135" s="8">
        <v>48.620774945378827</v>
      </c>
      <c r="J135" s="8">
        <v>140.28778301598109</v>
      </c>
      <c r="K135" s="8">
        <v>59.007083841657789</v>
      </c>
      <c r="L135" s="8">
        <v>7.4958278938513514</v>
      </c>
      <c r="M135" s="8">
        <v>19.151710916841061</v>
      </c>
    </row>
    <row r="136" spans="1:13" x14ac:dyDescent="0.25">
      <c r="A136">
        <v>134</v>
      </c>
      <c r="B136" s="7">
        <v>997.73492199300699</v>
      </c>
      <c r="C136" s="7">
        <v>997.73492199300699</v>
      </c>
      <c r="D136" s="8">
        <v>46.983817521349934</v>
      </c>
      <c r="E136" s="8">
        <v>80.900737508975439</v>
      </c>
      <c r="F136" s="8">
        <v>22.91089808670894</v>
      </c>
      <c r="G136" s="8">
        <v>14.981545225759348</v>
      </c>
      <c r="H136" s="8">
        <v>76.628981378763456</v>
      </c>
      <c r="I136" s="8">
        <v>48.543756573351644</v>
      </c>
      <c r="J136" s="8">
        <v>140.45883738182928</v>
      </c>
      <c r="K136" s="8">
        <v>58.751989574202177</v>
      </c>
      <c r="L136" s="8">
        <v>7.4423312586443107</v>
      </c>
      <c r="M136" s="8">
        <v>19.237478684340189</v>
      </c>
    </row>
    <row r="137" spans="1:13" x14ac:dyDescent="0.25">
      <c r="A137">
        <v>135</v>
      </c>
      <c r="B137" s="7">
        <v>995.30537548137374</v>
      </c>
      <c r="C137" s="7">
        <v>995.30537548137374</v>
      </c>
      <c r="D137" s="8">
        <v>47.042683941145704</v>
      </c>
      <c r="E137" s="8">
        <v>80.622048158539613</v>
      </c>
      <c r="F137" s="8">
        <v>22.925162459963889</v>
      </c>
      <c r="G137" s="8">
        <v>14.974826586249879</v>
      </c>
      <c r="H137" s="8">
        <v>76.276682845446786</v>
      </c>
      <c r="I137" s="8">
        <v>48.474859583206531</v>
      </c>
      <c r="J137" s="8">
        <v>140.41829784492185</v>
      </c>
      <c r="K137" s="8">
        <v>58.777614234810791</v>
      </c>
      <c r="L137" s="8">
        <v>7.4858714583358212</v>
      </c>
      <c r="M137" s="8">
        <v>19.196552430006442</v>
      </c>
    </row>
    <row r="138" spans="1:13" x14ac:dyDescent="0.25">
      <c r="A138">
        <v>136</v>
      </c>
      <c r="B138" s="7">
        <v>991.08090207089958</v>
      </c>
      <c r="C138" s="7">
        <v>991.08090207089958</v>
      </c>
      <c r="D138" s="8">
        <v>46.742676238853846</v>
      </c>
      <c r="E138" s="8">
        <v>80.647917098964754</v>
      </c>
      <c r="F138" s="8">
        <v>22.86244558032762</v>
      </c>
      <c r="G138" s="8">
        <v>14.884335083585924</v>
      </c>
      <c r="H138" s="8">
        <v>76.184885064731176</v>
      </c>
      <c r="I138" s="8">
        <v>48.534656533466631</v>
      </c>
      <c r="J138" s="8">
        <v>139.66190777671889</v>
      </c>
      <c r="K138" s="8">
        <v>58.631615094877901</v>
      </c>
      <c r="L138" s="8">
        <v>7.4440864366162334</v>
      </c>
      <c r="M138" s="8">
        <v>19.009622713680923</v>
      </c>
    </row>
    <row r="139" spans="1:13" x14ac:dyDescent="0.25">
      <c r="A139">
        <v>137</v>
      </c>
      <c r="B139" s="7">
        <v>990.51710723025349</v>
      </c>
      <c r="C139" s="7">
        <v>990.51710723025349</v>
      </c>
      <c r="D139" s="8">
        <v>46.635867212316548</v>
      </c>
      <c r="E139" s="8">
        <v>80.468836257115385</v>
      </c>
      <c r="F139" s="8">
        <v>22.873770365143457</v>
      </c>
      <c r="G139" s="8">
        <v>14.831629806847369</v>
      </c>
      <c r="H139" s="8">
        <v>76.38965333616747</v>
      </c>
      <c r="I139" s="8">
        <v>48.234216640578708</v>
      </c>
      <c r="J139" s="8">
        <v>141.36752561492611</v>
      </c>
      <c r="K139" s="8">
        <v>58.845721367093383</v>
      </c>
      <c r="L139" s="8">
        <v>7.4203987148987824</v>
      </c>
      <c r="M139" s="8">
        <v>19.020777956840778</v>
      </c>
    </row>
    <row r="140" spans="1:13" x14ac:dyDescent="0.25">
      <c r="A140">
        <v>138</v>
      </c>
      <c r="B140" s="7">
        <v>988.24940646530831</v>
      </c>
      <c r="C140" s="7">
        <v>988.24940646530831</v>
      </c>
      <c r="D140" s="8">
        <v>46.351964124499105</v>
      </c>
      <c r="E140" s="8">
        <v>80.499202032892214</v>
      </c>
      <c r="F140" s="8">
        <v>22.802782347909709</v>
      </c>
      <c r="G140" s="8">
        <v>14.823287262159488</v>
      </c>
      <c r="H140" s="8">
        <v>76.731201586888048</v>
      </c>
      <c r="I140" s="8">
        <v>48.239124522297153</v>
      </c>
      <c r="J140" s="8">
        <v>141.31980431581476</v>
      </c>
      <c r="K140" s="8">
        <v>58.875691077949114</v>
      </c>
      <c r="L140" s="8">
        <v>7.4115822883237605</v>
      </c>
      <c r="M140" s="8">
        <v>19.032083735142223</v>
      </c>
    </row>
    <row r="141" spans="1:13" x14ac:dyDescent="0.25">
      <c r="A141">
        <v>139</v>
      </c>
      <c r="B141" s="7">
        <v>985.99193740224018</v>
      </c>
      <c r="C141" s="7">
        <v>985.99193740224018</v>
      </c>
      <c r="D141" s="8">
        <v>46.262264809826164</v>
      </c>
      <c r="E141" s="8">
        <v>80.225030434416752</v>
      </c>
      <c r="F141" s="8">
        <v>22.816640109639213</v>
      </c>
      <c r="G141" s="8">
        <v>14.81964258986916</v>
      </c>
      <c r="H141" s="8">
        <v>76.749722559220444</v>
      </c>
      <c r="I141" s="8">
        <v>47.990881790760263</v>
      </c>
      <c r="J141" s="8">
        <v>141.62103384104017</v>
      </c>
      <c r="K141" s="8">
        <v>58.693576239982789</v>
      </c>
      <c r="L141" s="8">
        <v>7.425333307285559</v>
      </c>
      <c r="M141" s="8">
        <v>19.044059300778265</v>
      </c>
    </row>
    <row r="142" spans="1:13" x14ac:dyDescent="0.25">
      <c r="A142">
        <v>140</v>
      </c>
      <c r="B142" s="7">
        <v>987.69937436848943</v>
      </c>
      <c r="C142" s="7">
        <v>987.69937436848943</v>
      </c>
      <c r="D142" s="8">
        <v>46.262485781199963</v>
      </c>
      <c r="E142" s="8">
        <v>80.321779875862205</v>
      </c>
      <c r="F142" s="8">
        <v>22.949205453419928</v>
      </c>
      <c r="G142" s="8">
        <v>14.846446086733081</v>
      </c>
      <c r="H142" s="8">
        <v>77.151286698684601</v>
      </c>
      <c r="I142" s="8">
        <v>47.818938518177383</v>
      </c>
      <c r="J142" s="8">
        <v>142.03365071823015</v>
      </c>
      <c r="K142" s="8">
        <v>59.211442141164923</v>
      </c>
      <c r="L142" s="8">
        <v>7.4741365404957039</v>
      </c>
      <c r="M142" s="8">
        <v>19.079473179896411</v>
      </c>
    </row>
    <row r="143" spans="1:13" x14ac:dyDescent="0.25">
      <c r="A143">
        <v>141</v>
      </c>
      <c r="B143" s="7">
        <v>986.48288276466485</v>
      </c>
      <c r="C143" s="7">
        <v>986.48288276466485</v>
      </c>
      <c r="D143" s="8">
        <v>46.23843004974735</v>
      </c>
      <c r="E143" s="8">
        <v>79.617352039231051</v>
      </c>
      <c r="F143" s="8">
        <v>22.908868236166462</v>
      </c>
      <c r="G143" s="8">
        <v>14.774126603338921</v>
      </c>
      <c r="H143" s="8">
        <v>77.225091531774069</v>
      </c>
      <c r="I143" s="8">
        <v>47.620321486823414</v>
      </c>
      <c r="J143" s="8">
        <v>141.16879799753141</v>
      </c>
      <c r="K143" s="8">
        <v>58.498077901179286</v>
      </c>
      <c r="L143" s="8">
        <v>7.5521516965380826</v>
      </c>
      <c r="M143" s="8">
        <v>19.060760852709283</v>
      </c>
    </row>
    <row r="144" spans="1:13" x14ac:dyDescent="0.25">
      <c r="A144">
        <v>142</v>
      </c>
      <c r="B144" s="7">
        <v>988.45958153829122</v>
      </c>
      <c r="C144" s="7">
        <v>988.45958153829122</v>
      </c>
      <c r="D144" s="8">
        <v>46.216636300023339</v>
      </c>
      <c r="E144" s="8">
        <v>79.832088508924087</v>
      </c>
      <c r="F144" s="8">
        <v>22.955165242746649</v>
      </c>
      <c r="G144" s="8">
        <v>14.826209326189758</v>
      </c>
      <c r="H144" s="8">
        <v>77.392608523416726</v>
      </c>
      <c r="I144" s="8">
        <v>47.5051819806162</v>
      </c>
      <c r="J144" s="8">
        <v>141.19875346571158</v>
      </c>
      <c r="K144" s="8">
        <v>58.628561581127599</v>
      </c>
      <c r="L144" s="8">
        <v>7.5591490258254046</v>
      </c>
      <c r="M144" s="8">
        <v>19.170756569235262</v>
      </c>
    </row>
    <row r="145" spans="1:13" x14ac:dyDescent="0.25">
      <c r="A145">
        <v>143</v>
      </c>
      <c r="B145" s="7">
        <v>991.21137668055212</v>
      </c>
      <c r="C145" s="7">
        <v>991.21137668055212</v>
      </c>
      <c r="D145" s="8">
        <v>46.238574917009238</v>
      </c>
      <c r="E145" s="8">
        <v>80.019231702346929</v>
      </c>
      <c r="F145" s="8">
        <v>22.91590211929779</v>
      </c>
      <c r="G145" s="8">
        <v>14.891539333875686</v>
      </c>
      <c r="H145" s="8">
        <v>77.064088245625427</v>
      </c>
      <c r="I145" s="8">
        <v>47.750362273673041</v>
      </c>
      <c r="J145" s="8">
        <v>141.77471672992064</v>
      </c>
      <c r="K145" s="8">
        <v>58.745064594062946</v>
      </c>
      <c r="L145" s="8">
        <v>7.5900247124163958</v>
      </c>
      <c r="M145" s="8">
        <v>19.201825957652151</v>
      </c>
    </row>
    <row r="146" spans="1:13" x14ac:dyDescent="0.25">
      <c r="A146">
        <v>144</v>
      </c>
      <c r="B146" s="7">
        <v>994.49043599580466</v>
      </c>
      <c r="C146" s="7">
        <v>994.49043599580466</v>
      </c>
      <c r="D146" s="8">
        <v>46.263764813014319</v>
      </c>
      <c r="E146" s="8">
        <v>80.261718994305326</v>
      </c>
      <c r="F146" s="8">
        <v>22.957283596500819</v>
      </c>
      <c r="G146" s="8">
        <v>15.068657984202597</v>
      </c>
      <c r="H146" s="8">
        <v>77.37735999569162</v>
      </c>
      <c r="I146" s="8">
        <v>47.543034807503936</v>
      </c>
      <c r="J146" s="8">
        <v>142.15937368489293</v>
      </c>
      <c r="K146" s="8">
        <v>58.62930701722162</v>
      </c>
      <c r="L146" s="8">
        <v>7.6121076893050779</v>
      </c>
      <c r="M146" s="8">
        <v>19.351649968244175</v>
      </c>
    </row>
    <row r="147" spans="1:13" x14ac:dyDescent="0.25">
      <c r="A147">
        <v>145</v>
      </c>
      <c r="B147" s="7">
        <v>997.28248459182635</v>
      </c>
      <c r="C147" s="7">
        <v>997.28248459182635</v>
      </c>
      <c r="D147" s="8">
        <v>46.64500906146872</v>
      </c>
      <c r="E147" s="8">
        <v>80.537962246080426</v>
      </c>
      <c r="F147" s="8">
        <v>23.153546472553547</v>
      </c>
      <c r="G147" s="8">
        <v>15.185157646330733</v>
      </c>
      <c r="H147" s="8">
        <v>77.8922808932398</v>
      </c>
      <c r="I147" s="8">
        <v>47.682488824731728</v>
      </c>
      <c r="J147" s="8">
        <v>141.40751814136726</v>
      </c>
      <c r="K147" s="8">
        <v>58.21439739670933</v>
      </c>
      <c r="L147" s="8">
        <v>7.6417668603797733</v>
      </c>
      <c r="M147" s="8">
        <v>19.426065612497364</v>
      </c>
    </row>
    <row r="148" spans="1:13" x14ac:dyDescent="0.25">
      <c r="A148">
        <v>146</v>
      </c>
      <c r="B148" s="7">
        <v>999.21756792884651</v>
      </c>
      <c r="C148" s="7">
        <v>999.21756792884651</v>
      </c>
      <c r="D148" s="8">
        <v>46.700306843778399</v>
      </c>
      <c r="E148" s="8">
        <v>80.466559686836277</v>
      </c>
      <c r="F148" s="8">
        <v>23.149770110564681</v>
      </c>
      <c r="G148" s="8">
        <v>15.228410218440832</v>
      </c>
      <c r="H148" s="8">
        <v>77.586253782557336</v>
      </c>
      <c r="I148" s="8">
        <v>48.059503147574787</v>
      </c>
      <c r="J148" s="8">
        <v>141.53185474392339</v>
      </c>
      <c r="K148" s="8">
        <v>58.225201541146895</v>
      </c>
      <c r="L148" s="8">
        <v>7.7030929006819671</v>
      </c>
      <c r="M148" s="8">
        <v>19.456152875396331</v>
      </c>
    </row>
    <row r="149" spans="1:13" x14ac:dyDescent="0.25">
      <c r="A149">
        <v>147</v>
      </c>
      <c r="B149" s="7">
        <v>1000.509117771869</v>
      </c>
      <c r="C149" s="7">
        <v>1000.509117771869</v>
      </c>
      <c r="D149" s="8">
        <v>46.953176347723883</v>
      </c>
      <c r="E149" s="8">
        <v>80.3249552673268</v>
      </c>
      <c r="F149" s="8">
        <v>23.051543150598853</v>
      </c>
      <c r="G149" s="8">
        <v>15.250533128243204</v>
      </c>
      <c r="H149" s="8">
        <v>78.039345814227048</v>
      </c>
      <c r="I149" s="8">
        <v>48.050551124826818</v>
      </c>
      <c r="J149" s="8">
        <v>142.11186528685735</v>
      </c>
      <c r="K149" s="8">
        <v>57.874776698272107</v>
      </c>
      <c r="L149" s="8">
        <v>7.7298789312698633</v>
      </c>
      <c r="M149" s="8">
        <v>19.298912359112865</v>
      </c>
    </row>
    <row r="150" spans="1:13" x14ac:dyDescent="0.25">
      <c r="A150">
        <v>148</v>
      </c>
      <c r="B150" s="7">
        <v>1000.010743590537</v>
      </c>
      <c r="C150" s="7">
        <v>1000.010743590537</v>
      </c>
      <c r="D150" s="8">
        <v>46.903042295654956</v>
      </c>
      <c r="E150" s="8">
        <v>80.541591531537463</v>
      </c>
      <c r="F150" s="8">
        <v>23.014667765611641</v>
      </c>
      <c r="G150" s="8">
        <v>15.279966912362999</v>
      </c>
      <c r="H150" s="8">
        <v>78.107794350459528</v>
      </c>
      <c r="I150" s="8">
        <v>48.069668962169743</v>
      </c>
      <c r="J150" s="8">
        <v>141.68692016401499</v>
      </c>
      <c r="K150" s="8">
        <v>58.025961409225118</v>
      </c>
      <c r="L150" s="8">
        <v>7.7352664380686216</v>
      </c>
      <c r="M150" s="8">
        <v>19.281862695092631</v>
      </c>
    </row>
    <row r="151" spans="1:13" x14ac:dyDescent="0.25">
      <c r="A151">
        <v>149</v>
      </c>
      <c r="B151" s="7">
        <v>998.16047748228652</v>
      </c>
      <c r="C151" s="7">
        <v>998.16047748228652</v>
      </c>
      <c r="D151" s="8">
        <v>46.956547843173411</v>
      </c>
      <c r="E151" s="8">
        <v>80.110932058053976</v>
      </c>
      <c r="F151" s="8">
        <v>22.959404801022355</v>
      </c>
      <c r="G151" s="8">
        <v>15.258775742376129</v>
      </c>
      <c r="H151" s="8">
        <v>77.958475215757161</v>
      </c>
      <c r="I151" s="8">
        <v>47.956352574485265</v>
      </c>
      <c r="J151" s="8">
        <v>141.66362838955857</v>
      </c>
      <c r="K151" s="8">
        <v>57.711751674973193</v>
      </c>
      <c r="L151" s="8">
        <v>7.759342735797583</v>
      </c>
      <c r="M151" s="8">
        <v>19.190768750209504</v>
      </c>
    </row>
    <row r="152" spans="1:13" x14ac:dyDescent="0.25">
      <c r="A152">
        <v>150</v>
      </c>
      <c r="B152" s="7">
        <v>994.37358612941932</v>
      </c>
      <c r="C152" s="7">
        <v>994.37358612941932</v>
      </c>
      <c r="D152" s="8">
        <v>46.789024326871292</v>
      </c>
      <c r="E152" s="8">
        <v>79.408410551069466</v>
      </c>
      <c r="F152" s="8">
        <v>22.871665150089285</v>
      </c>
      <c r="G152" s="8">
        <v>15.213954688677676</v>
      </c>
      <c r="H152" s="8">
        <v>77.82497345258551</v>
      </c>
      <c r="I152" s="8">
        <v>48.152723092836318</v>
      </c>
      <c r="J152" s="8">
        <v>140.28975351248769</v>
      </c>
      <c r="K152" s="8">
        <v>57.146973023165657</v>
      </c>
      <c r="L152" s="8">
        <v>7.7327553703748926</v>
      </c>
      <c r="M152" s="8">
        <v>19.15862123262249</v>
      </c>
    </row>
    <row r="153" spans="1:13" x14ac:dyDescent="0.25">
      <c r="A153">
        <v>151</v>
      </c>
      <c r="B153" s="7">
        <v>993.22147185983283</v>
      </c>
      <c r="C153" s="7">
        <v>993.22147185983283</v>
      </c>
      <c r="D153" s="8">
        <v>46.741153561185584</v>
      </c>
      <c r="E153" s="8">
        <v>79.920108796860774</v>
      </c>
      <c r="F153" s="8">
        <v>22.945942558802461</v>
      </c>
      <c r="G153" s="8">
        <v>15.199802485303612</v>
      </c>
      <c r="H153" s="8">
        <v>77.590947651929653</v>
      </c>
      <c r="I153" s="8">
        <v>48.064053237202131</v>
      </c>
      <c r="J153" s="8">
        <v>140.59477664709542</v>
      </c>
      <c r="K153" s="8">
        <v>56.923498435130583</v>
      </c>
      <c r="L153" s="8">
        <v>7.7344479105990542</v>
      </c>
      <c r="M153" s="8">
        <v>19.130180080840255</v>
      </c>
    </row>
    <row r="154" spans="1:13" x14ac:dyDescent="0.25">
      <c r="A154">
        <v>152</v>
      </c>
      <c r="B154" s="7">
        <v>994.25415283449365</v>
      </c>
      <c r="C154" s="7">
        <v>994.25415283449365</v>
      </c>
      <c r="D154" s="8">
        <v>46.789742105692945</v>
      </c>
      <c r="E154" s="8">
        <v>80.037098332602767</v>
      </c>
      <c r="F154" s="8">
        <v>23.00944284182529</v>
      </c>
      <c r="G154" s="8">
        <v>15.228517967411905</v>
      </c>
      <c r="H154" s="8">
        <v>77.331043443419944</v>
      </c>
      <c r="I154" s="8">
        <v>48.33917295465087</v>
      </c>
      <c r="J154" s="8">
        <v>140.64055782712651</v>
      </c>
      <c r="K154" s="8">
        <v>56.81720015720127</v>
      </c>
      <c r="L154" s="8">
        <v>7.7955825222273738</v>
      </c>
      <c r="M154" s="8">
        <v>19.126047737066866</v>
      </c>
    </row>
    <row r="155" spans="1:13" x14ac:dyDescent="0.25">
      <c r="A155">
        <v>153</v>
      </c>
      <c r="B155" s="7">
        <v>996.19944949729791</v>
      </c>
      <c r="C155" s="7">
        <v>996.19944949729791</v>
      </c>
      <c r="D155" s="8">
        <v>46.730963821964686</v>
      </c>
      <c r="E155" s="8">
        <v>80.767146542397072</v>
      </c>
      <c r="F155" s="8">
        <v>22.97503059484146</v>
      </c>
      <c r="G155" s="8">
        <v>15.187540524633034</v>
      </c>
      <c r="H155" s="8">
        <v>77.715446505844156</v>
      </c>
      <c r="I155" s="8">
        <v>48.639085592014766</v>
      </c>
      <c r="J155" s="8">
        <v>139.96780761823203</v>
      </c>
      <c r="K155" s="8">
        <v>56.771424923074939</v>
      </c>
      <c r="L155" s="8">
        <v>7.7931094694558105</v>
      </c>
      <c r="M155" s="8">
        <v>19.088659634491474</v>
      </c>
    </row>
    <row r="156" spans="1:13" x14ac:dyDescent="0.25">
      <c r="A156">
        <v>154</v>
      </c>
      <c r="B156" s="7">
        <v>1000.2681835167143</v>
      </c>
      <c r="C156" s="7">
        <v>1000.2681835167143</v>
      </c>
      <c r="D156" s="8">
        <v>46.800213263115182</v>
      </c>
      <c r="E156" s="8">
        <v>81.105711799569548</v>
      </c>
      <c r="F156" s="8">
        <v>23.091053022404445</v>
      </c>
      <c r="G156" s="8">
        <v>15.277363156107389</v>
      </c>
      <c r="H156" s="8">
        <v>78.472563117163489</v>
      </c>
      <c r="I156" s="8">
        <v>48.46401277201992</v>
      </c>
      <c r="J156" s="8">
        <v>141.02589562150357</v>
      </c>
      <c r="K156" s="8">
        <v>56.810517931913445</v>
      </c>
      <c r="L156" s="8">
        <v>7.8215670357552831</v>
      </c>
      <c r="M156" s="8">
        <v>19.169660983282572</v>
      </c>
    </row>
    <row r="157" spans="1:13" x14ac:dyDescent="0.25">
      <c r="A157">
        <v>155</v>
      </c>
      <c r="B157" s="7">
        <v>999.33315092474402</v>
      </c>
      <c r="C157" s="7">
        <v>999.33315092474402</v>
      </c>
      <c r="D157" s="8">
        <v>46.620182026636876</v>
      </c>
      <c r="E157" s="8">
        <v>80.994208995530954</v>
      </c>
      <c r="F157" s="8">
        <v>23.063700877412035</v>
      </c>
      <c r="G157" s="8">
        <v>15.260912805154911</v>
      </c>
      <c r="H157" s="8">
        <v>78.178125170379374</v>
      </c>
      <c r="I157" s="8">
        <v>48.272126085594472</v>
      </c>
      <c r="J157" s="8">
        <v>140.08458165922599</v>
      </c>
      <c r="K157" s="8">
        <v>56.38848808751461</v>
      </c>
      <c r="L157" s="8">
        <v>7.812251786935593</v>
      </c>
      <c r="M157" s="8">
        <v>19.047230457218671</v>
      </c>
    </row>
    <row r="158" spans="1:13" x14ac:dyDescent="0.25">
      <c r="A158">
        <v>156</v>
      </c>
      <c r="B158" s="7">
        <v>1000.3025693932798</v>
      </c>
      <c r="C158" s="7">
        <v>1000.3025693932798</v>
      </c>
      <c r="D158" s="8">
        <v>46.608878984339995</v>
      </c>
      <c r="E158" s="8">
        <v>81.189613807092968</v>
      </c>
      <c r="F158" s="8">
        <v>23.062526684897829</v>
      </c>
      <c r="G158" s="8">
        <v>15.219995115680241</v>
      </c>
      <c r="H158" s="8">
        <v>78.349954307974016</v>
      </c>
      <c r="I158" s="8">
        <v>48.141011867156173</v>
      </c>
      <c r="J158" s="8">
        <v>139.90213770755497</v>
      </c>
      <c r="K158" s="8">
        <v>56.280307410042852</v>
      </c>
      <c r="L158" s="8">
        <v>7.7669287216564955</v>
      </c>
      <c r="M158" s="8">
        <v>19.162814342349705</v>
      </c>
    </row>
    <row r="159" spans="1:13" x14ac:dyDescent="0.25">
      <c r="A159">
        <v>157</v>
      </c>
      <c r="B159" s="7">
        <v>1002.3073375585117</v>
      </c>
      <c r="C159" s="7">
        <v>1002.3073375585117</v>
      </c>
      <c r="D159" s="8">
        <v>46.85051162229334</v>
      </c>
      <c r="E159" s="8">
        <v>81.565403463836546</v>
      </c>
      <c r="F159" s="8">
        <v>23.058628370174549</v>
      </c>
      <c r="G159" s="8">
        <v>15.190895530591362</v>
      </c>
      <c r="H159" s="8">
        <v>78.798996823134544</v>
      </c>
      <c r="I159" s="8">
        <v>48.481415205876345</v>
      </c>
      <c r="J159" s="8">
        <v>140.35892295237022</v>
      </c>
      <c r="K159" s="8">
        <v>56.405787084065828</v>
      </c>
      <c r="L159" s="8">
        <v>7.7668580717107316</v>
      </c>
      <c r="M159" s="8">
        <v>19.269398507465802</v>
      </c>
    </row>
    <row r="160" spans="1:13" x14ac:dyDescent="0.25">
      <c r="A160">
        <v>158</v>
      </c>
      <c r="B160" s="7">
        <v>999.45977893138252</v>
      </c>
      <c r="C160" s="7">
        <v>999.45977893138252</v>
      </c>
      <c r="D160" s="8">
        <v>46.761407049629106</v>
      </c>
      <c r="E160" s="8">
        <v>81.7913968105278</v>
      </c>
      <c r="F160" s="8">
        <v>23.087517119401657</v>
      </c>
      <c r="G160" s="8">
        <v>15.087975263692776</v>
      </c>
      <c r="H160" s="8">
        <v>78.780846456775606</v>
      </c>
      <c r="I160" s="8">
        <v>48.109669889347735</v>
      </c>
      <c r="J160" s="8">
        <v>138.72234675199769</v>
      </c>
      <c r="K160" s="8">
        <v>56.260457855771314</v>
      </c>
      <c r="L160" s="8">
        <v>7.7609975449079194</v>
      </c>
      <c r="M160" s="8">
        <v>19.180267125439826</v>
      </c>
    </row>
    <row r="161" spans="1:13" x14ac:dyDescent="0.25">
      <c r="A161">
        <v>159</v>
      </c>
      <c r="B161" s="7">
        <v>1001.648449504019</v>
      </c>
      <c r="C161" s="7">
        <v>1001.648449504019</v>
      </c>
      <c r="D161" s="8">
        <v>46.796606414918799</v>
      </c>
      <c r="E161" s="8">
        <v>81.533229297364997</v>
      </c>
      <c r="F161" s="8">
        <v>23.169886922278049</v>
      </c>
      <c r="G161" s="8">
        <v>15.14118233335997</v>
      </c>
      <c r="H161" s="8">
        <v>79.073256711703692</v>
      </c>
      <c r="I161" s="8">
        <v>47.861422073221796</v>
      </c>
      <c r="J161" s="8">
        <v>139.16271925098505</v>
      </c>
      <c r="K161" s="8">
        <v>56.625815373324293</v>
      </c>
      <c r="L161" s="8">
        <v>7.7801850560401222</v>
      </c>
      <c r="M161" s="8">
        <v>19.167610355109172</v>
      </c>
    </row>
    <row r="162" spans="1:13" x14ac:dyDescent="0.25">
      <c r="A162">
        <v>160</v>
      </c>
      <c r="B162" s="7">
        <v>997.06393803436902</v>
      </c>
      <c r="C162" s="7">
        <v>997.06393803436902</v>
      </c>
      <c r="D162" s="8">
        <v>46.559366349466195</v>
      </c>
      <c r="E162" s="8">
        <v>81.198937800768405</v>
      </c>
      <c r="F162" s="8">
        <v>23.064646815176541</v>
      </c>
      <c r="G162" s="8">
        <v>15.013071300609781</v>
      </c>
      <c r="H162" s="8">
        <v>78.346836095025722</v>
      </c>
      <c r="I162" s="8">
        <v>47.475226578621736</v>
      </c>
      <c r="J162" s="8">
        <v>138.39775212357921</v>
      </c>
      <c r="K162" s="8">
        <v>55.999812348067735</v>
      </c>
      <c r="L162" s="8">
        <v>7.6677033239291106</v>
      </c>
      <c r="M162" s="8">
        <v>19.009916029929784</v>
      </c>
    </row>
    <row r="163" spans="1:13" x14ac:dyDescent="0.25">
      <c r="A163">
        <v>161</v>
      </c>
      <c r="B163" s="7">
        <v>997.11361454598057</v>
      </c>
      <c r="C163" s="7">
        <v>997.11361454598057</v>
      </c>
      <c r="D163" s="8">
        <v>46.861706692072119</v>
      </c>
      <c r="E163" s="8">
        <v>80.755282756027484</v>
      </c>
      <c r="F163" s="8">
        <v>23.095333926418732</v>
      </c>
      <c r="G163" s="8">
        <v>15.06922552371074</v>
      </c>
      <c r="H163" s="8">
        <v>79.061256191333342</v>
      </c>
      <c r="I163" s="8">
        <v>47.488737116040056</v>
      </c>
      <c r="J163" s="8">
        <v>138.12754237189884</v>
      </c>
      <c r="K163" s="8">
        <v>56.242489545745045</v>
      </c>
      <c r="L163" s="8">
        <v>7.734300976182614</v>
      </c>
      <c r="M163" s="8">
        <v>19.119982338048448</v>
      </c>
    </row>
    <row r="164" spans="1:13" x14ac:dyDescent="0.25">
      <c r="A164">
        <v>162</v>
      </c>
      <c r="B164" s="7">
        <v>992.58307448779226</v>
      </c>
      <c r="C164" s="7">
        <v>992.58307448779226</v>
      </c>
      <c r="D164" s="8">
        <v>46.582732162623572</v>
      </c>
      <c r="E164" s="8">
        <v>80.295640550450344</v>
      </c>
      <c r="F164" s="8">
        <v>23.107859133261609</v>
      </c>
      <c r="G164" s="8">
        <v>14.937826591904287</v>
      </c>
      <c r="H164" s="8">
        <v>79.182318076771736</v>
      </c>
      <c r="I164" s="8">
        <v>47.022140045623118</v>
      </c>
      <c r="J164" s="8">
        <v>136.76601316188348</v>
      </c>
      <c r="K164" s="8">
        <v>56.038637384405824</v>
      </c>
      <c r="L164" s="8">
        <v>7.7057373624887795</v>
      </c>
      <c r="M164" s="8">
        <v>19.066915359573841</v>
      </c>
    </row>
    <row r="165" spans="1:13" x14ac:dyDescent="0.25">
      <c r="A165">
        <v>163</v>
      </c>
      <c r="B165" s="7">
        <v>990.28345988394756</v>
      </c>
      <c r="C165" s="7">
        <v>990.28345988394756</v>
      </c>
      <c r="D165" s="8">
        <v>46.320815235771043</v>
      </c>
      <c r="E165" s="8">
        <v>80.003159873296937</v>
      </c>
      <c r="F165" s="8">
        <v>23.10984223231079</v>
      </c>
      <c r="G165" s="8">
        <v>14.851654982996509</v>
      </c>
      <c r="H165" s="8">
        <v>79.180592374883858</v>
      </c>
      <c r="I165" s="8">
        <v>46.864745865772548</v>
      </c>
      <c r="J165" s="8">
        <v>137.23195890876164</v>
      </c>
      <c r="K165" s="8">
        <v>56.285764717422985</v>
      </c>
      <c r="L165" s="8">
        <v>7.7089462206337416</v>
      </c>
      <c r="M165" s="8">
        <v>19.051563690381936</v>
      </c>
    </row>
    <row r="166" spans="1:13" x14ac:dyDescent="0.25">
      <c r="A166">
        <v>164</v>
      </c>
      <c r="B166" s="7">
        <v>990.10717361905051</v>
      </c>
      <c r="C166" s="7">
        <v>990.10717361905051</v>
      </c>
      <c r="D166" s="8">
        <v>46.100130561701391</v>
      </c>
      <c r="E166" s="8">
        <v>79.667957692197845</v>
      </c>
      <c r="F166" s="8">
        <v>23.087011370206355</v>
      </c>
      <c r="G166" s="8">
        <v>14.787521224989097</v>
      </c>
      <c r="H166" s="8">
        <v>79.693594766595893</v>
      </c>
      <c r="I166" s="8">
        <v>47.047780556764707</v>
      </c>
      <c r="J166" s="8">
        <v>137.3092246367523</v>
      </c>
      <c r="K166" s="8">
        <v>56.297218756605943</v>
      </c>
      <c r="L166" s="8">
        <v>7.7227797890026046</v>
      </c>
      <c r="M166" s="8">
        <v>19.082861697185237</v>
      </c>
    </row>
    <row r="167" spans="1:13" x14ac:dyDescent="0.25">
      <c r="A167">
        <v>165</v>
      </c>
      <c r="B167" s="7">
        <v>993.62463142147851</v>
      </c>
      <c r="C167" s="7">
        <v>993.62463142147851</v>
      </c>
      <c r="D167" s="8">
        <v>46.195268378249644</v>
      </c>
      <c r="E167" s="8">
        <v>80.171273006613504</v>
      </c>
      <c r="F167" s="8">
        <v>23.204192658104297</v>
      </c>
      <c r="G167" s="8">
        <v>14.913010312932986</v>
      </c>
      <c r="H167" s="8">
        <v>80.396387217242875</v>
      </c>
      <c r="I167" s="8">
        <v>47.102105213487242</v>
      </c>
      <c r="J167" s="8">
        <v>137.34849765171961</v>
      </c>
      <c r="K167" s="8">
        <v>56.784121886050862</v>
      </c>
      <c r="L167" s="8">
        <v>7.7705872970428915</v>
      </c>
      <c r="M167" s="8">
        <v>19.160316290631549</v>
      </c>
    </row>
    <row r="168" spans="1:13" x14ac:dyDescent="0.25">
      <c r="A168">
        <v>166</v>
      </c>
      <c r="B168" s="7">
        <v>989.53249072004576</v>
      </c>
      <c r="C168" s="7">
        <v>989.53249072004576</v>
      </c>
      <c r="D168" s="8">
        <v>45.952493435475198</v>
      </c>
      <c r="E168" s="8">
        <v>79.868881441045062</v>
      </c>
      <c r="F168" s="8">
        <v>23.22050906825157</v>
      </c>
      <c r="G168" s="8">
        <v>14.842157589402728</v>
      </c>
      <c r="H168" s="8">
        <v>80.129300168386337</v>
      </c>
      <c r="I168" s="8">
        <v>46.859858349598902</v>
      </c>
      <c r="J168" s="8">
        <v>136.87895002501537</v>
      </c>
      <c r="K168" s="8">
        <v>56.626499689661578</v>
      </c>
      <c r="L168" s="8">
        <v>7.7338232461390106</v>
      </c>
      <c r="M168" s="8">
        <v>19.114682844386319</v>
      </c>
    </row>
    <row r="169" spans="1:13" x14ac:dyDescent="0.25">
      <c r="A169">
        <v>167</v>
      </c>
      <c r="B169" s="7">
        <v>987.17863066262453</v>
      </c>
      <c r="C169" s="7">
        <v>987.17863066262453</v>
      </c>
      <c r="D169" s="8">
        <v>45.64660792084652</v>
      </c>
      <c r="E169" s="8">
        <v>79.426291077276701</v>
      </c>
      <c r="F169" s="8">
        <v>23.161957883028549</v>
      </c>
      <c r="G169" s="8">
        <v>14.856039975205492</v>
      </c>
      <c r="H169" s="8">
        <v>80.054668113682993</v>
      </c>
      <c r="I169" s="8">
        <v>46.999931054125469</v>
      </c>
      <c r="J169" s="8">
        <v>137.68725380010542</v>
      </c>
      <c r="K169" s="8">
        <v>56.425344949418616</v>
      </c>
      <c r="L169" s="8">
        <v>7.7049846621673295</v>
      </c>
      <c r="M169" s="8">
        <v>19.099844652893562</v>
      </c>
    </row>
    <row r="170" spans="1:13" x14ac:dyDescent="0.25">
      <c r="A170">
        <v>168</v>
      </c>
      <c r="B170" s="7">
        <v>987.7040505499466</v>
      </c>
      <c r="C170" s="7">
        <v>987.7040505499466</v>
      </c>
      <c r="D170" s="8">
        <v>45.721493782408871</v>
      </c>
      <c r="E170" s="8">
        <v>79.398654644462027</v>
      </c>
      <c r="F170" s="8">
        <v>23.121236226821367</v>
      </c>
      <c r="G170" s="8">
        <v>14.877119129769332</v>
      </c>
      <c r="H170" s="8">
        <v>80.164067840798808</v>
      </c>
      <c r="I170" s="8">
        <v>47.071498405703075</v>
      </c>
      <c r="J170" s="8">
        <v>137.88454805424129</v>
      </c>
      <c r="K170" s="8">
        <v>56.336064407366962</v>
      </c>
      <c r="L170" s="8">
        <v>7.6763821654940676</v>
      </c>
      <c r="M170" s="8">
        <v>19.061774580213328</v>
      </c>
    </row>
    <row r="171" spans="1:13" x14ac:dyDescent="0.25">
      <c r="A171">
        <v>169</v>
      </c>
      <c r="B171" s="7">
        <v>990.7421079278048</v>
      </c>
      <c r="C171" s="7">
        <v>990.7421079278048</v>
      </c>
      <c r="D171" s="8">
        <v>45.869005264376952</v>
      </c>
      <c r="E171" s="8">
        <v>79.459750391872205</v>
      </c>
      <c r="F171" s="8">
        <v>23.223671612947161</v>
      </c>
      <c r="G171" s="8">
        <v>14.919212470325542</v>
      </c>
      <c r="H171" s="8">
        <v>79.601165176963249</v>
      </c>
      <c r="I171" s="8">
        <v>47.316803928632389</v>
      </c>
      <c r="J171" s="8">
        <v>137.73313982378491</v>
      </c>
      <c r="K171" s="8">
        <v>56.520033496060059</v>
      </c>
      <c r="L171" s="8">
        <v>7.6877708121552972</v>
      </c>
      <c r="M171" s="8">
        <v>19.057539773685637</v>
      </c>
    </row>
    <row r="172" spans="1:13" x14ac:dyDescent="0.25">
      <c r="A172">
        <v>170</v>
      </c>
      <c r="B172" s="7">
        <v>989.16066164412371</v>
      </c>
      <c r="C172" s="7">
        <v>989.16066164412371</v>
      </c>
      <c r="D172" s="8">
        <v>45.693552546378299</v>
      </c>
      <c r="E172" s="8">
        <v>79.743975357583494</v>
      </c>
      <c r="F172" s="8">
        <v>23.304566785124802</v>
      </c>
      <c r="G172" s="8">
        <v>14.854222579708459</v>
      </c>
      <c r="H172" s="8">
        <v>79.719200412796681</v>
      </c>
      <c r="I172" s="8">
        <v>47.31146325262484</v>
      </c>
      <c r="J172" s="8">
        <v>137.17401972186292</v>
      </c>
      <c r="K172" s="8">
        <v>56.163678353840041</v>
      </c>
      <c r="L172" s="8">
        <v>7.6898694338468774</v>
      </c>
      <c r="M172" s="8">
        <v>19.162133960198069</v>
      </c>
    </row>
    <row r="173" spans="1:13" x14ac:dyDescent="0.25">
      <c r="A173">
        <v>171</v>
      </c>
      <c r="B173" s="7">
        <v>987.15463115577268</v>
      </c>
      <c r="C173" s="7">
        <v>987.15463115577268</v>
      </c>
      <c r="D173" s="8">
        <v>45.602816209107175</v>
      </c>
      <c r="E173" s="8">
        <v>79.199433378640748</v>
      </c>
      <c r="F173" s="8">
        <v>23.370797772250079</v>
      </c>
      <c r="G173" s="8">
        <v>14.821804975776473</v>
      </c>
      <c r="H173" s="8">
        <v>80.262656962145385</v>
      </c>
      <c r="I173" s="8">
        <v>47.261611294351844</v>
      </c>
      <c r="J173" s="8">
        <v>136.75902295119508</v>
      </c>
      <c r="K173" s="8">
        <v>55.975481905221422</v>
      </c>
      <c r="L173" s="8">
        <v>7.7374879181881653</v>
      </c>
      <c r="M173" s="8">
        <v>19.139864046567798</v>
      </c>
    </row>
    <row r="174" spans="1:13" x14ac:dyDescent="0.25">
      <c r="A174">
        <v>172</v>
      </c>
      <c r="B174" s="7">
        <v>987.26617232142257</v>
      </c>
      <c r="C174" s="7">
        <v>987.26617232142257</v>
      </c>
      <c r="D174" s="8">
        <v>45.51641736950306</v>
      </c>
      <c r="E174" s="8">
        <v>79.264290582381349</v>
      </c>
      <c r="F174" s="8">
        <v>23.411860230532607</v>
      </c>
      <c r="G174" s="8">
        <v>14.844754705504467</v>
      </c>
      <c r="H174" s="8">
        <v>80.325798080486081</v>
      </c>
      <c r="I174" s="8">
        <v>47.296724465574968</v>
      </c>
      <c r="J174" s="8">
        <v>137.12861740799019</v>
      </c>
      <c r="K174" s="8">
        <v>56.047672047452217</v>
      </c>
      <c r="L174" s="8">
        <v>7.7619595182030503</v>
      </c>
      <c r="M174" s="8">
        <v>19.077309864275492</v>
      </c>
    </row>
    <row r="175" spans="1:13" x14ac:dyDescent="0.25">
      <c r="A175">
        <v>173</v>
      </c>
      <c r="B175" s="7">
        <v>990.14957634524114</v>
      </c>
      <c r="C175" s="7">
        <v>990.14957634524114</v>
      </c>
      <c r="D175" s="8">
        <v>45.706766256846265</v>
      </c>
      <c r="E175" s="8">
        <v>78.985676812217918</v>
      </c>
      <c r="F175" s="8">
        <v>23.435431321137639</v>
      </c>
      <c r="G175" s="8">
        <v>14.889020498171956</v>
      </c>
      <c r="H175" s="8">
        <v>80.728043884267819</v>
      </c>
      <c r="I175" s="8">
        <v>47.295055357207097</v>
      </c>
      <c r="J175" s="8">
        <v>137.91491903937691</v>
      </c>
      <c r="K175" s="8">
        <v>56.202631717327343</v>
      </c>
      <c r="L175" s="8">
        <v>7.8136644429469859</v>
      </c>
      <c r="M175" s="8">
        <v>19.162677853678588</v>
      </c>
    </row>
    <row r="176" spans="1:13" x14ac:dyDescent="0.25">
      <c r="A176">
        <v>174</v>
      </c>
      <c r="B176" s="7">
        <v>988.61051914337384</v>
      </c>
      <c r="C176" s="7">
        <v>988.61051914337384</v>
      </c>
      <c r="D176" s="8">
        <v>45.761908017556131</v>
      </c>
      <c r="E176" s="8">
        <v>79.105410920823459</v>
      </c>
      <c r="F176" s="8">
        <v>23.420086074248179</v>
      </c>
      <c r="G176" s="8">
        <v>14.85323760857225</v>
      </c>
      <c r="H176" s="8">
        <v>80.388331808255614</v>
      </c>
      <c r="I176" s="8">
        <v>47.236828958977007</v>
      </c>
      <c r="J176" s="8">
        <v>137.55336609138152</v>
      </c>
      <c r="K176" s="8">
        <v>56.311563160384047</v>
      </c>
      <c r="L176" s="8">
        <v>7.8050788445577872</v>
      </c>
      <c r="M176" s="8">
        <v>19.137954178856557</v>
      </c>
    </row>
    <row r="177" spans="1:13" x14ac:dyDescent="0.25">
      <c r="A177">
        <v>175</v>
      </c>
      <c r="B177" s="7">
        <v>986.90817053037381</v>
      </c>
      <c r="C177" s="7">
        <v>986.90817053037381</v>
      </c>
      <c r="D177" s="8">
        <v>45.767851761771212</v>
      </c>
      <c r="E177" s="8">
        <v>79.632809089560979</v>
      </c>
      <c r="F177" s="8">
        <v>23.304050799153519</v>
      </c>
      <c r="G177" s="8">
        <v>14.826360190197734</v>
      </c>
      <c r="H177" s="8">
        <v>81.055222505585988</v>
      </c>
      <c r="I177" s="8">
        <v>47.518597772127514</v>
      </c>
      <c r="J177" s="8">
        <v>137.23275276251664</v>
      </c>
      <c r="K177" s="8">
        <v>56.244641001913301</v>
      </c>
      <c r="L177" s="8">
        <v>7.8304022639000532</v>
      </c>
      <c r="M177" s="8">
        <v>19.236734005420342</v>
      </c>
    </row>
    <row r="178" spans="1:13" x14ac:dyDescent="0.25">
      <c r="A178">
        <v>176</v>
      </c>
      <c r="B178" s="7">
        <v>982.81415325222804</v>
      </c>
      <c r="C178" s="7">
        <v>982.81415325222804</v>
      </c>
      <c r="D178" s="8">
        <v>45.49415907357649</v>
      </c>
      <c r="E178" s="8">
        <v>79.220634748695176</v>
      </c>
      <c r="F178" s="8">
        <v>23.183742012527354</v>
      </c>
      <c r="G178" s="8">
        <v>14.716280053506749</v>
      </c>
      <c r="H178" s="8">
        <v>80.36314620374759</v>
      </c>
      <c r="I178" s="8">
        <v>46.972747765270739</v>
      </c>
      <c r="J178" s="8">
        <v>136.60034661414068</v>
      </c>
      <c r="K178" s="8">
        <v>56.003985980272688</v>
      </c>
      <c r="L178" s="8">
        <v>7.7960259338246765</v>
      </c>
      <c r="M178" s="8">
        <v>19.239750405956521</v>
      </c>
    </row>
    <row r="179" spans="1:13" x14ac:dyDescent="0.25">
      <c r="A179">
        <v>177</v>
      </c>
      <c r="B179" s="7">
        <v>983.32054265765555</v>
      </c>
      <c r="C179" s="7">
        <v>983.32054265765555</v>
      </c>
      <c r="D179" s="8">
        <v>45.633774878170414</v>
      </c>
      <c r="E179" s="8">
        <v>79.360272773949305</v>
      </c>
      <c r="F179" s="8">
        <v>23.105258792962768</v>
      </c>
      <c r="G179" s="8">
        <v>14.737370972194737</v>
      </c>
      <c r="H179" s="8">
        <v>80.060693116967997</v>
      </c>
      <c r="I179" s="8">
        <v>47.098757787397034</v>
      </c>
      <c r="J179" s="8">
        <v>136.49103857232529</v>
      </c>
      <c r="K179" s="8">
        <v>55.818846656724247</v>
      </c>
      <c r="L179" s="8">
        <v>7.7644048273879562</v>
      </c>
      <c r="M179" s="8">
        <v>19.238486740300921</v>
      </c>
    </row>
    <row r="180" spans="1:13" x14ac:dyDescent="0.25">
      <c r="A180">
        <v>178</v>
      </c>
      <c r="B180" s="7">
        <v>982.21028901548266</v>
      </c>
      <c r="C180" s="7">
        <v>982.21028901548266</v>
      </c>
      <c r="D180" s="8">
        <v>45.744366518615131</v>
      </c>
      <c r="E180" s="8">
        <v>79.565203746795945</v>
      </c>
      <c r="F180" s="8">
        <v>23.087973800690328</v>
      </c>
      <c r="G180" s="8">
        <v>14.696258710929767</v>
      </c>
      <c r="H180" s="8">
        <v>80.118357663444456</v>
      </c>
      <c r="I180" s="8">
        <v>47.223942126622553</v>
      </c>
      <c r="J180" s="8">
        <v>135.77956470347729</v>
      </c>
      <c r="K180" s="8">
        <v>55.588752170701149</v>
      </c>
      <c r="L180" s="8">
        <v>7.710577465218071</v>
      </c>
      <c r="M180" s="8">
        <v>19.080844497998015</v>
      </c>
    </row>
    <row r="181" spans="1:13" x14ac:dyDescent="0.25">
      <c r="A181">
        <v>179</v>
      </c>
      <c r="B181" s="7">
        <v>983.65504895273693</v>
      </c>
      <c r="C181" s="7">
        <v>983.65504895273693</v>
      </c>
      <c r="D181" s="8">
        <v>45.606488980384981</v>
      </c>
      <c r="E181" s="8">
        <v>79.854879442958719</v>
      </c>
      <c r="F181" s="8">
        <v>23.240589049426386</v>
      </c>
      <c r="G181" s="8">
        <v>14.698276221669225</v>
      </c>
      <c r="H181" s="8">
        <v>79.893502883730974</v>
      </c>
      <c r="I181" s="8">
        <v>47.317121658055356</v>
      </c>
      <c r="J181" s="8">
        <v>135.16859735649845</v>
      </c>
      <c r="K181" s="8">
        <v>55.690882501562712</v>
      </c>
      <c r="L181" s="8">
        <v>7.7568080598062688</v>
      </c>
      <c r="M181" s="8">
        <v>19.140630901066316</v>
      </c>
    </row>
    <row r="182" spans="1:13" x14ac:dyDescent="0.25">
      <c r="A182">
        <v>180</v>
      </c>
      <c r="B182" s="7">
        <v>983.85008401413347</v>
      </c>
      <c r="C182" s="7">
        <v>983.85008401413347</v>
      </c>
      <c r="D182" s="8">
        <v>45.46522884677178</v>
      </c>
      <c r="E182" s="8">
        <v>80.053567092024849</v>
      </c>
      <c r="F182" s="8">
        <v>23.313618279455266</v>
      </c>
      <c r="G182" s="8">
        <v>14.713987130706286</v>
      </c>
      <c r="H182" s="8">
        <v>79.600221158778297</v>
      </c>
      <c r="I182" s="8">
        <v>47.437839199048561</v>
      </c>
      <c r="J182" s="8">
        <v>134.60580887888378</v>
      </c>
      <c r="K182" s="8">
        <v>55.759203831010552</v>
      </c>
      <c r="L182" s="8">
        <v>7.7086489730479943</v>
      </c>
      <c r="M182" s="8">
        <v>19.097034800928988</v>
      </c>
    </row>
    <row r="183" spans="1:13" x14ac:dyDescent="0.25">
      <c r="A183">
        <v>181</v>
      </c>
      <c r="B183" s="7">
        <v>986.08099105499787</v>
      </c>
      <c r="C183" s="7">
        <v>986.08099105499787</v>
      </c>
      <c r="D183" s="8">
        <v>45.729326440993127</v>
      </c>
      <c r="E183" s="8">
        <v>80.249732484762959</v>
      </c>
      <c r="F183" s="8">
        <v>23.285399590209</v>
      </c>
      <c r="G183" s="8">
        <v>14.769416433234795</v>
      </c>
      <c r="H183" s="8">
        <v>80.173214486883793</v>
      </c>
      <c r="I183" s="8">
        <v>47.992612320202056</v>
      </c>
      <c r="J183" s="8">
        <v>135.34553838971115</v>
      </c>
      <c r="K183" s="8">
        <v>55.888558598203254</v>
      </c>
      <c r="L183" s="8">
        <v>7.7453337118315249</v>
      </c>
      <c r="M183" s="8">
        <v>19.182555329119925</v>
      </c>
    </row>
    <row r="184" spans="1:13" x14ac:dyDescent="0.25">
      <c r="A184">
        <v>182</v>
      </c>
      <c r="B184" s="7">
        <v>985.80908089809418</v>
      </c>
      <c r="C184" s="7">
        <v>985.80908089809418</v>
      </c>
      <c r="D184" s="8">
        <v>45.868134039655338</v>
      </c>
      <c r="E184" s="8">
        <v>80.37506602619068</v>
      </c>
      <c r="F184" s="8">
        <v>23.265223633735062</v>
      </c>
      <c r="G184" s="8">
        <v>14.774185749946803</v>
      </c>
      <c r="H184" s="8">
        <v>80.746315169205118</v>
      </c>
      <c r="I184" s="8">
        <v>47.977375479387106</v>
      </c>
      <c r="J184" s="8">
        <v>134.53644607818978</v>
      </c>
      <c r="K184" s="8">
        <v>55.93193339475981</v>
      </c>
      <c r="L184" s="8">
        <v>7.7374006461631319</v>
      </c>
      <c r="M184" s="8">
        <v>19.141107920128682</v>
      </c>
    </row>
    <row r="185" spans="1:13" x14ac:dyDescent="0.25">
      <c r="A185">
        <v>183</v>
      </c>
      <c r="B185" s="7">
        <v>986.64283020767368</v>
      </c>
      <c r="C185" s="7">
        <v>986.64283020767368</v>
      </c>
      <c r="D185" s="8">
        <v>45.9766464110212</v>
      </c>
      <c r="E185" s="8">
        <v>80.084660586369708</v>
      </c>
      <c r="F185" s="8">
        <v>23.085310941181834</v>
      </c>
      <c r="G185" s="8">
        <v>14.830869515755321</v>
      </c>
      <c r="H185" s="8">
        <v>81.11154262416629</v>
      </c>
      <c r="I185" s="8">
        <v>48.291954557065466</v>
      </c>
      <c r="J185" s="8">
        <v>135.25514230085003</v>
      </c>
      <c r="K185" s="8">
        <v>55.63937041141056</v>
      </c>
      <c r="L185" s="8">
        <v>7.7516182658892001</v>
      </c>
      <c r="M185" s="8">
        <v>19.166844160945878</v>
      </c>
    </row>
    <row r="186" spans="1:13" x14ac:dyDescent="0.25">
      <c r="A186">
        <v>184</v>
      </c>
      <c r="B186" s="7">
        <v>990.65058151612254</v>
      </c>
      <c r="C186" s="7">
        <v>990.65058151612254</v>
      </c>
      <c r="D186" s="8">
        <v>46.109944579091547</v>
      </c>
      <c r="E186" s="8">
        <v>81.429502055739945</v>
      </c>
      <c r="F186" s="8">
        <v>23.092405170848213</v>
      </c>
      <c r="G186" s="8">
        <v>14.91312556970508</v>
      </c>
      <c r="H186" s="8">
        <v>81.845416168590745</v>
      </c>
      <c r="I186" s="8">
        <v>48.686262335994655</v>
      </c>
      <c r="J186" s="8">
        <v>136.35225591795825</v>
      </c>
      <c r="K186" s="8">
        <v>55.95664211790983</v>
      </c>
      <c r="L186" s="8">
        <v>7.7577156956543405</v>
      </c>
      <c r="M186" s="8">
        <v>19.390924347793547</v>
      </c>
    </row>
    <row r="187" spans="1:13" x14ac:dyDescent="0.25">
      <c r="A187">
        <v>185</v>
      </c>
      <c r="B187" s="7">
        <v>994.02573594143337</v>
      </c>
      <c r="C187" s="7">
        <v>994.02573594143337</v>
      </c>
      <c r="D187" s="8">
        <v>46.438622045517256</v>
      </c>
      <c r="E187" s="8">
        <v>82.704627221887151</v>
      </c>
      <c r="F187" s="8">
        <v>23.067724308282877</v>
      </c>
      <c r="G187" s="8">
        <v>15.047303710636195</v>
      </c>
      <c r="H187" s="8">
        <v>82.316801880883801</v>
      </c>
      <c r="I187" s="8">
        <v>49.165624019809087</v>
      </c>
      <c r="J187" s="8">
        <v>135.7178508519643</v>
      </c>
      <c r="K187" s="8">
        <v>55.977681790595668</v>
      </c>
      <c r="L187" s="8">
        <v>7.898129919851792</v>
      </c>
      <c r="M187" s="8">
        <v>19.468059157925058</v>
      </c>
    </row>
    <row r="188" spans="1:13" x14ac:dyDescent="0.25">
      <c r="A188">
        <v>186</v>
      </c>
      <c r="B188" s="7">
        <v>995.6988517043327</v>
      </c>
      <c r="C188" s="7">
        <v>995.6988517043327</v>
      </c>
      <c r="D188" s="8">
        <v>46.718767274856944</v>
      </c>
      <c r="E188" s="8">
        <v>83.002929242054591</v>
      </c>
      <c r="F188" s="8">
        <v>23.165813429494793</v>
      </c>
      <c r="G188" s="8">
        <v>15.098617946028222</v>
      </c>
      <c r="H188" s="8">
        <v>81.403296438499282</v>
      </c>
      <c r="I188" s="8">
        <v>49.38430793220369</v>
      </c>
      <c r="J188" s="8">
        <v>136.33114849458175</v>
      </c>
      <c r="K188" s="8">
        <v>56.416490207523282</v>
      </c>
      <c r="L188" s="8">
        <v>7.9634928303714805</v>
      </c>
      <c r="M188" s="8">
        <v>19.457215199578236</v>
      </c>
    </row>
    <row r="189" spans="1:13" x14ac:dyDescent="0.25">
      <c r="A189">
        <v>187</v>
      </c>
      <c r="B189" s="7">
        <v>991.27235614608549</v>
      </c>
      <c r="C189" s="7">
        <v>991.27235614608549</v>
      </c>
      <c r="D189" s="8">
        <v>46.369245876299651</v>
      </c>
      <c r="E189" s="8">
        <v>82.502652493398529</v>
      </c>
      <c r="F189" s="8">
        <v>23.088620000951178</v>
      </c>
      <c r="G189" s="8">
        <v>15.016533492237722</v>
      </c>
      <c r="H189" s="8">
        <v>80.536741082281523</v>
      </c>
      <c r="I189" s="8">
        <v>48.878399116113457</v>
      </c>
      <c r="J189" s="8">
        <v>135.17013158625866</v>
      </c>
      <c r="K189" s="8">
        <v>55.69503998800208</v>
      </c>
      <c r="L189" s="8">
        <v>7.8529845664962732</v>
      </c>
      <c r="M189" s="8">
        <v>19.539928688199943</v>
      </c>
    </row>
    <row r="190" spans="1:13" x14ac:dyDescent="0.25">
      <c r="A190">
        <v>188</v>
      </c>
      <c r="B190" s="7">
        <v>990.67873413238738</v>
      </c>
      <c r="C190" s="7">
        <v>990.67873413238738</v>
      </c>
      <c r="D190" s="8">
        <v>46.441903334106939</v>
      </c>
      <c r="E190" s="8">
        <v>82.310954904929986</v>
      </c>
      <c r="F190" s="8">
        <v>23.029084010656938</v>
      </c>
      <c r="G190" s="8">
        <v>15.081859100139685</v>
      </c>
      <c r="H190" s="8">
        <v>79.427296337119444</v>
      </c>
      <c r="I190" s="8">
        <v>48.913832872582226</v>
      </c>
      <c r="J190" s="8">
        <v>134.41181073038894</v>
      </c>
      <c r="K190" s="8">
        <v>55.832052344063825</v>
      </c>
      <c r="L190" s="8">
        <v>7.8139490455668232</v>
      </c>
      <c r="M190" s="8">
        <v>19.530003526796072</v>
      </c>
    </row>
    <row r="191" spans="1:13" x14ac:dyDescent="0.25">
      <c r="A191">
        <v>189</v>
      </c>
      <c r="B191" s="7">
        <v>991.41918175358546</v>
      </c>
      <c r="C191" s="7">
        <v>991.41918175358546</v>
      </c>
      <c r="D191" s="8">
        <v>46.624714004546355</v>
      </c>
      <c r="E191" s="8">
        <v>82.475061406752729</v>
      </c>
      <c r="F191" s="8">
        <v>23.089304654187746</v>
      </c>
      <c r="G191" s="8">
        <v>15.129992101206318</v>
      </c>
      <c r="H191" s="8">
        <v>78.57559107743765</v>
      </c>
      <c r="I191" s="8">
        <v>49.030208070524061</v>
      </c>
      <c r="J191" s="8">
        <v>134.41267273902068</v>
      </c>
      <c r="K191" s="8">
        <v>56.175802301066845</v>
      </c>
      <c r="L191" s="8">
        <v>7.8170648971982075</v>
      </c>
      <c r="M191" s="8">
        <v>19.560911387817974</v>
      </c>
    </row>
    <row r="192" spans="1:13" x14ac:dyDescent="0.25">
      <c r="A192">
        <v>190</v>
      </c>
      <c r="B192" s="7">
        <v>995.07013676077918</v>
      </c>
      <c r="C192" s="7">
        <v>995.07013676077918</v>
      </c>
      <c r="D192" s="8">
        <v>46.696804134147271</v>
      </c>
      <c r="E192" s="8">
        <v>82.755248582295266</v>
      </c>
      <c r="F192" s="8">
        <v>23.15700399112367</v>
      </c>
      <c r="G192" s="8">
        <v>15.225850624343051</v>
      </c>
      <c r="H192" s="8">
        <v>78.452605398313324</v>
      </c>
      <c r="I192" s="8">
        <v>49.058911525229</v>
      </c>
      <c r="J192" s="8">
        <v>134.98250511430541</v>
      </c>
      <c r="K192" s="8">
        <v>56.831034302549497</v>
      </c>
      <c r="L192" s="8">
        <v>7.8608275943415133</v>
      </c>
      <c r="M192" s="8">
        <v>19.787084762901763</v>
      </c>
    </row>
    <row r="193" spans="1:13" x14ac:dyDescent="0.25">
      <c r="A193">
        <v>191</v>
      </c>
      <c r="B193" s="7">
        <v>994.91833353094967</v>
      </c>
      <c r="C193" s="7">
        <v>994.91833353094967</v>
      </c>
      <c r="D193" s="8">
        <v>46.601926501413054</v>
      </c>
      <c r="E193" s="8">
        <v>83.104163042562405</v>
      </c>
      <c r="F193" s="8">
        <v>23.105725312236835</v>
      </c>
      <c r="G193" s="8">
        <v>15.277521240860356</v>
      </c>
      <c r="H193" s="8">
        <v>79.139143002469709</v>
      </c>
      <c r="I193" s="8">
        <v>48.83492443565806</v>
      </c>
      <c r="J193" s="8">
        <v>134.29072434914303</v>
      </c>
      <c r="K193" s="8">
        <v>56.859261826186007</v>
      </c>
      <c r="L193" s="8">
        <v>7.8473582990223552</v>
      </c>
      <c r="M193" s="8">
        <v>19.721100217503015</v>
      </c>
    </row>
    <row r="194" spans="1:13" x14ac:dyDescent="0.25">
      <c r="A194">
        <v>192</v>
      </c>
      <c r="B194" s="7">
        <v>995.89990770939573</v>
      </c>
      <c r="C194" s="7">
        <v>995.89990770939573</v>
      </c>
      <c r="D194" s="8">
        <v>46.870614806749657</v>
      </c>
      <c r="E194" s="8">
        <v>83.355158618552707</v>
      </c>
      <c r="F194" s="8">
        <v>23.013186169666167</v>
      </c>
      <c r="G194" s="8">
        <v>15.276334453348538</v>
      </c>
      <c r="H194" s="8">
        <v>79.581377175400917</v>
      </c>
      <c r="I194" s="8">
        <v>49.288709857351051</v>
      </c>
      <c r="J194" s="8">
        <v>133.99737505888584</v>
      </c>
      <c r="K194" s="8">
        <v>56.952048501520196</v>
      </c>
      <c r="L194" s="8">
        <v>7.8346234571677176</v>
      </c>
      <c r="M194" s="8">
        <v>19.794604695374581</v>
      </c>
    </row>
    <row r="195" spans="1:13" x14ac:dyDescent="0.25">
      <c r="A195">
        <v>193</v>
      </c>
      <c r="B195" s="7">
        <v>998.16753109451065</v>
      </c>
      <c r="C195" s="7">
        <v>998.16753109451065</v>
      </c>
      <c r="D195" s="8">
        <v>46.970012424434017</v>
      </c>
      <c r="E195" s="8">
        <v>83.501428792754893</v>
      </c>
      <c r="F195" s="8">
        <v>23.03703402108351</v>
      </c>
      <c r="G195" s="8">
        <v>15.245747966870013</v>
      </c>
      <c r="H195" s="8">
        <v>79.570228612979577</v>
      </c>
      <c r="I195" s="8">
        <v>49.468274156361034</v>
      </c>
      <c r="J195" s="8">
        <v>133.7252379446937</v>
      </c>
      <c r="K195" s="8">
        <v>56.893653061694764</v>
      </c>
      <c r="L195" s="8">
        <v>7.8587479859709255</v>
      </c>
      <c r="M195" s="8">
        <v>19.773992709952925</v>
      </c>
    </row>
    <row r="196" spans="1:13" x14ac:dyDescent="0.25">
      <c r="A196">
        <v>194</v>
      </c>
      <c r="B196" s="7">
        <v>999.39041772379539</v>
      </c>
      <c r="C196" s="7">
        <v>999.39041772379539</v>
      </c>
      <c r="D196" s="8">
        <v>46.838463479453544</v>
      </c>
      <c r="E196" s="8">
        <v>84.204969776664186</v>
      </c>
      <c r="F196" s="8">
        <v>23.079979785820086</v>
      </c>
      <c r="G196" s="8">
        <v>15.284899627892106</v>
      </c>
      <c r="H196" s="8">
        <v>79.732068773350974</v>
      </c>
      <c r="I196" s="8">
        <v>49.492385576720046</v>
      </c>
      <c r="J196" s="8">
        <v>134.28454634042407</v>
      </c>
      <c r="K196" s="8">
        <v>57.006363243858296</v>
      </c>
      <c r="L196" s="8">
        <v>7.8669444746128994</v>
      </c>
      <c r="M196" s="8">
        <v>19.827057835259616</v>
      </c>
    </row>
    <row r="197" spans="1:13" x14ac:dyDescent="0.25">
      <c r="A197">
        <v>195</v>
      </c>
      <c r="B197" s="7">
        <v>997.94721817978666</v>
      </c>
      <c r="C197" s="7">
        <v>997.94721817978666</v>
      </c>
      <c r="D197" s="8">
        <v>46.914260460207096</v>
      </c>
      <c r="E197" s="8">
        <v>83.850196371352837</v>
      </c>
      <c r="F197" s="8">
        <v>22.979226528824075</v>
      </c>
      <c r="G197" s="8">
        <v>15.243876651120461</v>
      </c>
      <c r="H197" s="8">
        <v>79.433448225174146</v>
      </c>
      <c r="I197" s="8">
        <v>49.655812331485208</v>
      </c>
      <c r="J197" s="8">
        <v>133.7113453615197</v>
      </c>
      <c r="K197" s="8">
        <v>57.05989671207417</v>
      </c>
      <c r="L197" s="8">
        <v>7.8014642640820409</v>
      </c>
      <c r="M197" s="8">
        <v>19.794506762301765</v>
      </c>
    </row>
    <row r="198" spans="1:13" x14ac:dyDescent="0.25">
      <c r="A198">
        <v>196</v>
      </c>
      <c r="B198" s="7">
        <v>999.31952762498918</v>
      </c>
      <c r="C198" s="7">
        <v>999.31952762498918</v>
      </c>
      <c r="D198" s="8">
        <v>46.971325659890454</v>
      </c>
      <c r="E198" s="8">
        <v>83.504855020610478</v>
      </c>
      <c r="F198" s="8">
        <v>22.999006654425099</v>
      </c>
      <c r="G198" s="8">
        <v>15.298925296907056</v>
      </c>
      <c r="H198" s="8">
        <v>79.042528421223523</v>
      </c>
      <c r="I198" s="8">
        <v>49.675143851977317</v>
      </c>
      <c r="J198" s="8">
        <v>133.96638698310426</v>
      </c>
      <c r="K198" s="8">
        <v>57.176079363385689</v>
      </c>
      <c r="L198" s="8">
        <v>7.8035093873501395</v>
      </c>
      <c r="M198" s="8">
        <v>19.912089381044165</v>
      </c>
    </row>
    <row r="199" spans="1:13" x14ac:dyDescent="0.25">
      <c r="A199">
        <v>197</v>
      </c>
      <c r="B199" s="7">
        <v>997.21552279400305</v>
      </c>
      <c r="C199" s="7">
        <v>997.21552279400305</v>
      </c>
      <c r="D199" s="8">
        <v>46.90256993257988</v>
      </c>
      <c r="E199" s="8">
        <v>83.320577497311945</v>
      </c>
      <c r="F199" s="8">
        <v>23.019693023464125</v>
      </c>
      <c r="G199" s="8">
        <v>15.268616628353474</v>
      </c>
      <c r="H199" s="8">
        <v>78.527125875947519</v>
      </c>
      <c r="I199" s="8">
        <v>49.851972952632956</v>
      </c>
      <c r="J199" s="8">
        <v>133.46164984115919</v>
      </c>
      <c r="K199" s="8">
        <v>56.629662250760205</v>
      </c>
      <c r="L199" s="8">
        <v>7.8423700930381877</v>
      </c>
      <c r="M199" s="8">
        <v>19.84958744060755</v>
      </c>
    </row>
    <row r="200" spans="1:13" x14ac:dyDescent="0.25">
      <c r="A200">
        <v>198</v>
      </c>
      <c r="B200" s="7">
        <v>997.55079267326983</v>
      </c>
      <c r="C200" s="7">
        <v>997.55079267326983</v>
      </c>
      <c r="D200" s="8">
        <v>46.835926914147542</v>
      </c>
      <c r="E200" s="8">
        <v>82.557362908543823</v>
      </c>
      <c r="F200" s="8">
        <v>23.020945053836549</v>
      </c>
      <c r="G200" s="8">
        <v>15.299993150963653</v>
      </c>
      <c r="H200" s="8">
        <v>78.408536562197668</v>
      </c>
      <c r="I200" s="8">
        <v>49.695907668379895</v>
      </c>
      <c r="J200" s="8">
        <v>133.53341733835717</v>
      </c>
      <c r="K200" s="8">
        <v>57.077214904225826</v>
      </c>
      <c r="L200" s="8">
        <v>7.882385799457114</v>
      </c>
      <c r="M200" s="8">
        <v>19.806695637397493</v>
      </c>
    </row>
    <row r="201" spans="1:13" x14ac:dyDescent="0.25">
      <c r="A201">
        <v>199</v>
      </c>
      <c r="B201" s="7">
        <v>995.26453259655796</v>
      </c>
      <c r="C201" s="7">
        <v>995.26453259655796</v>
      </c>
      <c r="D201" s="8">
        <v>46.843078878719027</v>
      </c>
      <c r="E201" s="8">
        <v>82.346894395133575</v>
      </c>
      <c r="F201" s="8">
        <v>22.938623720285012</v>
      </c>
      <c r="G201" s="8">
        <v>15.270195464626402</v>
      </c>
      <c r="H201" s="8">
        <v>78.646038835151714</v>
      </c>
      <c r="I201" s="8">
        <v>49.520813768128605</v>
      </c>
      <c r="J201" s="8">
        <v>133.16479441153979</v>
      </c>
      <c r="K201" s="8">
        <v>56.935944686259184</v>
      </c>
      <c r="L201" s="8">
        <v>7.8572699934693579</v>
      </c>
      <c r="M201" s="8">
        <v>19.76092506492763</v>
      </c>
    </row>
    <row r="202" spans="1:13" x14ac:dyDescent="0.25">
      <c r="A202">
        <v>200</v>
      </c>
      <c r="B202" s="7">
        <v>997.10190904830233</v>
      </c>
      <c r="C202" s="7">
        <v>997.10190904830233</v>
      </c>
      <c r="D202" s="8">
        <v>46.766847227993587</v>
      </c>
      <c r="E202" s="8">
        <v>82.403870657344683</v>
      </c>
      <c r="F202" s="8">
        <v>22.914203990571316</v>
      </c>
      <c r="G202" s="8">
        <v>15.290831971751796</v>
      </c>
      <c r="H202" s="8">
        <v>78.883419165305412</v>
      </c>
      <c r="I202" s="8">
        <v>49.773036990537555</v>
      </c>
      <c r="J202" s="8">
        <v>134.04968757602418</v>
      </c>
      <c r="K202" s="8">
        <v>57.122413752666205</v>
      </c>
      <c r="L202" s="8">
        <v>7.8012069217912297</v>
      </c>
      <c r="M202" s="8">
        <v>19.692848049754872</v>
      </c>
    </row>
    <row r="203" spans="1:13" x14ac:dyDescent="0.25">
      <c r="A203">
        <v>201</v>
      </c>
      <c r="B203" s="7">
        <v>995.30946451052398</v>
      </c>
      <c r="C203" s="7">
        <v>995.30946451052398</v>
      </c>
      <c r="D203" s="8">
        <v>46.678947954225777</v>
      </c>
      <c r="E203" s="8">
        <v>82.417573651652901</v>
      </c>
      <c r="F203" s="8">
        <v>22.732783332339142</v>
      </c>
      <c r="G203" s="8">
        <v>15.295040732857855</v>
      </c>
      <c r="H203" s="8">
        <v>79.051383189820598</v>
      </c>
      <c r="I203" s="8">
        <v>49.49378180533585</v>
      </c>
      <c r="J203" s="8">
        <v>133.57464949161155</v>
      </c>
      <c r="K203" s="8">
        <v>57.214859954661186</v>
      </c>
      <c r="L203" s="8">
        <v>7.785741914591882</v>
      </c>
      <c r="M203" s="8">
        <v>19.658258718477207</v>
      </c>
    </row>
    <row r="204" spans="1:13" x14ac:dyDescent="0.25">
      <c r="A204">
        <v>202</v>
      </c>
      <c r="B204" s="7">
        <v>998.21303035627341</v>
      </c>
      <c r="C204" s="7">
        <v>998.21303035627341</v>
      </c>
      <c r="D204" s="8">
        <v>46.78212346235226</v>
      </c>
      <c r="E204" s="8">
        <v>82.821253520506303</v>
      </c>
      <c r="F204" s="8">
        <v>22.794981713071582</v>
      </c>
      <c r="G204" s="8">
        <v>15.336760648112978</v>
      </c>
      <c r="H204" s="8">
        <v>79.33135489425338</v>
      </c>
      <c r="I204" s="8">
        <v>49.759374763690836</v>
      </c>
      <c r="J204" s="8">
        <v>133.77134712047447</v>
      </c>
      <c r="K204" s="8">
        <v>57.738565243731699</v>
      </c>
      <c r="L204" s="8">
        <v>7.8113962724281611</v>
      </c>
      <c r="M204" s="8">
        <v>19.735828051914829</v>
      </c>
    </row>
    <row r="205" spans="1:13" x14ac:dyDescent="0.25">
      <c r="A205">
        <v>203</v>
      </c>
      <c r="B205" s="7">
        <v>997.7298631405755</v>
      </c>
      <c r="C205" s="7">
        <v>997.7298631405755</v>
      </c>
      <c r="D205" s="8">
        <v>46.915962546777614</v>
      </c>
      <c r="E205" s="8">
        <v>82.883461321638265</v>
      </c>
      <c r="F205" s="8">
        <v>22.852296880703737</v>
      </c>
      <c r="G205" s="8">
        <v>15.313325930969487</v>
      </c>
      <c r="H205" s="8">
        <v>79.07293530006524</v>
      </c>
      <c r="I205" s="8">
        <v>49.420482730583885</v>
      </c>
      <c r="J205" s="8">
        <v>133.90586920780461</v>
      </c>
      <c r="K205" s="8">
        <v>57.362511596445543</v>
      </c>
      <c r="L205" s="8">
        <v>7.817855620505032</v>
      </c>
      <c r="M205" s="8">
        <v>19.752021025713329</v>
      </c>
    </row>
    <row r="206" spans="1:13" x14ac:dyDescent="0.25">
      <c r="A206">
        <v>204</v>
      </c>
      <c r="B206" s="7">
        <v>1000.0132555975308</v>
      </c>
      <c r="C206" s="7">
        <v>1000.0132555975308</v>
      </c>
      <c r="D206" s="8">
        <v>46.891996293246734</v>
      </c>
      <c r="E206" s="8">
        <v>83.127388852051098</v>
      </c>
      <c r="F206" s="8">
        <v>22.899451598506307</v>
      </c>
      <c r="G206" s="8">
        <v>15.303285533693678</v>
      </c>
      <c r="H206" s="8">
        <v>79.522519459035578</v>
      </c>
      <c r="I206" s="8">
        <v>49.149347863749455</v>
      </c>
      <c r="J206" s="8">
        <v>134.05128278273403</v>
      </c>
      <c r="K206" s="8">
        <v>57.548847082931836</v>
      </c>
      <c r="L206" s="8">
        <v>7.8621977731247794</v>
      </c>
      <c r="M206" s="8">
        <v>19.906225753853942</v>
      </c>
    </row>
    <row r="207" spans="1:13" x14ac:dyDescent="0.25">
      <c r="A207">
        <v>205</v>
      </c>
      <c r="B207" s="7">
        <v>999.22281298374571</v>
      </c>
      <c r="C207" s="7">
        <v>999.22281298374571</v>
      </c>
      <c r="D207" s="8">
        <v>46.906802427164322</v>
      </c>
      <c r="E207" s="8">
        <v>82.650228930604868</v>
      </c>
      <c r="F207" s="8">
        <v>22.97905343973596</v>
      </c>
      <c r="G207" s="8">
        <v>15.272592019335535</v>
      </c>
      <c r="H207" s="8">
        <v>79.819507418253181</v>
      </c>
      <c r="I207" s="8">
        <v>48.828734490646255</v>
      </c>
      <c r="J207" s="8">
        <v>132.89230946354795</v>
      </c>
      <c r="K207" s="8">
        <v>57.28002121622275</v>
      </c>
      <c r="L207" s="8">
        <v>7.7796629762012861</v>
      </c>
      <c r="M207" s="8">
        <v>19.909559983963867</v>
      </c>
    </row>
    <row r="208" spans="1:13" x14ac:dyDescent="0.25">
      <c r="A208">
        <v>206</v>
      </c>
      <c r="B208" s="7">
        <v>996.0021568792846</v>
      </c>
      <c r="C208" s="7">
        <v>996.0021568792846</v>
      </c>
      <c r="D208" s="8">
        <v>46.952529041632204</v>
      </c>
      <c r="E208" s="8">
        <v>82.43860857850018</v>
      </c>
      <c r="F208" s="8">
        <v>22.877142848497819</v>
      </c>
      <c r="G208" s="8">
        <v>15.236404320110342</v>
      </c>
      <c r="H208" s="8">
        <v>79.169780713943823</v>
      </c>
      <c r="I208" s="8">
        <v>48.566657379215378</v>
      </c>
      <c r="J208" s="8">
        <v>132.40199314351094</v>
      </c>
      <c r="K208" s="8">
        <v>57.274073773991603</v>
      </c>
      <c r="L208" s="8">
        <v>7.7279669345205244</v>
      </c>
      <c r="M208" s="8">
        <v>19.866917891597687</v>
      </c>
    </row>
    <row r="209" spans="1:13" x14ac:dyDescent="0.25">
      <c r="A209">
        <v>207</v>
      </c>
      <c r="B209" s="7">
        <v>996.27139330093689</v>
      </c>
      <c r="C209" s="7">
        <v>996.27139330093689</v>
      </c>
      <c r="D209" s="8">
        <v>46.88138139456791</v>
      </c>
      <c r="E209" s="8">
        <v>81.939978743631173</v>
      </c>
      <c r="F209" s="8">
        <v>23.026489547967866</v>
      </c>
      <c r="G209" s="8">
        <v>15.228225465694214</v>
      </c>
      <c r="H209" s="8">
        <v>79.122677299700854</v>
      </c>
      <c r="I209" s="8">
        <v>48.477459066570233</v>
      </c>
      <c r="J209" s="8">
        <v>132.33996070547866</v>
      </c>
      <c r="K209" s="8">
        <v>57.274901584678275</v>
      </c>
      <c r="L209" s="8">
        <v>7.7608237680489047</v>
      </c>
      <c r="M209" s="8">
        <v>19.85610283799377</v>
      </c>
    </row>
    <row r="210" spans="1:13" x14ac:dyDescent="0.25">
      <c r="A210">
        <v>208</v>
      </c>
      <c r="B210" s="7">
        <v>994.15970567289924</v>
      </c>
      <c r="C210" s="7">
        <v>994.15970567289924</v>
      </c>
      <c r="D210" s="8">
        <v>46.615643641796069</v>
      </c>
      <c r="E210" s="8">
        <v>82.459070601163347</v>
      </c>
      <c r="F210" s="8">
        <v>22.895104289844081</v>
      </c>
      <c r="G210" s="8">
        <v>15.214823209390225</v>
      </c>
      <c r="H210" s="8">
        <v>78.947938744450667</v>
      </c>
      <c r="I210" s="8">
        <v>48.244850292232016</v>
      </c>
      <c r="J210" s="8">
        <v>132.53966530673983</v>
      </c>
      <c r="K210" s="8">
        <v>57.327194004482728</v>
      </c>
      <c r="L210" s="8">
        <v>7.7058784276106325</v>
      </c>
      <c r="M210" s="8">
        <v>19.809665339261574</v>
      </c>
    </row>
    <row r="211" spans="1:13" x14ac:dyDescent="0.25">
      <c r="A211">
        <v>209</v>
      </c>
      <c r="B211" s="7">
        <v>994.05997790237393</v>
      </c>
      <c r="C211" s="7">
        <v>994.05997790237393</v>
      </c>
      <c r="D211" s="8">
        <v>46.679129053133842</v>
      </c>
      <c r="E211" s="8">
        <v>82.067867760577386</v>
      </c>
      <c r="F211" s="8">
        <v>22.884870703620535</v>
      </c>
      <c r="G211" s="8">
        <v>15.233260961635613</v>
      </c>
      <c r="H211" s="8">
        <v>79.193624166542705</v>
      </c>
      <c r="I211" s="8">
        <v>48.113306159771355</v>
      </c>
      <c r="J211" s="8">
        <v>131.64872163114549</v>
      </c>
      <c r="K211" s="8">
        <v>57.175169836452326</v>
      </c>
      <c r="L211" s="8">
        <v>7.705737612777444</v>
      </c>
      <c r="M211" s="8">
        <v>19.665461592711285</v>
      </c>
    </row>
    <row r="212" spans="1:13" x14ac:dyDescent="0.25">
      <c r="A212">
        <v>210</v>
      </c>
      <c r="B212" s="7">
        <v>997.74460347733691</v>
      </c>
      <c r="C212" s="7">
        <v>997.74460347733691</v>
      </c>
      <c r="D212" s="8">
        <v>46.810828649001145</v>
      </c>
      <c r="E212" s="8">
        <v>82.979505767274119</v>
      </c>
      <c r="F212" s="8">
        <v>23.036775333274907</v>
      </c>
      <c r="G212" s="8">
        <v>15.331121403463616</v>
      </c>
      <c r="H212" s="8">
        <v>79.166806391658838</v>
      </c>
      <c r="I212" s="8">
        <v>48.194405136007852</v>
      </c>
      <c r="J212" s="8">
        <v>133.05635733072407</v>
      </c>
      <c r="K212" s="8">
        <v>57.504306521998977</v>
      </c>
      <c r="L212" s="8">
        <v>7.7204046464912963</v>
      </c>
      <c r="M212" s="8">
        <v>19.688049255116869</v>
      </c>
    </row>
    <row r="213" spans="1:13" x14ac:dyDescent="0.25">
      <c r="A213">
        <v>211</v>
      </c>
      <c r="B213" s="7">
        <v>997.04134688564966</v>
      </c>
      <c r="C213" s="7">
        <v>997.04134688564966</v>
      </c>
      <c r="D213" s="8">
        <v>46.727844444067543</v>
      </c>
      <c r="E213" s="8">
        <v>82.812848456228608</v>
      </c>
      <c r="F213" s="8">
        <v>23.007232140042721</v>
      </c>
      <c r="G213" s="8">
        <v>15.333592115065461</v>
      </c>
      <c r="H213" s="8">
        <v>79.126705965916116</v>
      </c>
      <c r="I213" s="8">
        <v>48.256915670797667</v>
      </c>
      <c r="J213" s="8">
        <v>132.61854292818413</v>
      </c>
      <c r="K213" s="8">
        <v>58.173652501184577</v>
      </c>
      <c r="L213" s="8">
        <v>7.7449473739678014</v>
      </c>
      <c r="M213" s="8">
        <v>19.72249316019078</v>
      </c>
    </row>
    <row r="214" spans="1:13" x14ac:dyDescent="0.25">
      <c r="A214">
        <v>212</v>
      </c>
      <c r="B214" s="7">
        <v>998.60000335246684</v>
      </c>
      <c r="C214" s="7">
        <v>998.60000335246684</v>
      </c>
      <c r="D214" s="8">
        <v>46.881901323772425</v>
      </c>
      <c r="E214" s="8">
        <v>82.613497190606779</v>
      </c>
      <c r="F214" s="8">
        <v>22.989403030287992</v>
      </c>
      <c r="G214" s="8">
        <v>15.387065372284669</v>
      </c>
      <c r="H214" s="8">
        <v>79.470554033534995</v>
      </c>
      <c r="I214" s="8">
        <v>48.335553292059814</v>
      </c>
      <c r="J214" s="8">
        <v>133.60413862949832</v>
      </c>
      <c r="K214" s="8">
        <v>58.315393539482216</v>
      </c>
      <c r="L214" s="8">
        <v>7.7958632069757074</v>
      </c>
      <c r="M214" s="8">
        <v>19.756413276964384</v>
      </c>
    </row>
    <row r="215" spans="1:13" x14ac:dyDescent="0.25">
      <c r="A215">
        <v>213</v>
      </c>
      <c r="B215" s="7">
        <v>997.34359567949207</v>
      </c>
      <c r="C215" s="7">
        <v>997.34359567949207</v>
      </c>
      <c r="D215" s="8">
        <v>46.853095897885936</v>
      </c>
      <c r="E215" s="8">
        <v>81.964227565474388</v>
      </c>
      <c r="F215" s="8">
        <v>23.020217589236754</v>
      </c>
      <c r="G215" s="8">
        <v>15.336472211222105</v>
      </c>
      <c r="H215" s="8">
        <v>79.268484128329121</v>
      </c>
      <c r="I215" s="8">
        <v>48.185303353275081</v>
      </c>
      <c r="J215" s="8">
        <v>133.23986065823692</v>
      </c>
      <c r="K215" s="8">
        <v>57.85562565559492</v>
      </c>
      <c r="L215" s="8">
        <v>7.7768603531593055</v>
      </c>
      <c r="M215" s="8">
        <v>19.657704835282559</v>
      </c>
    </row>
    <row r="216" spans="1:13" x14ac:dyDescent="0.25">
      <c r="A216">
        <v>214</v>
      </c>
      <c r="B216" s="7">
        <v>997.2272847835452</v>
      </c>
      <c r="C216" s="7">
        <v>997.2272847835452</v>
      </c>
      <c r="D216" s="8">
        <v>46.916927697439213</v>
      </c>
      <c r="E216" s="8">
        <v>81.488398689915854</v>
      </c>
      <c r="F216" s="8">
        <v>23.019263968807415</v>
      </c>
      <c r="G216" s="8">
        <v>15.360014776237643</v>
      </c>
      <c r="H216" s="8">
        <v>79.068472454762173</v>
      </c>
      <c r="I216" s="8">
        <v>48.389772231663812</v>
      </c>
      <c r="J216" s="8">
        <v>133.80154642942134</v>
      </c>
      <c r="K216" s="8">
        <v>57.763279525600097</v>
      </c>
      <c r="L216" s="8">
        <v>7.7735904012327053</v>
      </c>
      <c r="M216" s="8">
        <v>19.590663074637742</v>
      </c>
    </row>
    <row r="217" spans="1:13" x14ac:dyDescent="0.25">
      <c r="A217">
        <v>215</v>
      </c>
      <c r="B217" s="7">
        <v>997.78807122043372</v>
      </c>
      <c r="C217" s="7">
        <v>997.78807122043372</v>
      </c>
      <c r="D217" s="8">
        <v>46.861834904650237</v>
      </c>
      <c r="E217" s="8">
        <v>82.194235190225896</v>
      </c>
      <c r="F217" s="8">
        <v>23.074881435759501</v>
      </c>
      <c r="G217" s="8">
        <v>15.365783088063203</v>
      </c>
      <c r="H217" s="8">
        <v>79.260699558795324</v>
      </c>
      <c r="I217" s="8">
        <v>48.634643557556181</v>
      </c>
      <c r="J217" s="8">
        <v>133.02778475190738</v>
      </c>
      <c r="K217" s="8">
        <v>57.861465575645745</v>
      </c>
      <c r="L217" s="8">
        <v>7.7792802058510038</v>
      </c>
      <c r="M217" s="8">
        <v>19.609841184025459</v>
      </c>
    </row>
    <row r="218" spans="1:13" x14ac:dyDescent="0.25">
      <c r="A218">
        <v>216</v>
      </c>
      <c r="B218" s="7">
        <v>994.93178146977243</v>
      </c>
      <c r="C218" s="7">
        <v>994.93178146977243</v>
      </c>
      <c r="D218" s="8">
        <v>46.815166850056926</v>
      </c>
      <c r="E218" s="8">
        <v>81.971260277394677</v>
      </c>
      <c r="F218" s="8">
        <v>23.085642308704177</v>
      </c>
      <c r="G218" s="8">
        <v>15.275270370740952</v>
      </c>
      <c r="H218" s="8">
        <v>79.162539998166693</v>
      </c>
      <c r="I218" s="8">
        <v>48.323419120679908</v>
      </c>
      <c r="J218" s="8">
        <v>132.06908334106694</v>
      </c>
      <c r="K218" s="8">
        <v>58.062345311995053</v>
      </c>
      <c r="L218" s="8">
        <v>7.7719047845490801</v>
      </c>
      <c r="M218" s="8">
        <v>19.466855862378065</v>
      </c>
    </row>
    <row r="219" spans="1:13" x14ac:dyDescent="0.25">
      <c r="A219">
        <v>217</v>
      </c>
      <c r="B219" s="7">
        <v>993.9175683557462</v>
      </c>
      <c r="C219" s="7">
        <v>993.9175683557462</v>
      </c>
      <c r="D219" s="8">
        <v>46.756827099957242</v>
      </c>
      <c r="E219" s="8">
        <v>82.35367903151014</v>
      </c>
      <c r="F219" s="8">
        <v>23.074015538209643</v>
      </c>
      <c r="G219" s="8">
        <v>15.219514743634491</v>
      </c>
      <c r="H219" s="8">
        <v>78.613295658287285</v>
      </c>
      <c r="I219" s="8">
        <v>48.433470482383413</v>
      </c>
      <c r="J219" s="8">
        <v>131.68269827529991</v>
      </c>
      <c r="K219" s="8">
        <v>58.22700541893164</v>
      </c>
      <c r="L219" s="8">
        <v>7.7164996992317185</v>
      </c>
      <c r="M219" s="8">
        <v>19.407486832310497</v>
      </c>
    </row>
    <row r="220" spans="1:13" x14ac:dyDescent="0.25">
      <c r="A220">
        <v>218</v>
      </c>
      <c r="B220" s="7">
        <v>993.72005084049727</v>
      </c>
      <c r="C220" s="7">
        <v>993.72005084049727</v>
      </c>
      <c r="D220" s="8">
        <v>46.700279015182701</v>
      </c>
      <c r="E220" s="8">
        <v>82.541006553333943</v>
      </c>
      <c r="F220" s="8">
        <v>23.125531273682501</v>
      </c>
      <c r="G220" s="8">
        <v>15.141154749493181</v>
      </c>
      <c r="H220" s="8">
        <v>78.827617279772625</v>
      </c>
      <c r="I220" s="8">
        <v>48.321684539880259</v>
      </c>
      <c r="J220" s="8">
        <v>130.49494455999027</v>
      </c>
      <c r="K220" s="8">
        <v>58.171069123113369</v>
      </c>
      <c r="L220" s="8">
        <v>7.7585409099662339</v>
      </c>
      <c r="M220" s="8">
        <v>19.368937825175831</v>
      </c>
    </row>
    <row r="221" spans="1:13" x14ac:dyDescent="0.25">
      <c r="A221">
        <v>219</v>
      </c>
      <c r="B221" s="7">
        <v>994.52179288683283</v>
      </c>
      <c r="C221" s="7">
        <v>994.52179288683283</v>
      </c>
      <c r="D221" s="8">
        <v>46.726025507054381</v>
      </c>
      <c r="E221" s="8">
        <v>82.25451278156838</v>
      </c>
      <c r="F221" s="8">
        <v>23.060122121036709</v>
      </c>
      <c r="G221" s="8">
        <v>15.093856269133923</v>
      </c>
      <c r="H221" s="8">
        <v>78.96753986858495</v>
      </c>
      <c r="I221" s="8">
        <v>48.265800878652776</v>
      </c>
      <c r="J221" s="8">
        <v>132.39172673864638</v>
      </c>
      <c r="K221" s="8">
        <v>58.34612201745675</v>
      </c>
      <c r="L221" s="8">
        <v>7.7693186471163793</v>
      </c>
      <c r="M221" s="8">
        <v>19.359166345126813</v>
      </c>
    </row>
    <row r="222" spans="1:13" x14ac:dyDescent="0.25">
      <c r="A222">
        <v>220</v>
      </c>
      <c r="B222" s="7">
        <v>994.31715218165448</v>
      </c>
      <c r="C222" s="7">
        <v>994.31715218165448</v>
      </c>
      <c r="D222" s="8">
        <v>46.571101755581203</v>
      </c>
      <c r="E222" s="8">
        <v>81.819412182778507</v>
      </c>
      <c r="F222" s="8">
        <v>23.052835338821744</v>
      </c>
      <c r="G222" s="8">
        <v>15.080918239688916</v>
      </c>
      <c r="H222" s="8">
        <v>78.424876526054618</v>
      </c>
      <c r="I222" s="8">
        <v>48.106588914543977</v>
      </c>
      <c r="J222" s="8">
        <v>132.34301470165465</v>
      </c>
      <c r="K222" s="8">
        <v>58.350151031103266</v>
      </c>
      <c r="L222" s="8">
        <v>7.7207665028157697</v>
      </c>
      <c r="M222" s="8">
        <v>19.451272295509245</v>
      </c>
    </row>
    <row r="223" spans="1:13" x14ac:dyDescent="0.25">
      <c r="A223">
        <v>221</v>
      </c>
      <c r="B223" s="7">
        <v>991.7689136880922</v>
      </c>
      <c r="C223" s="7">
        <v>991.7689136880922</v>
      </c>
      <c r="D223" s="8">
        <v>46.409927049129728</v>
      </c>
      <c r="E223" s="8">
        <v>81.434463141604752</v>
      </c>
      <c r="F223" s="8">
        <v>23.079830328072156</v>
      </c>
      <c r="G223" s="8">
        <v>14.99239305272906</v>
      </c>
      <c r="H223" s="8">
        <v>77.878915078280656</v>
      </c>
      <c r="I223" s="8">
        <v>48.236618863160281</v>
      </c>
      <c r="J223" s="8">
        <v>132.892300600346</v>
      </c>
      <c r="K223" s="8">
        <v>58.010699683300963</v>
      </c>
      <c r="L223" s="8">
        <v>7.6449320178684586</v>
      </c>
      <c r="M223" s="8">
        <v>19.449798464914025</v>
      </c>
    </row>
    <row r="224" spans="1:13" x14ac:dyDescent="0.25">
      <c r="A224">
        <v>222</v>
      </c>
      <c r="B224" s="7">
        <v>992.70590786923037</v>
      </c>
      <c r="C224" s="7">
        <v>992.70590786923037</v>
      </c>
      <c r="D224" s="8">
        <v>46.63027258125647</v>
      </c>
      <c r="E224" s="8">
        <v>81.198559129878845</v>
      </c>
      <c r="F224" s="8">
        <v>23.087133457592397</v>
      </c>
      <c r="G224" s="8">
        <v>14.936926573965621</v>
      </c>
      <c r="H224" s="8">
        <v>77.452917693354806</v>
      </c>
      <c r="I224" s="8">
        <v>48.065666599897483</v>
      </c>
      <c r="J224" s="8">
        <v>133.38809744523448</v>
      </c>
      <c r="K224" s="8">
        <v>58.2316392881011</v>
      </c>
      <c r="L224" s="8">
        <v>7.6520377443093377</v>
      </c>
      <c r="M224" s="8">
        <v>19.476229429696819</v>
      </c>
    </row>
    <row r="225" spans="1:13" x14ac:dyDescent="0.25">
      <c r="A225">
        <v>223</v>
      </c>
      <c r="B225" s="7">
        <v>990.41733778678702</v>
      </c>
      <c r="C225" s="7">
        <v>990.41733778678702</v>
      </c>
      <c r="D225" s="8">
        <v>46.585360080724655</v>
      </c>
      <c r="E225" s="8">
        <v>80.822535496943402</v>
      </c>
      <c r="F225" s="8">
        <v>23.040745641764182</v>
      </c>
      <c r="G225" s="8">
        <v>14.906313432267597</v>
      </c>
      <c r="H225" s="8">
        <v>76.885584812643401</v>
      </c>
      <c r="I225" s="8">
        <v>48.329508373075242</v>
      </c>
      <c r="J225" s="8">
        <v>132.78872189510739</v>
      </c>
      <c r="K225" s="8">
        <v>57.981718199191398</v>
      </c>
      <c r="L225" s="8">
        <v>7.6402433660939861</v>
      </c>
      <c r="M225" s="8">
        <v>19.35899829465879</v>
      </c>
    </row>
    <row r="226" spans="1:13" x14ac:dyDescent="0.25">
      <c r="A226">
        <v>224</v>
      </c>
      <c r="B226" s="7">
        <v>994.47215651371164</v>
      </c>
      <c r="C226" s="7">
        <v>994.47215651371164</v>
      </c>
      <c r="D226" s="8">
        <v>46.706722000775727</v>
      </c>
      <c r="E226" s="8">
        <v>81.532993472843714</v>
      </c>
      <c r="F226" s="8">
        <v>23.059379718073576</v>
      </c>
      <c r="G226" s="8">
        <v>14.971944646299052</v>
      </c>
      <c r="H226" s="8">
        <v>77.273874998125237</v>
      </c>
      <c r="I226" s="8">
        <v>48.720562530194449</v>
      </c>
      <c r="J226" s="8">
        <v>132.52437725632976</v>
      </c>
      <c r="K226" s="8">
        <v>58.561073201774668</v>
      </c>
      <c r="L226" s="8">
        <v>7.6934580821923291</v>
      </c>
      <c r="M226" s="8">
        <v>19.427699015250383</v>
      </c>
    </row>
    <row r="227" spans="1:13" x14ac:dyDescent="0.25">
      <c r="A227">
        <v>225</v>
      </c>
      <c r="B227" s="7">
        <v>994.75650984671063</v>
      </c>
      <c r="C227" s="7">
        <v>994.75650984671063</v>
      </c>
      <c r="D227" s="8">
        <v>46.716352542378196</v>
      </c>
      <c r="E227" s="8">
        <v>81.542675274362026</v>
      </c>
      <c r="F227" s="8">
        <v>23.080365957213029</v>
      </c>
      <c r="G227" s="8">
        <v>14.957816926319609</v>
      </c>
      <c r="H227" s="8">
        <v>77.38825149398474</v>
      </c>
      <c r="I227" s="8">
        <v>48.787693309033983</v>
      </c>
      <c r="J227" s="8">
        <v>131.6538110207276</v>
      </c>
      <c r="K227" s="8">
        <v>58.788070977420688</v>
      </c>
      <c r="L227" s="8">
        <v>7.6775367328024675</v>
      </c>
      <c r="M227" s="8">
        <v>19.442878077119151</v>
      </c>
    </row>
    <row r="228" spans="1:13" x14ac:dyDescent="0.25">
      <c r="A228">
        <v>226</v>
      </c>
      <c r="B228" s="7">
        <v>990.95096408434631</v>
      </c>
      <c r="C228" s="7">
        <v>990.95096408434631</v>
      </c>
      <c r="D228" s="8">
        <v>46.568843744787543</v>
      </c>
      <c r="E228" s="8">
        <v>80.791557517496514</v>
      </c>
      <c r="F228" s="8">
        <v>23.09381693085604</v>
      </c>
      <c r="G228" s="8">
        <v>14.881348702287418</v>
      </c>
      <c r="H228" s="8">
        <v>76.723467927270377</v>
      </c>
      <c r="I228" s="8">
        <v>48.547697088021067</v>
      </c>
      <c r="J228" s="8">
        <v>130.69550573549836</v>
      </c>
      <c r="K228" s="8">
        <v>58.343249823879994</v>
      </c>
      <c r="L228" s="8">
        <v>7.6102824500875093</v>
      </c>
      <c r="M228" s="8">
        <v>19.318031917534089</v>
      </c>
    </row>
    <row r="229" spans="1:13" x14ac:dyDescent="0.25">
      <c r="A229">
        <v>227</v>
      </c>
      <c r="B229" s="7">
        <v>990.06119299139732</v>
      </c>
      <c r="C229" s="7">
        <v>990.06119299139732</v>
      </c>
      <c r="D229" s="8">
        <v>46.403776212486683</v>
      </c>
      <c r="E229" s="8">
        <v>80.960672455141605</v>
      </c>
      <c r="F229" s="8">
        <v>22.995827656893159</v>
      </c>
      <c r="G229" s="8">
        <v>14.784291814787911</v>
      </c>
      <c r="H229" s="8">
        <v>76.742694976709785</v>
      </c>
      <c r="I229" s="8">
        <v>48.531706979203285</v>
      </c>
      <c r="J229" s="8">
        <v>130.13386456781734</v>
      </c>
      <c r="K229" s="8">
        <v>58.777785894079628</v>
      </c>
      <c r="L229" s="8">
        <v>7.5374062970780438</v>
      </c>
      <c r="M229" s="8">
        <v>19.321410867925426</v>
      </c>
    </row>
    <row r="230" spans="1:13" x14ac:dyDescent="0.25">
      <c r="A230">
        <v>228</v>
      </c>
      <c r="B230" s="7">
        <v>991.51303004480474</v>
      </c>
      <c r="C230" s="7">
        <v>991.51303004480474</v>
      </c>
      <c r="D230" s="8">
        <v>46.657688810266855</v>
      </c>
      <c r="E230" s="8">
        <v>81.250273741601504</v>
      </c>
      <c r="F230" s="8">
        <v>23.06656132694453</v>
      </c>
      <c r="G230" s="8">
        <v>14.806763784451526</v>
      </c>
      <c r="H230" s="8">
        <v>76.31535857053882</v>
      </c>
      <c r="I230" s="8">
        <v>48.550822714255197</v>
      </c>
      <c r="J230" s="8">
        <v>130.80105726396039</v>
      </c>
      <c r="K230" s="8">
        <v>59.398833610873986</v>
      </c>
      <c r="L230" s="8">
        <v>7.5667776905972977</v>
      </c>
      <c r="M230" s="8">
        <v>19.316882223015746</v>
      </c>
    </row>
    <row r="231" spans="1:13" x14ac:dyDescent="0.25">
      <c r="A231">
        <v>229</v>
      </c>
      <c r="B231" s="7">
        <v>987.49158571615794</v>
      </c>
      <c r="C231" s="7">
        <v>987.49158571615794</v>
      </c>
      <c r="D231" s="8">
        <v>46.456756729881484</v>
      </c>
      <c r="E231" s="8">
        <v>81.715357270114751</v>
      </c>
      <c r="F231" s="8">
        <v>22.925820208356559</v>
      </c>
      <c r="G231" s="8">
        <v>14.726922991809154</v>
      </c>
      <c r="H231" s="8">
        <v>75.10212135596214</v>
      </c>
      <c r="I231" s="8">
        <v>48.193321754858097</v>
      </c>
      <c r="J231" s="8">
        <v>130.47770421774067</v>
      </c>
      <c r="K231" s="8">
        <v>58.483253771416621</v>
      </c>
      <c r="L231" s="8">
        <v>7.5576115493260616</v>
      </c>
      <c r="M231" s="8">
        <v>19.273893812935796</v>
      </c>
    </row>
    <row r="232" spans="1:13" x14ac:dyDescent="0.25">
      <c r="A232">
        <v>230</v>
      </c>
      <c r="B232" s="7">
        <v>986.86054253339034</v>
      </c>
      <c r="C232" s="7">
        <v>986.86054253339034</v>
      </c>
      <c r="D232" s="8">
        <v>46.140389717431773</v>
      </c>
      <c r="E232" s="8">
        <v>82.107728847720793</v>
      </c>
      <c r="F232" s="8">
        <v>22.906800448720702</v>
      </c>
      <c r="G232" s="8">
        <v>14.70538173645657</v>
      </c>
      <c r="H232" s="8">
        <v>75.579428619165768</v>
      </c>
      <c r="I232" s="8">
        <v>48.580480975203805</v>
      </c>
      <c r="J232" s="8">
        <v>129.61638830540647</v>
      </c>
      <c r="K232" s="8">
        <v>58.519716030266217</v>
      </c>
      <c r="L232" s="8">
        <v>7.5342855167991862</v>
      </c>
      <c r="M232" s="8">
        <v>19.270390852201452</v>
      </c>
    </row>
    <row r="233" spans="1:13" x14ac:dyDescent="0.25">
      <c r="A233">
        <v>231</v>
      </c>
      <c r="B233" s="7">
        <v>988.45548017633405</v>
      </c>
      <c r="C233" s="7">
        <v>988.45548017633405</v>
      </c>
      <c r="D233" s="8">
        <v>46.030806008132842</v>
      </c>
      <c r="E233" s="8">
        <v>82.808804732911582</v>
      </c>
      <c r="F233" s="8">
        <v>22.944234023599545</v>
      </c>
      <c r="G233" s="8">
        <v>14.765562534475984</v>
      </c>
      <c r="H233" s="8">
        <v>75.573495121609511</v>
      </c>
      <c r="I233" s="8">
        <v>48.799936515805776</v>
      </c>
      <c r="J233" s="8">
        <v>130.39482341938415</v>
      </c>
      <c r="K233" s="8">
        <v>58.903940472114058</v>
      </c>
      <c r="L233" s="8">
        <v>7.5017458579918994</v>
      </c>
      <c r="M233" s="8">
        <v>19.248036934089679</v>
      </c>
    </row>
    <row r="234" spans="1:13" x14ac:dyDescent="0.25">
      <c r="A234">
        <v>232</v>
      </c>
      <c r="B234" s="7">
        <v>982.19801382916614</v>
      </c>
      <c r="C234" s="7">
        <v>982.19801382916614</v>
      </c>
      <c r="D234" s="8">
        <v>45.864832488496944</v>
      </c>
      <c r="E234" s="8">
        <v>82.478007761432664</v>
      </c>
      <c r="F234" s="8">
        <v>22.812350778809559</v>
      </c>
      <c r="G234" s="8">
        <v>14.620909552992519</v>
      </c>
      <c r="H234" s="8">
        <v>74.528657910798273</v>
      </c>
      <c r="I234" s="8">
        <v>48.278318998144648</v>
      </c>
      <c r="J234" s="8">
        <v>129.24881375528551</v>
      </c>
      <c r="K234" s="8">
        <v>58.579110604113254</v>
      </c>
      <c r="L234" s="8">
        <v>7.467603667064652</v>
      </c>
      <c r="M234" s="8">
        <v>19.074671150612428</v>
      </c>
    </row>
    <row r="235" spans="1:13" x14ac:dyDescent="0.25">
      <c r="A235">
        <v>233</v>
      </c>
      <c r="B235" s="7">
        <v>985.44943265153256</v>
      </c>
      <c r="C235" s="7">
        <v>985.44943265153256</v>
      </c>
      <c r="D235" s="8">
        <v>46.081863125635799</v>
      </c>
      <c r="E235" s="8">
        <v>82.957110958374798</v>
      </c>
      <c r="F235" s="8">
        <v>22.853849367595348</v>
      </c>
      <c r="G235" s="8">
        <v>14.713326636583755</v>
      </c>
      <c r="H235" s="8">
        <v>74.407790280701917</v>
      </c>
      <c r="I235" s="8">
        <v>48.565410075779383</v>
      </c>
      <c r="J235" s="8">
        <v>129.61113286749205</v>
      </c>
      <c r="K235" s="8">
        <v>58.816997940704084</v>
      </c>
      <c r="L235" s="8">
        <v>7.4951613300989157</v>
      </c>
      <c r="M235" s="8">
        <v>19.222731851644415</v>
      </c>
    </row>
    <row r="236" spans="1:13" x14ac:dyDescent="0.25">
      <c r="A236">
        <v>234</v>
      </c>
      <c r="B236" s="7">
        <v>986.81768338293693</v>
      </c>
      <c r="C236" s="7">
        <v>986.81768338293693</v>
      </c>
      <c r="D236" s="8">
        <v>46.019570344394978</v>
      </c>
      <c r="E236" s="8">
        <v>83.449812195093259</v>
      </c>
      <c r="F236" s="8">
        <v>22.823897492268092</v>
      </c>
      <c r="G236" s="8">
        <v>14.799742073391243</v>
      </c>
      <c r="H236" s="8">
        <v>74.549943356267889</v>
      </c>
      <c r="I236" s="8">
        <v>48.503754735964435</v>
      </c>
      <c r="J236" s="8">
        <v>130.60987932684182</v>
      </c>
      <c r="K236" s="8">
        <v>58.854802009196256</v>
      </c>
      <c r="L236" s="8">
        <v>7.5074194032358825</v>
      </c>
      <c r="M236" s="8">
        <v>19.297249467779249</v>
      </c>
    </row>
    <row r="237" spans="1:13" x14ac:dyDescent="0.25">
      <c r="A237">
        <v>235</v>
      </c>
      <c r="B237" s="7">
        <v>990.83357294493817</v>
      </c>
      <c r="C237" s="7">
        <v>990.83357294493817</v>
      </c>
      <c r="D237" s="8">
        <v>46.024151057110153</v>
      </c>
      <c r="E237" s="8">
        <v>84.089539252650468</v>
      </c>
      <c r="F237" s="8">
        <v>22.780790797003348</v>
      </c>
      <c r="G237" s="8">
        <v>14.924606414694077</v>
      </c>
      <c r="H237" s="8">
        <v>74.473453681018853</v>
      </c>
      <c r="I237" s="8">
        <v>48.494656637082826</v>
      </c>
      <c r="J237" s="8">
        <v>131.02050584454472</v>
      </c>
      <c r="K237" s="8">
        <v>59.570354882475328</v>
      </c>
      <c r="L237" s="8">
        <v>7.5128843889995558</v>
      </c>
      <c r="M237" s="8">
        <v>19.312578339575484</v>
      </c>
    </row>
    <row r="238" spans="1:13" x14ac:dyDescent="0.25">
      <c r="A238">
        <v>236</v>
      </c>
      <c r="B238" s="7">
        <v>993.1264543894805</v>
      </c>
      <c r="C238" s="7">
        <v>993.1264543894805</v>
      </c>
      <c r="D238" s="8">
        <v>46.074013652040612</v>
      </c>
      <c r="E238" s="8">
        <v>84.838385246948619</v>
      </c>
      <c r="F238" s="8">
        <v>22.81640820468213</v>
      </c>
      <c r="G238" s="8">
        <v>14.967824936947567</v>
      </c>
      <c r="H238" s="8">
        <v>75.11654407156297</v>
      </c>
      <c r="I238" s="8">
        <v>48.822905505135772</v>
      </c>
      <c r="J238" s="8">
        <v>132.25973701163034</v>
      </c>
      <c r="K238" s="8">
        <v>60.091132892773523</v>
      </c>
      <c r="L238" s="8">
        <v>7.5727646103915225</v>
      </c>
      <c r="M238" s="8">
        <v>19.282252565647848</v>
      </c>
    </row>
    <row r="239" spans="1:13" x14ac:dyDescent="0.25">
      <c r="A239">
        <v>237</v>
      </c>
      <c r="B239" s="7">
        <v>992.55191885637771</v>
      </c>
      <c r="C239" s="7">
        <v>992.55191885637771</v>
      </c>
      <c r="D239" s="8">
        <v>46.041739053542756</v>
      </c>
      <c r="E239" s="8">
        <v>84.94938896547464</v>
      </c>
      <c r="F239" s="8">
        <v>22.881368978168283</v>
      </c>
      <c r="G239" s="8">
        <v>14.974546909344694</v>
      </c>
      <c r="H239" s="8">
        <v>75.330724055426572</v>
      </c>
      <c r="I239" s="8">
        <v>48.707945099022659</v>
      </c>
      <c r="J239" s="8">
        <v>132.1749963284976</v>
      </c>
      <c r="K239" s="8">
        <v>59.922498001964236</v>
      </c>
      <c r="L239" s="8">
        <v>7.5916230419373107</v>
      </c>
      <c r="M239" s="8">
        <v>19.236011963459621</v>
      </c>
    </row>
    <row r="240" spans="1:13" x14ac:dyDescent="0.25">
      <c r="A240">
        <v>238</v>
      </c>
      <c r="B240" s="7">
        <v>991.0227020552918</v>
      </c>
      <c r="C240" s="7">
        <v>991.0227020552918</v>
      </c>
      <c r="D240" s="8">
        <v>46.0682376759992</v>
      </c>
      <c r="E240" s="8">
        <v>84.387277485920308</v>
      </c>
      <c r="F240" s="8">
        <v>22.927798468439207</v>
      </c>
      <c r="G240" s="8">
        <v>14.995649999441651</v>
      </c>
      <c r="H240" s="8">
        <v>75.559540918473132</v>
      </c>
      <c r="I240" s="8">
        <v>48.590598804653723</v>
      </c>
      <c r="J240" s="8">
        <v>132.61992140634209</v>
      </c>
      <c r="K240" s="8">
        <v>60.126455367721334</v>
      </c>
      <c r="L240" s="8">
        <v>7.5325159225711467</v>
      </c>
      <c r="M240" s="8">
        <v>19.121748669913959</v>
      </c>
    </row>
    <row r="241" spans="1:13" x14ac:dyDescent="0.25">
      <c r="A241">
        <v>239</v>
      </c>
      <c r="B241" s="7">
        <v>993.18225225292895</v>
      </c>
      <c r="C241" s="7">
        <v>993.18225225292895</v>
      </c>
      <c r="D241" s="8">
        <v>46.370128808960864</v>
      </c>
      <c r="E241" s="8">
        <v>84.168168518775531</v>
      </c>
      <c r="F241" s="8">
        <v>23.018208441188762</v>
      </c>
      <c r="G241" s="8">
        <v>15.080594062733475</v>
      </c>
      <c r="H241" s="8">
        <v>76.614113949778528</v>
      </c>
      <c r="I241" s="8">
        <v>48.957562620447881</v>
      </c>
      <c r="J241" s="8">
        <v>132.90803818253696</v>
      </c>
      <c r="K241" s="8">
        <v>60.381455622568708</v>
      </c>
      <c r="L241" s="8">
        <v>7.538160523342043</v>
      </c>
      <c r="M241" s="8">
        <v>19.139487814629913</v>
      </c>
    </row>
    <row r="242" spans="1:13" x14ac:dyDescent="0.25">
      <c r="A242">
        <v>240</v>
      </c>
      <c r="B242" s="7">
        <v>993.90995348337435</v>
      </c>
      <c r="C242" s="7">
        <v>993.90995348337435</v>
      </c>
      <c r="D242" s="8">
        <v>46.318452436625613</v>
      </c>
      <c r="E242" s="8">
        <v>84.175254448274941</v>
      </c>
      <c r="F242" s="8">
        <v>22.960923374506784</v>
      </c>
      <c r="G242" s="8">
        <v>15.125746902870372</v>
      </c>
      <c r="H242" s="8">
        <v>76.668674495346934</v>
      </c>
      <c r="I242" s="8">
        <v>48.759675676943978</v>
      </c>
      <c r="J242" s="8">
        <v>132.47042432180226</v>
      </c>
      <c r="K242" s="8">
        <v>59.841989249728499</v>
      </c>
      <c r="L242" s="8">
        <v>7.4926982757200884</v>
      </c>
      <c r="M242" s="8">
        <v>19.207199633443079</v>
      </c>
    </row>
    <row r="243" spans="1:13" x14ac:dyDescent="0.25">
      <c r="A243">
        <v>241</v>
      </c>
      <c r="B243" s="7">
        <v>995.7134997875587</v>
      </c>
      <c r="C243" s="7">
        <v>995.7134997875587</v>
      </c>
      <c r="D243" s="8">
        <v>46.198426092702668</v>
      </c>
      <c r="E243" s="8">
        <v>84.455278334049865</v>
      </c>
      <c r="F243" s="8">
        <v>22.990209907266763</v>
      </c>
      <c r="G243" s="8">
        <v>15.102290686094234</v>
      </c>
      <c r="H243" s="8">
        <v>77.300579199810642</v>
      </c>
      <c r="I243" s="8">
        <v>48.442508720664605</v>
      </c>
      <c r="J243" s="8">
        <v>132.299846152768</v>
      </c>
      <c r="K243" s="8">
        <v>59.813228027912089</v>
      </c>
      <c r="L243" s="8">
        <v>7.5074479100031155</v>
      </c>
      <c r="M243" s="8">
        <v>19.204485720143655</v>
      </c>
    </row>
    <row r="244" spans="1:13" x14ac:dyDescent="0.25">
      <c r="A244">
        <v>242</v>
      </c>
      <c r="B244" s="7">
        <v>984.03040574823478</v>
      </c>
      <c r="C244" s="7">
        <v>984.03040574823478</v>
      </c>
      <c r="D244" s="8">
        <v>45.794061316928833</v>
      </c>
      <c r="E244" s="8">
        <v>83.046513110086991</v>
      </c>
      <c r="F244" s="8">
        <v>22.781487790701398</v>
      </c>
      <c r="G244" s="8">
        <v>14.831669428641593</v>
      </c>
      <c r="H244" s="8">
        <v>76.543060886112912</v>
      </c>
      <c r="I244" s="8">
        <v>47.760824508650686</v>
      </c>
      <c r="J244" s="8">
        <v>130.17077828408156</v>
      </c>
      <c r="K244" s="8">
        <v>58.816626861932868</v>
      </c>
      <c r="L244" s="8">
        <v>7.4369989364440263</v>
      </c>
      <c r="M244" s="8">
        <v>18.950820520861061</v>
      </c>
    </row>
    <row r="245" spans="1:13" x14ac:dyDescent="0.25">
      <c r="A245">
        <v>243</v>
      </c>
      <c r="B245" s="7">
        <v>984.16975012039916</v>
      </c>
      <c r="C245" s="7">
        <v>984.16975012039916</v>
      </c>
      <c r="D245" s="8">
        <v>45.560455498554035</v>
      </c>
      <c r="E245" s="8">
        <v>82.615483967126167</v>
      </c>
      <c r="F245" s="8">
        <v>22.716505017700019</v>
      </c>
      <c r="G245" s="8">
        <v>14.839791262637139</v>
      </c>
      <c r="H245" s="8">
        <v>76.515962630548103</v>
      </c>
      <c r="I245" s="8">
        <v>47.844581343807207</v>
      </c>
      <c r="J245" s="8">
        <v>129.68647416256329</v>
      </c>
      <c r="K245" s="8">
        <v>59.123372884533147</v>
      </c>
      <c r="L245" s="8">
        <v>7.4172132528406367</v>
      </c>
      <c r="M245" s="8">
        <v>18.923139916869761</v>
      </c>
    </row>
    <row r="246" spans="1:13" x14ac:dyDescent="0.25">
      <c r="A246">
        <v>244</v>
      </c>
      <c r="B246" s="7">
        <v>981.84717580730728</v>
      </c>
      <c r="C246" s="7">
        <v>981.84717580730728</v>
      </c>
      <c r="D246" s="8">
        <v>45.558407480600351</v>
      </c>
      <c r="E246" s="8">
        <v>82.52178263496053</v>
      </c>
      <c r="F246" s="8">
        <v>22.670015950920192</v>
      </c>
      <c r="G246" s="8">
        <v>14.753905926293935</v>
      </c>
      <c r="H246" s="8">
        <v>75.925244323981829</v>
      </c>
      <c r="I246" s="8">
        <v>47.646058023517924</v>
      </c>
      <c r="J246" s="8">
        <v>128.59848593171705</v>
      </c>
      <c r="K246" s="8">
        <v>58.364778509693906</v>
      </c>
      <c r="L246" s="8">
        <v>7.445743165241792</v>
      </c>
      <c r="M246" s="8">
        <v>18.837886694695616</v>
      </c>
    </row>
    <row r="247" spans="1:13" x14ac:dyDescent="0.25">
      <c r="A247">
        <v>245</v>
      </c>
      <c r="B247" s="7">
        <v>980.62227561458371</v>
      </c>
      <c r="C247" s="7">
        <v>980.62227561458371</v>
      </c>
      <c r="D247" s="8">
        <v>45.560034847362189</v>
      </c>
      <c r="E247" s="8">
        <v>82.669492687444517</v>
      </c>
      <c r="F247" s="8">
        <v>22.508854531169927</v>
      </c>
      <c r="G247" s="8">
        <v>14.644369225330488</v>
      </c>
      <c r="H247" s="8">
        <v>75.85007164271012</v>
      </c>
      <c r="I247" s="8">
        <v>47.296228895782697</v>
      </c>
      <c r="J247" s="8">
        <v>129.7230679449541</v>
      </c>
      <c r="K247" s="8">
        <v>58.273287363376525</v>
      </c>
      <c r="L247" s="8">
        <v>7.3724169892889568</v>
      </c>
      <c r="M247" s="8">
        <v>18.800300413266669</v>
      </c>
    </row>
    <row r="248" spans="1:13" x14ac:dyDescent="0.25">
      <c r="A248">
        <v>246</v>
      </c>
      <c r="B248" s="7">
        <v>981.17772926053135</v>
      </c>
      <c r="C248" s="7">
        <v>981.17772926053135</v>
      </c>
      <c r="D248" s="8">
        <v>45.323734671390639</v>
      </c>
      <c r="E248" s="8">
        <v>82.491926370585034</v>
      </c>
      <c r="F248" s="8">
        <v>22.628237112471737</v>
      </c>
      <c r="G248" s="8">
        <v>14.616392598523023</v>
      </c>
      <c r="H248" s="8">
        <v>76.617471390396318</v>
      </c>
      <c r="I248" s="8">
        <v>47.407119052917785</v>
      </c>
      <c r="J248" s="8">
        <v>129.67543844653369</v>
      </c>
      <c r="K248" s="8">
        <v>58.304166279113865</v>
      </c>
      <c r="L248" s="8">
        <v>7.418357596938562</v>
      </c>
      <c r="M248" s="8">
        <v>18.926563431062235</v>
      </c>
    </row>
    <row r="249" spans="1:13" x14ac:dyDescent="0.25">
      <c r="A249">
        <v>247</v>
      </c>
      <c r="B249" s="7">
        <v>977.89491254106815</v>
      </c>
      <c r="C249" s="7">
        <v>977.89491254106815</v>
      </c>
      <c r="D249" s="8">
        <v>45.11673102160745</v>
      </c>
      <c r="E249" s="8">
        <v>82.491754003416446</v>
      </c>
      <c r="F249" s="8">
        <v>22.544015784452561</v>
      </c>
      <c r="G249" s="8">
        <v>14.497600968847989</v>
      </c>
      <c r="H249" s="8">
        <v>76.20496017353625</v>
      </c>
      <c r="I249" s="8">
        <v>47.628596698371183</v>
      </c>
      <c r="J249" s="8">
        <v>128.61373730661199</v>
      </c>
      <c r="K249" s="8">
        <v>57.51000888927372</v>
      </c>
      <c r="L249" s="8">
        <v>7.4462630596248047</v>
      </c>
      <c r="M249" s="8">
        <v>18.846975098544196</v>
      </c>
    </row>
    <row r="250" spans="1:13" x14ac:dyDescent="0.25">
      <c r="A250">
        <v>248</v>
      </c>
      <c r="B250" s="7">
        <v>979.05769020365847</v>
      </c>
      <c r="C250" s="7">
        <v>979.05769020365847</v>
      </c>
      <c r="D250" s="8">
        <v>45.226518028556463</v>
      </c>
      <c r="E250" s="8">
        <v>82.426790124697149</v>
      </c>
      <c r="F250" s="8">
        <v>22.486425206394099</v>
      </c>
      <c r="G250" s="8">
        <v>14.554825537167911</v>
      </c>
      <c r="H250" s="8">
        <v>76.032823587705479</v>
      </c>
      <c r="I250" s="8">
        <v>47.481238946816148</v>
      </c>
      <c r="J250" s="8">
        <v>128.69166779676391</v>
      </c>
      <c r="K250" s="8">
        <v>57.36267562970226</v>
      </c>
      <c r="L250" s="8">
        <v>7.445498136556008</v>
      </c>
      <c r="M250" s="8">
        <v>18.900830313956217</v>
      </c>
    </row>
    <row r="251" spans="1:13" x14ac:dyDescent="0.25">
      <c r="A251">
        <v>249</v>
      </c>
      <c r="B251" s="7">
        <v>979.50122905749492</v>
      </c>
      <c r="C251" s="7">
        <v>979.50122905749492</v>
      </c>
      <c r="D251" s="8">
        <v>45.491831463168729</v>
      </c>
      <c r="E251" s="8">
        <v>82.206693961317896</v>
      </c>
      <c r="F251" s="8">
        <v>22.477244522590066</v>
      </c>
      <c r="G251" s="8">
        <v>14.50602723914116</v>
      </c>
      <c r="H251" s="8">
        <v>76.159983604146873</v>
      </c>
      <c r="I251" s="8">
        <v>47.679816433464758</v>
      </c>
      <c r="J251" s="8">
        <v>128.62951955496317</v>
      </c>
      <c r="K251" s="8">
        <v>57.213890255610615</v>
      </c>
      <c r="L251" s="8">
        <v>7.4562612114271047</v>
      </c>
      <c r="M251" s="8">
        <v>18.921741511221008</v>
      </c>
    </row>
    <row r="252" spans="1:13" x14ac:dyDescent="0.25">
      <c r="A252">
        <v>250</v>
      </c>
      <c r="B252" s="7">
        <v>979.17440356642476</v>
      </c>
      <c r="C252" s="7">
        <v>979.17440356642476</v>
      </c>
      <c r="D252" s="8">
        <v>45.525725228119541</v>
      </c>
      <c r="E252" s="8">
        <v>82.479623959687089</v>
      </c>
      <c r="F252" s="8">
        <v>22.588616399004117</v>
      </c>
      <c r="G252" s="8">
        <v>14.518729964625006</v>
      </c>
      <c r="H252" s="8">
        <v>76.098592674925058</v>
      </c>
      <c r="I252" s="8">
        <v>47.914502854177371</v>
      </c>
      <c r="J252" s="8">
        <v>128.00163038722587</v>
      </c>
      <c r="K252" s="8">
        <v>57.045564585467517</v>
      </c>
      <c r="L252" s="8">
        <v>7.5022993533701605</v>
      </c>
      <c r="M252" s="8">
        <v>18.955221705782588</v>
      </c>
    </row>
    <row r="253" spans="1:13" x14ac:dyDescent="0.25">
      <c r="A253">
        <v>251</v>
      </c>
      <c r="B253" s="7">
        <v>979.8906585919691</v>
      </c>
      <c r="C253" s="7">
        <v>979.8906585919691</v>
      </c>
      <c r="D253" s="8">
        <v>45.735257529731989</v>
      </c>
      <c r="E253" s="8">
        <v>82.616941013534685</v>
      </c>
      <c r="F253" s="8">
        <v>22.715812366561906</v>
      </c>
      <c r="G253" s="8">
        <v>14.543764671332889</v>
      </c>
      <c r="H253" s="8">
        <v>76.367173055305074</v>
      </c>
      <c r="I253" s="8">
        <v>48.105189028726492</v>
      </c>
      <c r="J253" s="8">
        <v>127.48239083067644</v>
      </c>
      <c r="K253" s="8">
        <v>57.603826341003717</v>
      </c>
      <c r="L253" s="8">
        <v>7.4932388583073815</v>
      </c>
      <c r="M253" s="8">
        <v>19.105479077922215</v>
      </c>
    </row>
    <row r="254" spans="1:13" x14ac:dyDescent="0.25">
      <c r="A254">
        <v>252</v>
      </c>
      <c r="B254" s="7">
        <v>979.47620167160096</v>
      </c>
      <c r="C254" s="7">
        <v>979.47620167160096</v>
      </c>
      <c r="D254" s="8">
        <v>45.713261221517818</v>
      </c>
      <c r="E254" s="8">
        <v>82.77023225991644</v>
      </c>
      <c r="F254" s="8">
        <v>22.623437362726268</v>
      </c>
      <c r="G254" s="8">
        <v>14.510298343685925</v>
      </c>
      <c r="H254" s="8">
        <v>76.436771174420215</v>
      </c>
      <c r="I254" s="8">
        <v>48.008425808308182</v>
      </c>
      <c r="J254" s="8">
        <v>126.63678582125659</v>
      </c>
      <c r="K254" s="8">
        <v>57.693646117467281</v>
      </c>
      <c r="L254" s="8">
        <v>7.5402149713097248</v>
      </c>
      <c r="M254" s="8">
        <v>19.112003952632541</v>
      </c>
    </row>
    <row r="255" spans="1:13" x14ac:dyDescent="0.25">
      <c r="A255">
        <v>253</v>
      </c>
      <c r="B255" s="7">
        <v>982.04416360436426</v>
      </c>
      <c r="C255" s="7">
        <v>982.04416360436426</v>
      </c>
      <c r="D255" s="8">
        <v>45.7231916691875</v>
      </c>
      <c r="E255" s="8">
        <v>83.480984022940461</v>
      </c>
      <c r="F255" s="8">
        <v>22.754178450743538</v>
      </c>
      <c r="G255" s="8">
        <v>14.563075181312547</v>
      </c>
      <c r="H255" s="8">
        <v>76.964448499363399</v>
      </c>
      <c r="I255" s="8">
        <v>48.426331161117304</v>
      </c>
      <c r="J255" s="8">
        <v>127.36674144254167</v>
      </c>
      <c r="K255" s="8">
        <v>57.899650709879246</v>
      </c>
      <c r="L255" s="8">
        <v>7.5279604955925912</v>
      </c>
      <c r="M255" s="8">
        <v>19.121532519618231</v>
      </c>
    </row>
    <row r="256" spans="1:13" x14ac:dyDescent="0.25">
      <c r="A256">
        <v>254</v>
      </c>
      <c r="B256" s="7">
        <v>985.7141623866047</v>
      </c>
      <c r="C256" s="7">
        <v>985.7141623866047</v>
      </c>
      <c r="D256" s="8">
        <v>46.06220776534537</v>
      </c>
      <c r="E256" s="8">
        <v>84.334917536896612</v>
      </c>
      <c r="F256" s="8">
        <v>22.715614680082552</v>
      </c>
      <c r="G256" s="8">
        <v>14.645767560789864</v>
      </c>
      <c r="H256" s="8">
        <v>77.222862058821264</v>
      </c>
      <c r="I256" s="8">
        <v>48.59156271771689</v>
      </c>
      <c r="J256" s="8">
        <v>128.33059028905154</v>
      </c>
      <c r="K256" s="8">
        <v>57.957198625344546</v>
      </c>
      <c r="L256" s="8">
        <v>7.5533902111270521</v>
      </c>
      <c r="M256" s="8">
        <v>19.197825961284266</v>
      </c>
    </row>
    <row r="257" spans="1:13" x14ac:dyDescent="0.25">
      <c r="A257">
        <v>255</v>
      </c>
      <c r="B257" s="7">
        <v>984.78238116190903</v>
      </c>
      <c r="C257" s="7">
        <v>984.78238116190903</v>
      </c>
      <c r="D257" s="8">
        <v>46.12541267310057</v>
      </c>
      <c r="E257" s="8">
        <v>83.414432419887774</v>
      </c>
      <c r="F257" s="8">
        <v>22.663770323235113</v>
      </c>
      <c r="G257" s="8">
        <v>14.716502536035209</v>
      </c>
      <c r="H257" s="8">
        <v>77.186324553959508</v>
      </c>
      <c r="I257" s="8">
        <v>48.429218348563445</v>
      </c>
      <c r="J257" s="8">
        <v>128.05703146783546</v>
      </c>
      <c r="K257" s="8">
        <v>57.641702564723893</v>
      </c>
      <c r="L257" s="8">
        <v>7.5169078826065654</v>
      </c>
      <c r="M257" s="8">
        <v>19.14240243200668</v>
      </c>
    </row>
    <row r="258" spans="1:13" x14ac:dyDescent="0.25">
      <c r="A258">
        <v>256</v>
      </c>
      <c r="B258" s="7">
        <v>984.52395823766051</v>
      </c>
      <c r="C258" s="7">
        <v>984.52395823766051</v>
      </c>
      <c r="D258" s="8">
        <v>46.289104971987165</v>
      </c>
      <c r="E258" s="8">
        <v>83.690538699870828</v>
      </c>
      <c r="F258" s="8">
        <v>22.637564765542798</v>
      </c>
      <c r="G258" s="8">
        <v>14.729016756620199</v>
      </c>
      <c r="H258" s="8">
        <v>76.716705184758482</v>
      </c>
      <c r="I258" s="8">
        <v>48.521323311373962</v>
      </c>
      <c r="J258" s="8">
        <v>127.71564298128091</v>
      </c>
      <c r="K258" s="8">
        <v>57.815343326804687</v>
      </c>
      <c r="L258" s="8">
        <v>7.5574179212389518</v>
      </c>
      <c r="M258" s="8">
        <v>19.249278736483046</v>
      </c>
    </row>
    <row r="259" spans="1:13" x14ac:dyDescent="0.25">
      <c r="A259">
        <v>257</v>
      </c>
      <c r="B259" s="7">
        <v>988.37282954560158</v>
      </c>
      <c r="C259" s="7">
        <v>988.37282954560158</v>
      </c>
      <c r="D259" s="8">
        <v>46.632242629646278</v>
      </c>
      <c r="E259" s="8">
        <v>84.052769725777182</v>
      </c>
      <c r="F259" s="8">
        <v>22.792930607113203</v>
      </c>
      <c r="G259" s="8">
        <v>14.862608253149711</v>
      </c>
      <c r="H259" s="8">
        <v>76.900589420126195</v>
      </c>
      <c r="I259" s="8">
        <v>48.898375414705647</v>
      </c>
      <c r="J259" s="8">
        <v>128.55680217331712</v>
      </c>
      <c r="K259" s="8">
        <v>58.260947252392455</v>
      </c>
      <c r="L259" s="8">
        <v>7.5633649234926272</v>
      </c>
      <c r="M259" s="8">
        <v>19.210609756234877</v>
      </c>
    </row>
    <row r="260" spans="1:13" x14ac:dyDescent="0.25">
      <c r="A260">
        <v>258</v>
      </c>
      <c r="B260" s="7">
        <v>985.57066835941066</v>
      </c>
      <c r="C260" s="7">
        <v>985.57066835941066</v>
      </c>
      <c r="D260" s="8">
        <v>46.451201541604171</v>
      </c>
      <c r="E260" s="8">
        <v>83.70847991319809</v>
      </c>
      <c r="F260" s="8">
        <v>22.739419604628303</v>
      </c>
      <c r="G260" s="8">
        <v>14.790175626376124</v>
      </c>
      <c r="H260" s="8">
        <v>76.395909764046223</v>
      </c>
      <c r="I260" s="8">
        <v>48.484649303664739</v>
      </c>
      <c r="J260" s="8">
        <v>128.61503287881601</v>
      </c>
      <c r="K260" s="8">
        <v>57.889807051208514</v>
      </c>
      <c r="L260" s="8">
        <v>7.5432899697472902</v>
      </c>
      <c r="M260" s="8">
        <v>19.025625107317083</v>
      </c>
    </row>
    <row r="261" spans="1:13" x14ac:dyDescent="0.25">
      <c r="A261">
        <v>259</v>
      </c>
      <c r="B261" s="7">
        <v>986.20730370490946</v>
      </c>
      <c r="C261" s="7">
        <v>986.20730370490946</v>
      </c>
      <c r="D261" s="8">
        <v>46.180771749845192</v>
      </c>
      <c r="E261" s="8">
        <v>83.251225429829319</v>
      </c>
      <c r="F261" s="8">
        <v>22.688747533333228</v>
      </c>
      <c r="G261" s="8">
        <v>14.74698879699794</v>
      </c>
      <c r="H261" s="8">
        <v>76.795728473849849</v>
      </c>
      <c r="I261" s="8">
        <v>48.856554816354091</v>
      </c>
      <c r="J261" s="8">
        <v>128.43757302048871</v>
      </c>
      <c r="K261" s="8">
        <v>58.082147944013499</v>
      </c>
      <c r="L261" s="8">
        <v>7.5885254510561602</v>
      </c>
      <c r="M261" s="8">
        <v>19.212552051785821</v>
      </c>
    </row>
    <row r="262" spans="1:13" x14ac:dyDescent="0.25">
      <c r="A262">
        <v>260</v>
      </c>
      <c r="B262" s="7">
        <v>986.1373903894214</v>
      </c>
      <c r="C262" s="7">
        <v>986.1373903894214</v>
      </c>
      <c r="D262" s="8">
        <v>46.292289514957282</v>
      </c>
      <c r="E262" s="8">
        <v>82.732192187866161</v>
      </c>
      <c r="F262" s="8">
        <v>22.696102182760463</v>
      </c>
      <c r="G262" s="8">
        <v>14.745784323137777</v>
      </c>
      <c r="H262" s="8">
        <v>76.492238768446711</v>
      </c>
      <c r="I262" s="8">
        <v>48.843891323958374</v>
      </c>
      <c r="J262" s="8">
        <v>127.52243474102467</v>
      </c>
      <c r="K262" s="8">
        <v>57.846851304756299</v>
      </c>
      <c r="L262" s="8">
        <v>7.5555726940196335</v>
      </c>
      <c r="M262" s="8">
        <v>19.246374635375879</v>
      </c>
    </row>
    <row r="263" spans="1:13" x14ac:dyDescent="0.25">
      <c r="A263">
        <v>261</v>
      </c>
      <c r="B263" s="7">
        <v>984.24465765473929</v>
      </c>
      <c r="C263" s="7">
        <v>984.24465765473929</v>
      </c>
      <c r="D263" s="8">
        <v>45.998329762124115</v>
      </c>
      <c r="E263" s="8">
        <v>82.209424216992261</v>
      </c>
      <c r="F263" s="8">
        <v>22.648578094225059</v>
      </c>
      <c r="G263" s="8">
        <v>14.676929800949768</v>
      </c>
      <c r="H263" s="8">
        <v>75.86823966971231</v>
      </c>
      <c r="I263" s="8">
        <v>48.543090614483759</v>
      </c>
      <c r="J263" s="8">
        <v>127.77144679170488</v>
      </c>
      <c r="K263" s="8">
        <v>57.873301957644401</v>
      </c>
      <c r="L263" s="8">
        <v>7.5835099529972769</v>
      </c>
      <c r="M263" s="8">
        <v>19.21348459196297</v>
      </c>
    </row>
    <row r="264" spans="1:13" x14ac:dyDescent="0.25">
      <c r="A264">
        <v>262</v>
      </c>
      <c r="B264" s="7">
        <v>983.34299174762259</v>
      </c>
      <c r="C264" s="7">
        <v>983.34299174762259</v>
      </c>
      <c r="D264" s="8">
        <v>45.745367782360809</v>
      </c>
      <c r="E264" s="8">
        <v>81.66259881176552</v>
      </c>
      <c r="F264" s="8">
        <v>22.766237868766623</v>
      </c>
      <c r="G264" s="8">
        <v>14.6621340470065</v>
      </c>
      <c r="H264" s="8">
        <v>75.5184121737922</v>
      </c>
      <c r="I264" s="8">
        <v>48.304407598724033</v>
      </c>
      <c r="J264" s="8">
        <v>128.20241054055424</v>
      </c>
      <c r="K264" s="8">
        <v>57.750073112603943</v>
      </c>
      <c r="L264" s="8">
        <v>7.5847438492408523</v>
      </c>
      <c r="M264" s="8">
        <v>19.182766125651661</v>
      </c>
    </row>
    <row r="265" spans="1:13" x14ac:dyDescent="0.25">
      <c r="A265">
        <v>263</v>
      </c>
      <c r="B265" s="7">
        <v>983.72923434832819</v>
      </c>
      <c r="C265" s="7">
        <v>983.72923434832819</v>
      </c>
      <c r="D265" s="8">
        <v>45.836726124863674</v>
      </c>
      <c r="E265" s="8">
        <v>81.898362296205903</v>
      </c>
      <c r="F265" s="8">
        <v>22.741000666616639</v>
      </c>
      <c r="G265" s="8">
        <v>14.641841209297288</v>
      </c>
      <c r="H265" s="8">
        <v>75.927473088497351</v>
      </c>
      <c r="I265" s="8">
        <v>48.476594645880596</v>
      </c>
      <c r="J265" s="8">
        <v>128.84963049600734</v>
      </c>
      <c r="K265" s="8">
        <v>57.95931751810464</v>
      </c>
      <c r="L265" s="8">
        <v>7.5514519016546178</v>
      </c>
      <c r="M265" s="8">
        <v>19.07711104609648</v>
      </c>
    </row>
    <row r="266" spans="1:13" x14ac:dyDescent="0.25">
      <c r="A266">
        <v>264</v>
      </c>
      <c r="B266" s="7">
        <v>982.66976751119705</v>
      </c>
      <c r="C266" s="7">
        <v>982.66976751119705</v>
      </c>
      <c r="D266" s="8">
        <v>45.756795953392526</v>
      </c>
      <c r="E266" s="8">
        <v>81.434799814581552</v>
      </c>
      <c r="F266" s="8">
        <v>22.694834326091254</v>
      </c>
      <c r="G266" s="8">
        <v>14.606943494954667</v>
      </c>
      <c r="H266" s="8">
        <v>76.149815844731066</v>
      </c>
      <c r="I266" s="8">
        <v>48.63272890361516</v>
      </c>
      <c r="J266" s="8">
        <v>128.54587957425207</v>
      </c>
      <c r="K266" s="8">
        <v>57.763765123154123</v>
      </c>
      <c r="L266" s="8">
        <v>7.5175957722648583</v>
      </c>
      <c r="M266" s="8">
        <v>19.027783146252826</v>
      </c>
    </row>
    <row r="267" spans="1:13" x14ac:dyDescent="0.25">
      <c r="A267">
        <v>265</v>
      </c>
      <c r="B267" s="7">
        <v>980.39348303462566</v>
      </c>
      <c r="C267" s="7">
        <v>980.39348303462566</v>
      </c>
      <c r="D267" s="8">
        <v>45.641054583956652</v>
      </c>
      <c r="E267" s="8">
        <v>80.874551674772647</v>
      </c>
      <c r="F267" s="8">
        <v>22.577138395897887</v>
      </c>
      <c r="G267" s="8">
        <v>14.561622459478052</v>
      </c>
      <c r="H267" s="8">
        <v>76.418709455922183</v>
      </c>
      <c r="I267" s="8">
        <v>48.696475707259097</v>
      </c>
      <c r="J267" s="8">
        <v>128.09376923161622</v>
      </c>
      <c r="K267" s="8">
        <v>57.128699700437046</v>
      </c>
      <c r="L267" s="8">
        <v>7.4825366585283435</v>
      </c>
      <c r="M267" s="8">
        <v>18.993598758993567</v>
      </c>
    </row>
    <row r="268" spans="1:13" x14ac:dyDescent="0.25">
      <c r="A268">
        <v>266</v>
      </c>
      <c r="B268" s="7">
        <v>978.3977130624429</v>
      </c>
      <c r="C268" s="7">
        <v>978.3977130624429</v>
      </c>
      <c r="D268" s="8">
        <v>45.340060729431308</v>
      </c>
      <c r="E268" s="8">
        <v>80.579944344360186</v>
      </c>
      <c r="F268" s="8">
        <v>22.512926852163059</v>
      </c>
      <c r="G268" s="8">
        <v>14.606788849741125</v>
      </c>
      <c r="H268" s="8">
        <v>76.037227068676927</v>
      </c>
      <c r="I268" s="8">
        <v>48.518768542233929</v>
      </c>
      <c r="J268" s="8">
        <v>127.5631927212163</v>
      </c>
      <c r="K268" s="8">
        <v>57.267096067235009</v>
      </c>
      <c r="L268" s="8">
        <v>7.5256732725115336</v>
      </c>
      <c r="M268" s="8">
        <v>18.884457386249956</v>
      </c>
    </row>
    <row r="269" spans="1:13" x14ac:dyDescent="0.25">
      <c r="A269">
        <v>267</v>
      </c>
      <c r="B269" s="7">
        <v>973.6851608143844</v>
      </c>
      <c r="C269" s="7">
        <v>973.6851608143844</v>
      </c>
      <c r="D269" s="8">
        <v>45.329461898624601</v>
      </c>
      <c r="E269" s="8">
        <v>79.678953208832937</v>
      </c>
      <c r="F269" s="8">
        <v>22.407293122887435</v>
      </c>
      <c r="G269" s="8">
        <v>14.515870671557515</v>
      </c>
      <c r="H269" s="8">
        <v>75.412359036698305</v>
      </c>
      <c r="I269" s="8">
        <v>48.310772600641251</v>
      </c>
      <c r="J269" s="8">
        <v>127.09562587785956</v>
      </c>
      <c r="K269" s="8">
        <v>57.092410570954414</v>
      </c>
      <c r="L269" s="8">
        <v>7.4598304830158328</v>
      </c>
      <c r="M269" s="8">
        <v>18.727036933942074</v>
      </c>
    </row>
    <row r="270" spans="1:13" x14ac:dyDescent="0.25">
      <c r="A270">
        <v>268</v>
      </c>
      <c r="B270" s="7">
        <v>975.32929842879855</v>
      </c>
      <c r="C270" s="7">
        <v>975.32929842879855</v>
      </c>
      <c r="D270" s="8">
        <v>45.284323235007555</v>
      </c>
      <c r="E270" s="8">
        <v>80.225000371167752</v>
      </c>
      <c r="F270" s="8">
        <v>22.386652217975929</v>
      </c>
      <c r="G270" s="8">
        <v>14.581171607715831</v>
      </c>
      <c r="H270" s="8">
        <v>75.084350758479573</v>
      </c>
      <c r="I270" s="8">
        <v>48.45170913039555</v>
      </c>
      <c r="J270" s="8">
        <v>128.1565807787442</v>
      </c>
      <c r="K270" s="8">
        <v>57.098824457938527</v>
      </c>
      <c r="L270" s="8">
        <v>7.4395580210165466</v>
      </c>
      <c r="M270" s="8">
        <v>18.833921292257319</v>
      </c>
    </row>
    <row r="271" spans="1:13" x14ac:dyDescent="0.25">
      <c r="A271">
        <v>269</v>
      </c>
      <c r="B271" s="7">
        <v>977.41852972780725</v>
      </c>
      <c r="C271" s="7">
        <v>977.41852972780725</v>
      </c>
      <c r="D271" s="8">
        <v>45.820231191107631</v>
      </c>
      <c r="E271" s="8">
        <v>80.161749289304808</v>
      </c>
      <c r="F271" s="8">
        <v>22.398925467437603</v>
      </c>
      <c r="G271" s="8">
        <v>14.612875830591168</v>
      </c>
      <c r="H271" s="8">
        <v>75.288845615689439</v>
      </c>
      <c r="I271" s="8">
        <v>48.474380842211879</v>
      </c>
      <c r="J271" s="8">
        <v>127.88916797982132</v>
      </c>
      <c r="K271" s="8">
        <v>57.463817321313861</v>
      </c>
      <c r="L271" s="8">
        <v>7.4463806900188656</v>
      </c>
      <c r="M271" s="8">
        <v>18.867966653081755</v>
      </c>
    </row>
    <row r="272" spans="1:13" x14ac:dyDescent="0.25">
      <c r="A272">
        <v>270</v>
      </c>
      <c r="B272" s="7">
        <v>979.92524484340765</v>
      </c>
      <c r="C272" s="7">
        <v>979.92524484340765</v>
      </c>
      <c r="D272" s="8">
        <v>46.055696893756561</v>
      </c>
      <c r="E272" s="8">
        <v>81.028690764779626</v>
      </c>
      <c r="F272" s="8">
        <v>22.457397678635868</v>
      </c>
      <c r="G272" s="8">
        <v>14.669190606060349</v>
      </c>
      <c r="H272" s="8">
        <v>75.320886810753052</v>
      </c>
      <c r="I272" s="8">
        <v>48.552446123462545</v>
      </c>
      <c r="J272" s="8">
        <v>127.92168727096409</v>
      </c>
      <c r="K272" s="8">
        <v>58.042190095350009</v>
      </c>
      <c r="L272" s="8">
        <v>7.4763501539571635</v>
      </c>
      <c r="M272" s="8">
        <v>18.870349715669008</v>
      </c>
    </row>
    <row r="273" spans="1:13" x14ac:dyDescent="0.25">
      <c r="A273">
        <v>271</v>
      </c>
      <c r="B273" s="7">
        <v>982.15362491801886</v>
      </c>
      <c r="C273" s="7">
        <v>982.15362491801886</v>
      </c>
      <c r="D273" s="8">
        <v>45.95259956907875</v>
      </c>
      <c r="E273" s="8">
        <v>81.384191171161604</v>
      </c>
      <c r="F273" s="8">
        <v>22.487908113488643</v>
      </c>
      <c r="G273" s="8">
        <v>14.742131666484831</v>
      </c>
      <c r="H273" s="8">
        <v>76.210754685049722</v>
      </c>
      <c r="I273" s="8">
        <v>48.772741672321693</v>
      </c>
      <c r="J273" s="8">
        <v>128.41545596011781</v>
      </c>
      <c r="K273" s="8">
        <v>58.62468410622855</v>
      </c>
      <c r="L273" s="8">
        <v>7.4848858124459676</v>
      </c>
      <c r="M273" s="8">
        <v>18.956237827596464</v>
      </c>
    </row>
    <row r="274" spans="1:13" x14ac:dyDescent="0.25">
      <c r="A274">
        <v>272</v>
      </c>
      <c r="B274" s="7">
        <v>984.32129068189283</v>
      </c>
      <c r="C274" s="7">
        <v>984.32129068189283</v>
      </c>
      <c r="D274" s="8">
        <v>46.176317153118447</v>
      </c>
      <c r="E274" s="8">
        <v>81.745776445123141</v>
      </c>
      <c r="F274" s="8">
        <v>22.499578753746935</v>
      </c>
      <c r="G274" s="8">
        <v>14.781321874219506</v>
      </c>
      <c r="H274" s="8">
        <v>76.880992796341403</v>
      </c>
      <c r="I274" s="8">
        <v>49.193558271651895</v>
      </c>
      <c r="J274" s="8">
        <v>128.72982129549783</v>
      </c>
      <c r="K274" s="8">
        <v>58.927966650874026</v>
      </c>
      <c r="L274" s="8">
        <v>7.4934610640098045</v>
      </c>
      <c r="M274" s="8">
        <v>19.059407142874804</v>
      </c>
    </row>
    <row r="275" spans="1:13" x14ac:dyDescent="0.25">
      <c r="A275">
        <v>273</v>
      </c>
      <c r="B275" s="7">
        <v>988.13927793695029</v>
      </c>
      <c r="C275" s="7">
        <v>988.13927793695029</v>
      </c>
      <c r="D275" s="8">
        <v>46.432141921905526</v>
      </c>
      <c r="E275" s="8">
        <v>82.419565356491773</v>
      </c>
      <c r="F275" s="8">
        <v>22.557201389622787</v>
      </c>
      <c r="G275" s="8">
        <v>14.891349338727553</v>
      </c>
      <c r="H275" s="8">
        <v>76.801981768860301</v>
      </c>
      <c r="I275" s="8">
        <v>49.726335807410997</v>
      </c>
      <c r="J275" s="8">
        <v>129.83369853739143</v>
      </c>
      <c r="K275" s="8">
        <v>59.230239190382008</v>
      </c>
      <c r="L275" s="8">
        <v>7.5205423330951371</v>
      </c>
      <c r="M275" s="8">
        <v>19.086127772161653</v>
      </c>
    </row>
    <row r="276" spans="1:13" x14ac:dyDescent="0.25">
      <c r="A276">
        <v>274</v>
      </c>
      <c r="B276" s="7">
        <v>985.65664527808144</v>
      </c>
      <c r="C276" s="7">
        <v>985.65664527808144</v>
      </c>
      <c r="D276" s="8">
        <v>46.238897560193784</v>
      </c>
      <c r="E276" s="8">
        <v>82.534766207826365</v>
      </c>
      <c r="F276" s="8">
        <v>22.49977263620255</v>
      </c>
      <c r="G276" s="8">
        <v>14.900354635169746</v>
      </c>
      <c r="H276" s="8">
        <v>77.048722051478833</v>
      </c>
      <c r="I276" s="8">
        <v>49.830161249962366</v>
      </c>
      <c r="J276" s="8">
        <v>129.83191950210892</v>
      </c>
      <c r="K276" s="8">
        <v>58.549991219500349</v>
      </c>
      <c r="L276" s="8">
        <v>7.5715523401456855</v>
      </c>
      <c r="M276" s="8">
        <v>18.977624116960335</v>
      </c>
    </row>
    <row r="277" spans="1:13" x14ac:dyDescent="0.25">
      <c r="A277">
        <v>275</v>
      </c>
      <c r="B277" s="7">
        <v>979.26899979769155</v>
      </c>
      <c r="C277" s="7">
        <v>979.26899979769155</v>
      </c>
      <c r="D277" s="8">
        <v>46.047836114551586</v>
      </c>
      <c r="E277" s="8">
        <v>81.646793227430734</v>
      </c>
      <c r="F277" s="8">
        <v>22.307185953824657</v>
      </c>
      <c r="G277" s="8">
        <v>14.761011858965727</v>
      </c>
      <c r="H277" s="8">
        <v>76.765670686932424</v>
      </c>
      <c r="I277" s="8">
        <v>49.723401989620086</v>
      </c>
      <c r="J277" s="8">
        <v>128.11328326158261</v>
      </c>
      <c r="K277" s="8">
        <v>58.135772125037541</v>
      </c>
      <c r="L277" s="8">
        <v>7.5367138832072218</v>
      </c>
      <c r="M277" s="8">
        <v>18.960074907927098</v>
      </c>
    </row>
    <row r="278" spans="1:13" x14ac:dyDescent="0.25">
      <c r="A278">
        <v>276</v>
      </c>
      <c r="B278" s="7">
        <v>977.63442609391802</v>
      </c>
      <c r="C278" s="7">
        <v>977.63442609391802</v>
      </c>
      <c r="D278" s="8">
        <v>45.786399318783658</v>
      </c>
      <c r="E278" s="8">
        <v>81.806269176331298</v>
      </c>
      <c r="F278" s="8">
        <v>22.355626216823698</v>
      </c>
      <c r="G278" s="8">
        <v>14.720359519203534</v>
      </c>
      <c r="H278" s="8">
        <v>76.573156331815611</v>
      </c>
      <c r="I278" s="8">
        <v>49.599057448794504</v>
      </c>
      <c r="J278" s="8">
        <v>127.34343466968487</v>
      </c>
      <c r="K278" s="8">
        <v>58.148762258285572</v>
      </c>
      <c r="L278" s="8">
        <v>7.5023069094320682</v>
      </c>
      <c r="M278" s="8">
        <v>18.986588808236327</v>
      </c>
    </row>
    <row r="279" spans="1:13" x14ac:dyDescent="0.25">
      <c r="A279">
        <v>277</v>
      </c>
      <c r="B279" s="7">
        <v>977.20788757453511</v>
      </c>
      <c r="C279" s="7">
        <v>977.20788757453511</v>
      </c>
      <c r="D279" s="8">
        <v>45.827199722732381</v>
      </c>
      <c r="E279" s="8">
        <v>81.737733681501382</v>
      </c>
      <c r="F279" s="8">
        <v>22.415945730253593</v>
      </c>
      <c r="G279" s="8">
        <v>14.64954342176501</v>
      </c>
      <c r="H279" s="8">
        <v>76.497468130789059</v>
      </c>
      <c r="I279" s="8">
        <v>49.583481285265783</v>
      </c>
      <c r="J279" s="8">
        <v>126.34565488791108</v>
      </c>
      <c r="K279" s="8">
        <v>58.088585149097568</v>
      </c>
      <c r="L279" s="8">
        <v>7.5068240013398269</v>
      </c>
      <c r="M279" s="8">
        <v>19.005281258649376</v>
      </c>
    </row>
    <row r="280" spans="1:13" x14ac:dyDescent="0.25">
      <c r="A280">
        <v>278</v>
      </c>
      <c r="B280" s="7">
        <v>976.65543578337406</v>
      </c>
      <c r="C280" s="7">
        <v>976.65543578337406</v>
      </c>
      <c r="D280" s="8">
        <v>45.924633787152807</v>
      </c>
      <c r="E280" s="8">
        <v>81.983104247662951</v>
      </c>
      <c r="F280" s="8">
        <v>22.377999024917045</v>
      </c>
      <c r="G280" s="8">
        <v>14.652166393721101</v>
      </c>
      <c r="H280" s="8">
        <v>76.281368399524027</v>
      </c>
      <c r="I280" s="8">
        <v>49.352054635776042</v>
      </c>
      <c r="J280" s="8">
        <v>126.81440264782881</v>
      </c>
      <c r="K280" s="8">
        <v>58.326490884645217</v>
      </c>
      <c r="L280" s="8">
        <v>7.5299618244669828</v>
      </c>
      <c r="M280" s="8">
        <v>18.938913466140757</v>
      </c>
    </row>
    <row r="281" spans="1:13" x14ac:dyDescent="0.25">
      <c r="A281">
        <v>279</v>
      </c>
      <c r="B281" s="7">
        <v>975.65874502367592</v>
      </c>
      <c r="C281" s="7">
        <v>975.65874502367592</v>
      </c>
      <c r="D281" s="8">
        <v>46.128631058946887</v>
      </c>
      <c r="E281" s="8">
        <v>81.960332564507084</v>
      </c>
      <c r="F281" s="8">
        <v>22.305990132643789</v>
      </c>
      <c r="G281" s="8">
        <v>14.637019774463067</v>
      </c>
      <c r="H281" s="8">
        <v>76.096326139370987</v>
      </c>
      <c r="I281" s="8">
        <v>49.051168124644441</v>
      </c>
      <c r="J281" s="8">
        <v>125.87223377475652</v>
      </c>
      <c r="K281" s="8">
        <v>58.737334032445638</v>
      </c>
      <c r="L281" s="8">
        <v>7.495876614405165</v>
      </c>
      <c r="M281" s="8">
        <v>18.848925334692826</v>
      </c>
    </row>
    <row r="282" spans="1:13" x14ac:dyDescent="0.25">
      <c r="A282">
        <v>280</v>
      </c>
      <c r="B282" s="7">
        <v>971.67918776571742</v>
      </c>
      <c r="C282" s="7">
        <v>971.67918776571742</v>
      </c>
      <c r="D282" s="8">
        <v>45.936928797960363</v>
      </c>
      <c r="E282" s="8">
        <v>81.512496877373835</v>
      </c>
      <c r="F282" s="8">
        <v>22.183206448028766</v>
      </c>
      <c r="G282" s="8">
        <v>14.529156274674076</v>
      </c>
      <c r="H282" s="8">
        <v>75.582678416659903</v>
      </c>
      <c r="I282" s="8">
        <v>48.590906411584342</v>
      </c>
      <c r="J282" s="8">
        <v>125.12338454437693</v>
      </c>
      <c r="K282" s="8">
        <v>58.709729082816466</v>
      </c>
      <c r="L282" s="8">
        <v>7.5258354473323417</v>
      </c>
      <c r="M282" s="8">
        <v>18.805496636498464</v>
      </c>
    </row>
    <row r="283" spans="1:13" x14ac:dyDescent="0.25">
      <c r="A283">
        <v>281</v>
      </c>
      <c r="B283" s="7">
        <v>976.92745573440561</v>
      </c>
      <c r="C283" s="7">
        <v>976.92745573440561</v>
      </c>
      <c r="D283" s="8">
        <v>46.161747074521024</v>
      </c>
      <c r="E283" s="8">
        <v>82.393965203346426</v>
      </c>
      <c r="F283" s="8">
        <v>22.355517704085472</v>
      </c>
      <c r="G283" s="8">
        <v>14.616598436950749</v>
      </c>
      <c r="H283" s="8">
        <v>75.842602751732343</v>
      </c>
      <c r="I283" s="8">
        <v>49.230611773324334</v>
      </c>
      <c r="J283" s="8">
        <v>125.36558298348302</v>
      </c>
      <c r="K283" s="8">
        <v>58.975365822082637</v>
      </c>
      <c r="L283" s="8">
        <v>7.5588618813879176</v>
      </c>
      <c r="M283" s="8">
        <v>18.899090621216796</v>
      </c>
    </row>
    <row r="284" spans="1:13" x14ac:dyDescent="0.25">
      <c r="A284">
        <v>282</v>
      </c>
      <c r="B284" s="7">
        <v>975.9215919245878</v>
      </c>
      <c r="C284" s="7">
        <v>975.9215919245878</v>
      </c>
      <c r="D284" s="8">
        <v>46.452846005824426</v>
      </c>
      <c r="E284" s="8">
        <v>82.144492824846779</v>
      </c>
      <c r="F284" s="8">
        <v>22.286280966855998</v>
      </c>
      <c r="G284" s="8">
        <v>14.576075507016455</v>
      </c>
      <c r="H284" s="8">
        <v>75.517887763596349</v>
      </c>
      <c r="I284" s="8">
        <v>49.140137209552243</v>
      </c>
      <c r="J284" s="8">
        <v>125.73958228524332</v>
      </c>
      <c r="K284" s="8">
        <v>59.047613723862675</v>
      </c>
      <c r="L284" s="8">
        <v>7.5648624399647648</v>
      </c>
      <c r="M284" s="8">
        <v>18.964066815394506</v>
      </c>
    </row>
    <row r="285" spans="1:13" x14ac:dyDescent="0.25">
      <c r="A285">
        <v>283</v>
      </c>
      <c r="B285" s="7">
        <v>978.40362959105562</v>
      </c>
      <c r="C285" s="7">
        <v>978.40362959105562</v>
      </c>
      <c r="D285" s="8">
        <v>46.524271974687551</v>
      </c>
      <c r="E285" s="8">
        <v>82.241359374434552</v>
      </c>
      <c r="F285" s="8">
        <v>22.267317999932729</v>
      </c>
      <c r="G285" s="8">
        <v>14.708969506437656</v>
      </c>
      <c r="H285" s="8">
        <v>76.262153553142014</v>
      </c>
      <c r="I285" s="8">
        <v>49.124710456868492</v>
      </c>
      <c r="J285" s="8">
        <v>126.50544710279556</v>
      </c>
      <c r="K285" s="8">
        <v>59.466326511946406</v>
      </c>
      <c r="L285" s="8">
        <v>7.501119738478339</v>
      </c>
      <c r="M285" s="8">
        <v>18.97875390585504</v>
      </c>
    </row>
    <row r="286" spans="1:13" x14ac:dyDescent="0.25">
      <c r="A286">
        <v>284</v>
      </c>
      <c r="B286" s="7">
        <v>979.40731181579088</v>
      </c>
      <c r="C286" s="7">
        <v>979.40731181579088</v>
      </c>
      <c r="D286" s="8">
        <v>46.712093243286844</v>
      </c>
      <c r="E286" s="8">
        <v>82.490939264042282</v>
      </c>
      <c r="F286" s="8">
        <v>22.240559092305251</v>
      </c>
      <c r="G286" s="8">
        <v>14.731687438843432</v>
      </c>
      <c r="H286" s="8">
        <v>76.185472485332767</v>
      </c>
      <c r="I286" s="8">
        <v>49.278611822651477</v>
      </c>
      <c r="J286" s="8">
        <v>126.9235597488791</v>
      </c>
      <c r="K286" s="8">
        <v>59.529003921378653</v>
      </c>
      <c r="L286" s="8">
        <v>7.5089760327963395</v>
      </c>
      <c r="M286" s="8">
        <v>18.913489752981942</v>
      </c>
    </row>
    <row r="287" spans="1:13" x14ac:dyDescent="0.25">
      <c r="A287">
        <v>285</v>
      </c>
      <c r="B287" s="7">
        <v>978.53446704353337</v>
      </c>
      <c r="C287" s="7">
        <v>978.53446704353337</v>
      </c>
      <c r="D287" s="8">
        <v>46.641240460643736</v>
      </c>
      <c r="E287" s="8">
        <v>82.335154806805662</v>
      </c>
      <c r="F287" s="8">
        <v>22.24675230151152</v>
      </c>
      <c r="G287" s="8">
        <v>14.744386428751282</v>
      </c>
      <c r="H287" s="8">
        <v>76.27868087703601</v>
      </c>
      <c r="I287" s="8">
        <v>49.392711769007725</v>
      </c>
      <c r="J287" s="8">
        <v>126.31226351241982</v>
      </c>
      <c r="K287" s="8">
        <v>59.681168816640188</v>
      </c>
      <c r="L287" s="8">
        <v>7.5545763915490705</v>
      </c>
      <c r="M287" s="8">
        <v>18.800800706542947</v>
      </c>
    </row>
    <row r="288" spans="1:13" x14ac:dyDescent="0.25">
      <c r="A288">
        <v>286</v>
      </c>
      <c r="B288" s="7">
        <v>983.00417592408655</v>
      </c>
      <c r="C288" s="7">
        <v>983.00417592408655</v>
      </c>
      <c r="D288" s="8">
        <v>46.706339996879969</v>
      </c>
      <c r="E288" s="8">
        <v>82.649312122564893</v>
      </c>
      <c r="F288" s="8">
        <v>22.281380177886945</v>
      </c>
      <c r="G288" s="8">
        <v>14.787504046398954</v>
      </c>
      <c r="H288" s="8">
        <v>76.550847092377424</v>
      </c>
      <c r="I288" s="8">
        <v>49.590397751562016</v>
      </c>
      <c r="J288" s="8">
        <v>127.00262873510925</v>
      </c>
      <c r="K288" s="8">
        <v>60.19430569505603</v>
      </c>
      <c r="L288" s="8">
        <v>7.6425854554704031</v>
      </c>
      <c r="M288" s="8">
        <v>18.850577540262336</v>
      </c>
    </row>
    <row r="289" spans="1:13" x14ac:dyDescent="0.25">
      <c r="A289">
        <v>287</v>
      </c>
      <c r="B289" s="7">
        <v>985.68262682488239</v>
      </c>
      <c r="C289" s="7">
        <v>985.68262682488239</v>
      </c>
      <c r="D289" s="8">
        <v>47.098806252510968</v>
      </c>
      <c r="E289" s="8">
        <v>82.972858274890115</v>
      </c>
      <c r="F289" s="8">
        <v>22.320497169562245</v>
      </c>
      <c r="G289" s="8">
        <v>14.89670912448967</v>
      </c>
      <c r="H289" s="8">
        <v>76.922364882578094</v>
      </c>
      <c r="I289" s="8">
        <v>50.173499297073754</v>
      </c>
      <c r="J289" s="8">
        <v>128.20145947498929</v>
      </c>
      <c r="K289" s="8">
        <v>60.737843080010649</v>
      </c>
      <c r="L289" s="8">
        <v>7.680278288328199</v>
      </c>
      <c r="M289" s="8">
        <v>18.828082091160496</v>
      </c>
    </row>
    <row r="290" spans="1:13" x14ac:dyDescent="0.25">
      <c r="A290">
        <v>288</v>
      </c>
      <c r="B290" s="7">
        <v>983.67582519936821</v>
      </c>
      <c r="C290" s="7">
        <v>983.67582519936821</v>
      </c>
      <c r="D290" s="8">
        <v>47.029105275900747</v>
      </c>
      <c r="E290" s="8">
        <v>82.751603330373399</v>
      </c>
      <c r="F290" s="8">
        <v>22.354923179084704</v>
      </c>
      <c r="G290" s="8">
        <v>14.868478102002593</v>
      </c>
      <c r="H290" s="8">
        <v>77.091089942024709</v>
      </c>
      <c r="I290" s="8">
        <v>50.206055790953343</v>
      </c>
      <c r="J290" s="8">
        <v>128.86901374066173</v>
      </c>
      <c r="K290" s="8">
        <v>60.449163235607209</v>
      </c>
      <c r="L290" s="8">
        <v>7.6580741563648846</v>
      </c>
      <c r="M290" s="8">
        <v>18.794234821562355</v>
      </c>
    </row>
    <row r="291" spans="1:13" x14ac:dyDescent="0.25">
      <c r="A291">
        <v>289</v>
      </c>
      <c r="B291" s="7">
        <v>985.624783811209</v>
      </c>
      <c r="C291" s="7">
        <v>985.624783811209</v>
      </c>
      <c r="D291" s="8">
        <v>47.024807762130116</v>
      </c>
      <c r="E291" s="8">
        <v>83.176244585794976</v>
      </c>
      <c r="F291" s="8">
        <v>22.429105755678112</v>
      </c>
      <c r="G291" s="8">
        <v>14.922666125020458</v>
      </c>
      <c r="H291" s="8">
        <v>76.370510887653523</v>
      </c>
      <c r="I291" s="8">
        <v>50.302957294421262</v>
      </c>
      <c r="J291" s="8">
        <v>129.47183971293992</v>
      </c>
      <c r="K291" s="8">
        <v>60.202213633922995</v>
      </c>
      <c r="L291" s="8">
        <v>7.6915143687375069</v>
      </c>
      <c r="M291" s="8">
        <v>18.832625058705091</v>
      </c>
    </row>
    <row r="292" spans="1:13" x14ac:dyDescent="0.25">
      <c r="A292">
        <v>290</v>
      </c>
      <c r="B292" s="7">
        <v>984.12873385802618</v>
      </c>
      <c r="C292" s="7">
        <v>984.12873385802618</v>
      </c>
      <c r="D292" s="8">
        <v>47.231520813419237</v>
      </c>
      <c r="E292" s="8">
        <v>82.470519432077324</v>
      </c>
      <c r="F292" s="8">
        <v>22.308516173554541</v>
      </c>
      <c r="G292" s="8">
        <v>14.848146274672333</v>
      </c>
      <c r="H292" s="8">
        <v>76.505349684517711</v>
      </c>
      <c r="I292" s="8">
        <v>50.124867601520016</v>
      </c>
      <c r="J292" s="8">
        <v>129.22534342196175</v>
      </c>
      <c r="K292" s="8">
        <v>60.445057598888134</v>
      </c>
      <c r="L292" s="8">
        <v>7.6624763870687058</v>
      </c>
      <c r="M292" s="8">
        <v>18.904064971062709</v>
      </c>
    </row>
    <row r="293" spans="1:13" x14ac:dyDescent="0.25">
      <c r="A293">
        <v>291</v>
      </c>
      <c r="B293" s="7">
        <v>984.86609950829722</v>
      </c>
      <c r="C293" s="7">
        <v>984.86609950829722</v>
      </c>
      <c r="D293" s="8">
        <v>47.41865045798535</v>
      </c>
      <c r="E293" s="8">
        <v>82.649536841536687</v>
      </c>
      <c r="F293" s="8">
        <v>22.340969005109152</v>
      </c>
      <c r="G293" s="8">
        <v>14.825954858837877</v>
      </c>
      <c r="H293" s="8">
        <v>76.291466909503058</v>
      </c>
      <c r="I293" s="8">
        <v>49.958482955957464</v>
      </c>
      <c r="J293" s="8">
        <v>129.42275775270991</v>
      </c>
      <c r="K293" s="8">
        <v>60.725579020301304</v>
      </c>
      <c r="L293" s="8">
        <v>7.6788118034213424</v>
      </c>
      <c r="M293" s="8">
        <v>18.905909298226302</v>
      </c>
    </row>
    <row r="294" spans="1:13" x14ac:dyDescent="0.25">
      <c r="A294">
        <v>292</v>
      </c>
      <c r="B294" s="7">
        <v>989.45431391467139</v>
      </c>
      <c r="C294" s="7">
        <v>989.45431391467139</v>
      </c>
      <c r="D294" s="8">
        <v>47.49350343177349</v>
      </c>
      <c r="E294" s="8">
        <v>82.903757043842148</v>
      </c>
      <c r="F294" s="8">
        <v>22.442679385167015</v>
      </c>
      <c r="G294" s="8">
        <v>14.93017860056438</v>
      </c>
      <c r="H294" s="8">
        <v>76.842193426473116</v>
      </c>
      <c r="I294" s="8">
        <v>50.299209708859117</v>
      </c>
      <c r="J294" s="8">
        <v>129.5541848347863</v>
      </c>
      <c r="K294" s="8">
        <v>60.766919175933275</v>
      </c>
      <c r="L294" s="8">
        <v>7.7774132082034697</v>
      </c>
      <c r="M294" s="8">
        <v>18.909012383094808</v>
      </c>
    </row>
    <row r="295" spans="1:13" x14ac:dyDescent="0.25">
      <c r="A295">
        <v>293</v>
      </c>
      <c r="B295" s="7">
        <v>989.66292177288085</v>
      </c>
      <c r="C295" s="7">
        <v>989.66292177288085</v>
      </c>
      <c r="D295" s="8">
        <v>47.408974623062093</v>
      </c>
      <c r="E295" s="8">
        <v>83.06366296425935</v>
      </c>
      <c r="F295" s="8">
        <v>22.525834673520198</v>
      </c>
      <c r="G295" s="8">
        <v>14.919536614416698</v>
      </c>
      <c r="H295" s="8">
        <v>76.663555880618475</v>
      </c>
      <c r="I295" s="8">
        <v>50.321754349319448</v>
      </c>
      <c r="J295" s="8">
        <v>129.68108264029397</v>
      </c>
      <c r="K295" s="8">
        <v>60.649197469084385</v>
      </c>
      <c r="L295" s="8">
        <v>7.7797620948389579</v>
      </c>
      <c r="M295" s="8">
        <v>18.968726101963696</v>
      </c>
    </row>
    <row r="296" spans="1:13" x14ac:dyDescent="0.25">
      <c r="A296">
        <v>294</v>
      </c>
      <c r="B296" s="7">
        <v>989.46951350762026</v>
      </c>
      <c r="C296" s="7">
        <v>989.46951350762026</v>
      </c>
      <c r="D296" s="8">
        <v>47.250809329229227</v>
      </c>
      <c r="E296" s="8">
        <v>83.437016455836215</v>
      </c>
      <c r="F296" s="8">
        <v>22.634737838717246</v>
      </c>
      <c r="G296" s="8">
        <v>14.874433213355163</v>
      </c>
      <c r="H296" s="8">
        <v>77.200105469725628</v>
      </c>
      <c r="I296" s="8">
        <v>50.297814651113427</v>
      </c>
      <c r="J296" s="8">
        <v>129.77096966871727</v>
      </c>
      <c r="K296" s="8">
        <v>60.441098952575445</v>
      </c>
      <c r="L296" s="8">
        <v>7.7496862933092014</v>
      </c>
      <c r="M296" s="8">
        <v>18.958761762417122</v>
      </c>
    </row>
    <row r="297" spans="1:13" x14ac:dyDescent="0.25">
      <c r="A297">
        <v>295</v>
      </c>
      <c r="B297" s="7">
        <v>987.36508866299812</v>
      </c>
      <c r="C297" s="7">
        <v>987.36508866299812</v>
      </c>
      <c r="D297" s="8">
        <v>47.03994978025186</v>
      </c>
      <c r="E297" s="8">
        <v>83.28006584070225</v>
      </c>
      <c r="F297" s="8">
        <v>22.534196022474365</v>
      </c>
      <c r="G297" s="8">
        <v>14.831947973771335</v>
      </c>
      <c r="H297" s="8">
        <v>77.08679198744737</v>
      </c>
      <c r="I297" s="8">
        <v>50.25679480269109</v>
      </c>
      <c r="J297" s="8">
        <v>129.19092550324589</v>
      </c>
      <c r="K297" s="8">
        <v>60.768223495386799</v>
      </c>
      <c r="L297" s="8">
        <v>7.7269116925613712</v>
      </c>
      <c r="M297" s="8">
        <v>18.927987018947029</v>
      </c>
    </row>
    <row r="298" spans="1:13" x14ac:dyDescent="0.25">
      <c r="A298">
        <v>296</v>
      </c>
      <c r="B298" s="7">
        <v>986.8349743723918</v>
      </c>
      <c r="C298" s="7">
        <v>986.8349743723918</v>
      </c>
      <c r="D298" s="8">
        <v>47.095144901779989</v>
      </c>
      <c r="E298" s="8">
        <v>83.03849706225057</v>
      </c>
      <c r="F298" s="8">
        <v>22.512076714645904</v>
      </c>
      <c r="G298" s="8">
        <v>14.823713533741929</v>
      </c>
      <c r="H298" s="8">
        <v>76.379179381725038</v>
      </c>
      <c r="I298" s="8">
        <v>50.201464012846913</v>
      </c>
      <c r="J298" s="8">
        <v>128.79867227284129</v>
      </c>
      <c r="K298" s="8">
        <v>60.820544881958767</v>
      </c>
      <c r="L298" s="8">
        <v>7.7494191555091145</v>
      </c>
      <c r="M298" s="8">
        <v>18.850187122183726</v>
      </c>
    </row>
    <row r="299" spans="1:13" x14ac:dyDescent="0.25">
      <c r="A299">
        <v>297</v>
      </c>
      <c r="B299" s="7">
        <v>989.71226154346698</v>
      </c>
      <c r="C299" s="7">
        <v>989.71226154346698</v>
      </c>
      <c r="D299" s="8">
        <v>47.164225810478094</v>
      </c>
      <c r="E299" s="8">
        <v>83.342460335623628</v>
      </c>
      <c r="F299" s="8">
        <v>22.624016913825319</v>
      </c>
      <c r="G299" s="8">
        <v>14.888112086983572</v>
      </c>
      <c r="H299" s="8">
        <v>76.304170884972365</v>
      </c>
      <c r="I299" s="8">
        <v>50.44939606752056</v>
      </c>
      <c r="J299" s="8">
        <v>129.14939322782067</v>
      </c>
      <c r="K299" s="8">
        <v>60.88517271395304</v>
      </c>
      <c r="L299" s="8">
        <v>7.7720726348788354</v>
      </c>
      <c r="M299" s="8">
        <v>18.864487581309159</v>
      </c>
    </row>
    <row r="300" spans="1:13" x14ac:dyDescent="0.25">
      <c r="A300">
        <v>298</v>
      </c>
      <c r="B300" s="7">
        <v>992.17382562271166</v>
      </c>
      <c r="C300" s="7">
        <v>992.17382562271166</v>
      </c>
      <c r="D300" s="8">
        <v>47.313501859780189</v>
      </c>
      <c r="E300" s="8">
        <v>83.29650305944341</v>
      </c>
      <c r="F300" s="8">
        <v>22.719195938422427</v>
      </c>
      <c r="G300" s="8">
        <v>14.928729603651133</v>
      </c>
      <c r="H300" s="8">
        <v>77.176709394763336</v>
      </c>
      <c r="I300" s="8">
        <v>50.762263885744204</v>
      </c>
      <c r="J300" s="8">
        <v>129.84538867351307</v>
      </c>
      <c r="K300" s="8">
        <v>61.036464371903726</v>
      </c>
      <c r="L300" s="8">
        <v>7.7960188882831227</v>
      </c>
      <c r="M300" s="8">
        <v>19.086799611891699</v>
      </c>
    </row>
    <row r="301" spans="1:13" x14ac:dyDescent="0.25">
      <c r="A301">
        <v>299</v>
      </c>
      <c r="B301" s="7">
        <v>994.14406369268545</v>
      </c>
      <c r="C301" s="7">
        <v>994.14406369268545</v>
      </c>
      <c r="D301" s="8">
        <v>47.505615012636838</v>
      </c>
      <c r="E301" s="8">
        <v>83.784129827534343</v>
      </c>
      <c r="F301" s="8">
        <v>22.806066549164516</v>
      </c>
      <c r="G301" s="8">
        <v>14.974739881660238</v>
      </c>
      <c r="H301" s="8">
        <v>77.1123186463888</v>
      </c>
      <c r="I301" s="8">
        <v>50.927126465820109</v>
      </c>
      <c r="J301" s="8">
        <v>130.20938400705512</v>
      </c>
      <c r="K301" s="8">
        <v>61.443009072306822</v>
      </c>
      <c r="L301" s="8">
        <v>7.7524481781662216</v>
      </c>
      <c r="M301" s="8">
        <v>19.242744269249446</v>
      </c>
    </row>
    <row r="302" spans="1:13" x14ac:dyDescent="0.25">
      <c r="A302">
        <v>300</v>
      </c>
      <c r="B302" s="7">
        <v>993.36035318491554</v>
      </c>
      <c r="C302" s="7">
        <v>993.36035318491554</v>
      </c>
      <c r="D302" s="8">
        <v>47.415730068880158</v>
      </c>
      <c r="E302" s="8">
        <v>83.813718403940911</v>
      </c>
      <c r="F302" s="8">
        <v>22.777490056040477</v>
      </c>
      <c r="G302" s="8">
        <v>14.941057245078792</v>
      </c>
      <c r="H302" s="8">
        <v>77.492900767764809</v>
      </c>
      <c r="I302" s="8">
        <v>50.750236553949655</v>
      </c>
      <c r="J302" s="8">
        <v>129.90540702673673</v>
      </c>
      <c r="K302" s="8">
        <v>60.973169007689734</v>
      </c>
      <c r="L302" s="8">
        <v>7.6978266195583078</v>
      </c>
      <c r="M302" s="8">
        <v>19.22588572582708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7"/>
  <sheetViews>
    <sheetView tabSelected="1" topLeftCell="A36" workbookViewId="0">
      <selection activeCell="P38" sqref="P38"/>
    </sheetView>
  </sheetViews>
  <sheetFormatPr defaultRowHeight="14.3" x14ac:dyDescent="0.25"/>
  <cols>
    <col min="9" max="9" width="13" customWidth="1"/>
  </cols>
  <sheetData>
    <row r="1" spans="1:23" x14ac:dyDescent="0.25">
      <c r="A1" s="4"/>
      <c r="B1" s="4"/>
      <c r="C1" s="9" t="s">
        <v>1</v>
      </c>
      <c r="D1" s="9" t="s">
        <v>1</v>
      </c>
      <c r="E1" s="10"/>
      <c r="F1" s="11" t="s">
        <v>32</v>
      </c>
      <c r="G1" s="11" t="s">
        <v>32</v>
      </c>
      <c r="H1" s="12"/>
      <c r="I1" s="12" t="s">
        <v>68</v>
      </c>
      <c r="J1" s="13"/>
      <c r="K1" s="13"/>
      <c r="L1" s="13"/>
      <c r="M1" s="13"/>
      <c r="N1" s="13"/>
      <c r="O1" s="13"/>
      <c r="P1" s="13"/>
      <c r="Q1" s="13"/>
      <c r="R1" s="4"/>
      <c r="S1" s="4"/>
      <c r="T1" s="4"/>
      <c r="U1" s="4"/>
      <c r="V1" s="4"/>
      <c r="W1" s="4"/>
    </row>
    <row r="2" spans="1:23" x14ac:dyDescent="0.25">
      <c r="A2" s="4" t="s">
        <v>33</v>
      </c>
      <c r="B2" s="4" t="s">
        <v>34</v>
      </c>
      <c r="C2" s="9" t="s">
        <v>35</v>
      </c>
      <c r="D2" s="9" t="s">
        <v>36</v>
      </c>
      <c r="E2" s="10"/>
      <c r="F2" s="11" t="str">
        <f>C2</f>
        <v>CAT</v>
      </c>
      <c r="G2" s="11" t="str">
        <f>D2</f>
        <v>SPY</v>
      </c>
      <c r="H2" s="12"/>
      <c r="P2" s="13"/>
      <c r="Q2" s="13"/>
      <c r="R2" s="4"/>
      <c r="S2" s="4"/>
      <c r="T2" s="4"/>
      <c r="U2" s="4"/>
      <c r="V2" s="4"/>
      <c r="W2" s="4"/>
    </row>
    <row r="3" spans="1:23" x14ac:dyDescent="0.25">
      <c r="A3" s="4">
        <f t="shared" ref="A3:A62" si="0">FLOOR(B3/10000,1)</f>
        <v>2009</v>
      </c>
      <c r="B3" s="4">
        <v>20090130</v>
      </c>
      <c r="C3" s="9">
        <v>30.85</v>
      </c>
      <c r="D3" s="9">
        <v>82.83</v>
      </c>
      <c r="E3" s="10"/>
      <c r="F3" s="11"/>
      <c r="G3" s="11"/>
      <c r="H3" s="12"/>
      <c r="I3" t="s">
        <v>61</v>
      </c>
      <c r="P3" s="13"/>
      <c r="Q3" s="13"/>
      <c r="R3" s="4"/>
      <c r="S3" s="4"/>
      <c r="T3" s="4"/>
      <c r="U3" s="4"/>
      <c r="V3" s="4"/>
      <c r="W3" s="4"/>
    </row>
    <row r="4" spans="1:23" x14ac:dyDescent="0.25">
      <c r="A4" s="4">
        <f t="shared" si="0"/>
        <v>2009</v>
      </c>
      <c r="B4" s="4">
        <v>20090227</v>
      </c>
      <c r="C4" s="9">
        <v>24.61</v>
      </c>
      <c r="D4" s="9">
        <v>73.930000000000007</v>
      </c>
      <c r="E4" s="10"/>
      <c r="F4" s="11">
        <f t="shared" ref="F4:G20" si="1">C4/C3-1</f>
        <v>-0.20226904376012966</v>
      </c>
      <c r="G4" s="11">
        <f t="shared" si="1"/>
        <v>-0.10744899191114321</v>
      </c>
      <c r="H4" s="12"/>
      <c r="P4" s="13"/>
      <c r="Q4" s="13"/>
      <c r="R4" s="4"/>
      <c r="S4" s="4"/>
      <c r="T4" s="4"/>
      <c r="U4" s="4"/>
      <c r="V4" s="4"/>
      <c r="W4" s="4"/>
    </row>
    <row r="5" spans="1:23" x14ac:dyDescent="0.25">
      <c r="A5" s="4">
        <f t="shared" si="0"/>
        <v>2009</v>
      </c>
      <c r="B5" s="4">
        <v>20090331</v>
      </c>
      <c r="C5" s="9">
        <v>27.96</v>
      </c>
      <c r="D5" s="9">
        <v>79.52</v>
      </c>
      <c r="E5" s="10"/>
      <c r="F5" s="11">
        <f t="shared" si="1"/>
        <v>0.13612352702153596</v>
      </c>
      <c r="G5" s="11">
        <f t="shared" si="1"/>
        <v>7.5612065467333789E-2</v>
      </c>
      <c r="H5" s="12"/>
      <c r="I5" s="12" t="s">
        <v>71</v>
      </c>
      <c r="J5" s="13"/>
      <c r="P5" s="13"/>
      <c r="Q5" s="13"/>
      <c r="R5" s="4"/>
      <c r="S5" s="4"/>
      <c r="T5" s="4"/>
      <c r="U5" s="4"/>
      <c r="V5" s="4"/>
      <c r="W5" s="4"/>
    </row>
    <row r="6" spans="1:23" x14ac:dyDescent="0.25">
      <c r="A6" s="4">
        <f t="shared" si="0"/>
        <v>2009</v>
      </c>
      <c r="B6" s="4">
        <v>20090430</v>
      </c>
      <c r="C6" s="9">
        <v>35.58</v>
      </c>
      <c r="D6" s="9">
        <v>87.42</v>
      </c>
      <c r="E6" s="10"/>
      <c r="F6" s="11">
        <f t="shared" si="1"/>
        <v>0.27253218884120156</v>
      </c>
      <c r="G6" s="11">
        <f t="shared" si="1"/>
        <v>9.9346076458752597E-2</v>
      </c>
      <c r="H6" s="12"/>
      <c r="I6" s="11">
        <f>SLOPE(F4:F62,G4:G62)</f>
        <v>1.8588837805325178</v>
      </c>
      <c r="J6" s="13" t="str">
        <f ca="1">_xlfn.FORMULATEXT(I6)</f>
        <v>=SLOPE(F4:F62,G4:G62)</v>
      </c>
      <c r="K6" s="13"/>
      <c r="L6" s="13"/>
      <c r="M6" s="13"/>
      <c r="N6" s="13"/>
      <c r="O6" s="13"/>
      <c r="P6" s="13"/>
      <c r="Q6" s="13"/>
      <c r="R6" s="4"/>
      <c r="S6" s="4"/>
      <c r="T6" s="4"/>
      <c r="U6" s="4"/>
      <c r="V6" s="4"/>
      <c r="W6" s="4"/>
    </row>
    <row r="7" spans="1:23" x14ac:dyDescent="0.25">
      <c r="A7" s="4">
        <f t="shared" si="0"/>
        <v>2009</v>
      </c>
      <c r="B7" s="4">
        <v>20090529</v>
      </c>
      <c r="C7" s="9">
        <v>35.46</v>
      </c>
      <c r="D7" s="9">
        <v>92.53</v>
      </c>
      <c r="E7" s="10"/>
      <c r="F7" s="11">
        <f t="shared" si="1"/>
        <v>-3.3726812816188279E-3</v>
      </c>
      <c r="G7" s="11">
        <f t="shared" si="1"/>
        <v>5.8453443148021034E-2</v>
      </c>
      <c r="H7" s="12"/>
      <c r="I7" s="18">
        <f>INTERCEPT(F4:F62,G4:G62)</f>
        <v>-3.6600691304730752E-3</v>
      </c>
      <c r="J7" s="13" t="str">
        <f ca="1">_xlfn.FORMULATEXT(I7)</f>
        <v>=INTERCEPT(F4:F62,G4:G62)</v>
      </c>
      <c r="K7" s="13"/>
      <c r="L7" s="13"/>
      <c r="M7" s="13"/>
      <c r="N7" s="13"/>
      <c r="O7" s="13"/>
      <c r="P7" s="13"/>
      <c r="Q7" s="13"/>
      <c r="R7" s="4"/>
      <c r="S7" s="4"/>
      <c r="T7" s="4"/>
      <c r="U7" s="4"/>
      <c r="V7" s="4"/>
      <c r="W7" s="4"/>
    </row>
    <row r="8" spans="1:23" x14ac:dyDescent="0.25">
      <c r="A8" s="4">
        <f t="shared" si="0"/>
        <v>2009</v>
      </c>
      <c r="B8" s="4">
        <v>20090630</v>
      </c>
      <c r="C8" s="9">
        <v>33.04</v>
      </c>
      <c r="D8" s="9">
        <v>91.95</v>
      </c>
      <c r="E8" s="10"/>
      <c r="F8" s="11">
        <f t="shared" si="1"/>
        <v>-6.8245910885504801E-2</v>
      </c>
      <c r="G8" s="11">
        <f t="shared" si="1"/>
        <v>-6.2682373284339565E-3</v>
      </c>
      <c r="H8" s="12"/>
      <c r="I8" s="18"/>
      <c r="K8" s="13"/>
      <c r="L8" s="13"/>
      <c r="M8" s="13"/>
      <c r="N8" s="13"/>
      <c r="O8" s="13"/>
      <c r="P8" s="13"/>
      <c r="Q8" s="13"/>
      <c r="R8" s="4"/>
      <c r="S8" s="4"/>
      <c r="T8" s="4"/>
      <c r="U8" s="4"/>
      <c r="V8" s="4"/>
      <c r="W8" s="4"/>
    </row>
    <row r="9" spans="1:23" x14ac:dyDescent="0.25">
      <c r="A9" s="4">
        <f t="shared" si="0"/>
        <v>2009</v>
      </c>
      <c r="B9" s="4">
        <v>20090731</v>
      </c>
      <c r="C9" s="9">
        <v>44.06</v>
      </c>
      <c r="D9" s="9">
        <v>98.81</v>
      </c>
      <c r="E9" s="10"/>
      <c r="F9" s="11">
        <f t="shared" si="1"/>
        <v>0.33353510895883787</v>
      </c>
      <c r="G9" s="11">
        <f t="shared" si="1"/>
        <v>7.4605764002175112E-2</v>
      </c>
      <c r="H9" s="12"/>
      <c r="I9" s="11" t="s">
        <v>60</v>
      </c>
      <c r="K9" s="13"/>
      <c r="L9" s="13"/>
      <c r="M9" s="13"/>
      <c r="N9" s="13"/>
      <c r="O9" s="13"/>
      <c r="R9" s="4"/>
      <c r="S9" s="4"/>
      <c r="T9" s="4"/>
      <c r="U9" s="4"/>
      <c r="V9" s="4"/>
      <c r="W9" s="4"/>
    </row>
    <row r="10" spans="1:23" x14ac:dyDescent="0.25">
      <c r="A10" s="4">
        <f t="shared" si="0"/>
        <v>2009</v>
      </c>
      <c r="B10" s="4">
        <v>20090831</v>
      </c>
      <c r="C10" s="9">
        <v>45.31</v>
      </c>
      <c r="D10" s="9">
        <v>102.46</v>
      </c>
      <c r="E10" s="10"/>
      <c r="F10" s="11">
        <f t="shared" si="1"/>
        <v>2.8370403994552928E-2</v>
      </c>
      <c r="G10" s="11">
        <f t="shared" si="1"/>
        <v>3.6939581014067358E-2</v>
      </c>
      <c r="H10" s="12"/>
      <c r="I10" s="11">
        <f>SUMPRODUCT(F4:F62,G4:G62)/SUMPRODUCT(G4:G62,G4:G62)</f>
        <v>1.8336185926568691</v>
      </c>
      <c r="J10" s="13" t="str">
        <f ca="1">_xlfn.FORMULATEXT(I10)</f>
        <v>=SUMPRODUCT(F4:F62,G4:G62)/SUMPRODUCT(G4:G62,G4:G62)</v>
      </c>
      <c r="K10" s="13"/>
      <c r="L10" s="13"/>
      <c r="M10" s="13"/>
      <c r="N10" s="13"/>
      <c r="O10" s="13"/>
      <c r="R10" s="4"/>
      <c r="S10" s="4"/>
      <c r="T10" s="4"/>
      <c r="U10" s="4"/>
      <c r="V10" s="4"/>
      <c r="W10" s="4"/>
    </row>
    <row r="11" spans="1:23" x14ac:dyDescent="0.25">
      <c r="A11" s="4">
        <f t="shared" si="0"/>
        <v>2009</v>
      </c>
      <c r="B11" s="4">
        <v>20090930</v>
      </c>
      <c r="C11" s="9">
        <v>51.33</v>
      </c>
      <c r="D11" s="9">
        <v>105.59</v>
      </c>
      <c r="E11" s="10"/>
      <c r="F11" s="11">
        <f t="shared" si="1"/>
        <v>0.13286250275877287</v>
      </c>
      <c r="G11" s="11">
        <f t="shared" si="1"/>
        <v>3.0548506734335401E-2</v>
      </c>
      <c r="H11" s="12"/>
      <c r="K11" s="13"/>
      <c r="L11" s="13"/>
      <c r="M11" s="13"/>
      <c r="N11" s="13"/>
      <c r="O11" s="13"/>
      <c r="R11" s="4"/>
      <c r="S11" s="4"/>
      <c r="T11" s="4"/>
      <c r="U11" s="4"/>
      <c r="V11" s="4"/>
      <c r="W11" s="4"/>
    </row>
    <row r="12" spans="1:23" x14ac:dyDescent="0.25">
      <c r="A12" s="4">
        <f t="shared" si="0"/>
        <v>2009</v>
      </c>
      <c r="B12" s="4">
        <v>20091030</v>
      </c>
      <c r="C12" s="9">
        <v>55.06</v>
      </c>
      <c r="D12" s="9">
        <v>103.56</v>
      </c>
      <c r="E12" s="10"/>
      <c r="F12" s="11">
        <f t="shared" si="1"/>
        <v>7.266705630235748E-2</v>
      </c>
      <c r="G12" s="11">
        <f t="shared" si="1"/>
        <v>-1.9225305426650241E-2</v>
      </c>
      <c r="H12" s="12"/>
      <c r="I12" t="s">
        <v>70</v>
      </c>
      <c r="R12" s="4"/>
      <c r="S12" s="4"/>
      <c r="T12" s="4"/>
      <c r="U12" s="4"/>
      <c r="V12" s="4"/>
      <c r="W12" s="4"/>
    </row>
    <row r="13" spans="1:23" x14ac:dyDescent="0.25">
      <c r="A13" s="4">
        <f t="shared" si="0"/>
        <v>2009</v>
      </c>
      <c r="B13" s="4">
        <v>20091130</v>
      </c>
      <c r="C13" s="9">
        <v>58.39</v>
      </c>
      <c r="D13" s="9">
        <v>109.94</v>
      </c>
      <c r="E13" s="10"/>
      <c r="F13" s="11">
        <f t="shared" si="1"/>
        <v>6.0479476934253595E-2</v>
      </c>
      <c r="G13" s="11">
        <f t="shared" si="1"/>
        <v>6.1606797991502482E-2</v>
      </c>
      <c r="H13" s="12"/>
      <c r="R13" s="4"/>
      <c r="S13" s="4"/>
      <c r="T13" s="4"/>
      <c r="U13" s="4"/>
      <c r="V13" s="4"/>
      <c r="W13" s="4"/>
    </row>
    <row r="14" spans="1:23" x14ac:dyDescent="0.25">
      <c r="A14" s="4">
        <f t="shared" si="0"/>
        <v>2009</v>
      </c>
      <c r="B14" s="4">
        <v>20091231</v>
      </c>
      <c r="C14" s="9">
        <v>56.99</v>
      </c>
      <c r="D14" s="9">
        <v>111.44</v>
      </c>
      <c r="E14" s="10"/>
      <c r="F14" s="11">
        <f t="shared" si="1"/>
        <v>-2.3976708340469277E-2</v>
      </c>
      <c r="G14" s="11">
        <f t="shared" si="1"/>
        <v>1.364380571220658E-2</v>
      </c>
      <c r="H14" s="12"/>
      <c r="R14" s="4"/>
      <c r="S14" s="4"/>
      <c r="T14" s="4"/>
      <c r="U14" s="4"/>
      <c r="V14" s="4"/>
      <c r="W14" s="4"/>
    </row>
    <row r="15" spans="1:23" x14ac:dyDescent="0.25">
      <c r="A15" s="4">
        <f t="shared" si="0"/>
        <v>2010</v>
      </c>
      <c r="B15" s="4">
        <v>20100129</v>
      </c>
      <c r="C15" s="9">
        <v>52.24</v>
      </c>
      <c r="D15" s="9">
        <v>107.39</v>
      </c>
      <c r="E15" s="10"/>
      <c r="F15" s="11">
        <f t="shared" si="1"/>
        <v>-8.3347955781716054E-2</v>
      </c>
      <c r="G15" s="11">
        <f t="shared" si="1"/>
        <v>-3.6342426417803275E-2</v>
      </c>
      <c r="H15" s="12"/>
      <c r="R15" s="4"/>
      <c r="S15" s="4"/>
      <c r="T15" s="4"/>
      <c r="U15" s="4"/>
      <c r="V15" s="4"/>
      <c r="W15" s="4"/>
    </row>
    <row r="16" spans="1:23" x14ac:dyDescent="0.25">
      <c r="A16" s="4">
        <f t="shared" si="0"/>
        <v>2010</v>
      </c>
      <c r="B16" s="4">
        <v>20100226</v>
      </c>
      <c r="C16" s="9">
        <v>57.05</v>
      </c>
      <c r="D16" s="9">
        <v>110.74</v>
      </c>
      <c r="E16" s="10"/>
      <c r="F16" s="11">
        <f t="shared" si="1"/>
        <v>9.2075038284839206E-2</v>
      </c>
      <c r="G16" s="11">
        <f t="shared" si="1"/>
        <v>3.1194710866933484E-2</v>
      </c>
      <c r="H16" s="12"/>
      <c r="R16" s="4"/>
      <c r="S16" s="4"/>
      <c r="T16" s="4"/>
      <c r="U16" s="4"/>
      <c r="V16" s="4"/>
      <c r="W16" s="4"/>
    </row>
    <row r="17" spans="1:23" x14ac:dyDescent="0.25">
      <c r="A17" s="4">
        <f t="shared" si="0"/>
        <v>2010</v>
      </c>
      <c r="B17" s="4">
        <v>20100331</v>
      </c>
      <c r="C17" s="9">
        <v>62.85</v>
      </c>
      <c r="D17" s="9">
        <v>117</v>
      </c>
      <c r="E17" s="10"/>
      <c r="F17" s="11">
        <f t="shared" si="1"/>
        <v>0.10166520595968453</v>
      </c>
      <c r="G17" s="11">
        <f t="shared" si="1"/>
        <v>5.6528806212750693E-2</v>
      </c>
      <c r="H17" s="12"/>
      <c r="R17" s="4"/>
      <c r="S17" s="4"/>
      <c r="T17" s="4"/>
      <c r="U17" s="4"/>
      <c r="V17" s="4"/>
      <c r="W17" s="4"/>
    </row>
    <row r="18" spans="1:23" x14ac:dyDescent="0.25">
      <c r="A18" s="4">
        <f t="shared" si="0"/>
        <v>2010</v>
      </c>
      <c r="B18" s="4">
        <v>20100430</v>
      </c>
      <c r="C18" s="9">
        <v>68.09</v>
      </c>
      <c r="D18" s="9">
        <v>118.8125</v>
      </c>
      <c r="E18" s="10"/>
      <c r="F18" s="11">
        <f t="shared" si="1"/>
        <v>8.3373110580747811E-2</v>
      </c>
      <c r="G18" s="11">
        <f t="shared" si="1"/>
        <v>1.5491452991452936E-2</v>
      </c>
      <c r="H18" s="12"/>
      <c r="R18" s="4"/>
      <c r="S18" s="4"/>
      <c r="T18" s="4"/>
      <c r="U18" s="4"/>
      <c r="V18" s="4"/>
      <c r="W18" s="4"/>
    </row>
    <row r="19" spans="1:23" x14ac:dyDescent="0.25">
      <c r="A19" s="4">
        <f t="shared" si="0"/>
        <v>2010</v>
      </c>
      <c r="B19" s="4">
        <v>20100528</v>
      </c>
      <c r="C19" s="9">
        <v>60.76</v>
      </c>
      <c r="D19" s="9">
        <v>109.369</v>
      </c>
      <c r="E19" s="10"/>
      <c r="F19" s="11">
        <f t="shared" si="1"/>
        <v>-0.107651637538552</v>
      </c>
      <c r="G19" s="11">
        <f t="shared" si="1"/>
        <v>-7.9482377695949458E-2</v>
      </c>
      <c r="H19" s="12"/>
      <c r="R19" s="4"/>
      <c r="S19" s="4"/>
      <c r="T19" s="4"/>
      <c r="U19" s="4"/>
      <c r="V19" s="4"/>
      <c r="W19" s="4"/>
    </row>
    <row r="20" spans="1:23" x14ac:dyDescent="0.25">
      <c r="A20" s="4">
        <f t="shared" si="0"/>
        <v>2010</v>
      </c>
      <c r="B20" s="4">
        <v>20100630</v>
      </c>
      <c r="C20" s="9">
        <v>60.07</v>
      </c>
      <c r="D20" s="9">
        <v>103.22</v>
      </c>
      <c r="E20" s="10"/>
      <c r="F20" s="11">
        <f t="shared" si="1"/>
        <v>-1.1356155365371934E-2</v>
      </c>
      <c r="G20" s="11">
        <f t="shared" si="1"/>
        <v>-5.6222512777843847E-2</v>
      </c>
      <c r="H20" s="12"/>
      <c r="R20" s="4"/>
      <c r="S20" s="4"/>
      <c r="T20" s="4"/>
      <c r="U20" s="4"/>
      <c r="V20" s="4"/>
      <c r="W20" s="4"/>
    </row>
    <row r="21" spans="1:23" x14ac:dyDescent="0.25">
      <c r="A21" s="4">
        <f t="shared" si="0"/>
        <v>2010</v>
      </c>
      <c r="B21" s="4">
        <v>20100730</v>
      </c>
      <c r="C21" s="9">
        <v>69.75</v>
      </c>
      <c r="D21" s="9">
        <v>110.27</v>
      </c>
      <c r="E21" s="10"/>
      <c r="F21" s="11">
        <f t="shared" ref="F21:G62" si="2">C21/C20-1</f>
        <v>0.16114533044781099</v>
      </c>
      <c r="G21" s="11">
        <f t="shared" si="2"/>
        <v>6.8300716915326465E-2</v>
      </c>
      <c r="H21" s="12"/>
      <c r="R21" s="4"/>
      <c r="S21" s="4"/>
      <c r="T21" s="4"/>
      <c r="U21" s="4"/>
      <c r="V21" s="4"/>
      <c r="W21" s="4"/>
    </row>
    <row r="22" spans="1:23" x14ac:dyDescent="0.25">
      <c r="A22" s="4">
        <f t="shared" si="0"/>
        <v>2010</v>
      </c>
      <c r="B22" s="4">
        <v>20100831</v>
      </c>
      <c r="C22" s="9">
        <v>65.16</v>
      </c>
      <c r="D22" s="9">
        <v>105.31</v>
      </c>
      <c r="E22" s="10"/>
      <c r="F22" s="11">
        <f t="shared" si="2"/>
        <v>-6.5806451612903327E-2</v>
      </c>
      <c r="G22" s="11">
        <f t="shared" si="2"/>
        <v>-4.4980502403192069E-2</v>
      </c>
      <c r="H22" s="12"/>
      <c r="R22" s="4"/>
      <c r="S22" s="4"/>
      <c r="T22" s="4"/>
      <c r="U22" s="4"/>
      <c r="V22" s="4"/>
      <c r="W22" s="4"/>
    </row>
    <row r="23" spans="1:23" x14ac:dyDescent="0.25">
      <c r="A23" s="4">
        <f t="shared" si="0"/>
        <v>2010</v>
      </c>
      <c r="B23" s="4">
        <v>20100930</v>
      </c>
      <c r="C23" s="9">
        <v>78.680000000000007</v>
      </c>
      <c r="D23" s="9">
        <v>114.13</v>
      </c>
      <c r="E23" s="10"/>
      <c r="F23" s="11">
        <f t="shared" si="2"/>
        <v>0.20748925721301426</v>
      </c>
      <c r="G23" s="11">
        <f t="shared" si="2"/>
        <v>8.3752730035134393E-2</v>
      </c>
      <c r="H23" s="12"/>
      <c r="R23" s="4"/>
      <c r="S23" s="4"/>
      <c r="T23" s="4"/>
      <c r="U23" s="4"/>
      <c r="V23" s="4"/>
      <c r="W23" s="4"/>
    </row>
    <row r="24" spans="1:23" x14ac:dyDescent="0.25">
      <c r="A24" s="4">
        <f t="shared" si="0"/>
        <v>2010</v>
      </c>
      <c r="B24" s="4">
        <v>20101029</v>
      </c>
      <c r="C24" s="9">
        <v>78.599999999999994</v>
      </c>
      <c r="D24" s="9">
        <v>118.49</v>
      </c>
      <c r="E24" s="10"/>
      <c r="F24" s="11">
        <f t="shared" si="2"/>
        <v>-1.0167768174886849E-3</v>
      </c>
      <c r="G24" s="11">
        <f t="shared" si="2"/>
        <v>3.820205029352497E-2</v>
      </c>
      <c r="H24" s="12"/>
      <c r="R24" s="4"/>
      <c r="S24" s="4"/>
      <c r="T24" s="4"/>
      <c r="U24" s="4"/>
      <c r="V24" s="4"/>
      <c r="W24" s="4"/>
    </row>
    <row r="25" spans="1:23" x14ac:dyDescent="0.25">
      <c r="A25" s="4">
        <f t="shared" si="0"/>
        <v>2010</v>
      </c>
      <c r="B25" s="4">
        <v>20101130</v>
      </c>
      <c r="C25" s="9">
        <v>84.6</v>
      </c>
      <c r="D25" s="9">
        <v>118.49250000000001</v>
      </c>
      <c r="E25" s="10"/>
      <c r="F25" s="11">
        <f t="shared" si="2"/>
        <v>7.6335877862595325E-2</v>
      </c>
      <c r="G25" s="11">
        <f t="shared" si="2"/>
        <v>2.1098826905374679E-5</v>
      </c>
      <c r="H25" s="12"/>
      <c r="R25" s="4"/>
      <c r="S25" s="4"/>
      <c r="T25" s="4"/>
      <c r="U25" s="4"/>
      <c r="V25" s="4"/>
      <c r="W25" s="4"/>
    </row>
    <row r="26" spans="1:23" x14ac:dyDescent="0.25">
      <c r="A26" s="4">
        <f t="shared" si="0"/>
        <v>2010</v>
      </c>
      <c r="B26" s="4">
        <v>20101231</v>
      </c>
      <c r="C26" s="9">
        <v>93.66</v>
      </c>
      <c r="D26" s="9">
        <v>125.75</v>
      </c>
      <c r="E26" s="10"/>
      <c r="F26" s="11">
        <f t="shared" si="2"/>
        <v>0.10709219858156027</v>
      </c>
      <c r="G26" s="11">
        <f t="shared" si="2"/>
        <v>6.1248602232208738E-2</v>
      </c>
      <c r="H26" s="12"/>
      <c r="R26" s="4"/>
      <c r="S26" s="4"/>
      <c r="T26" s="4"/>
      <c r="U26" s="4"/>
      <c r="V26" s="4"/>
      <c r="W26" s="4"/>
    </row>
    <row r="27" spans="1:23" x14ac:dyDescent="0.25">
      <c r="A27" s="4">
        <f t="shared" si="0"/>
        <v>2011</v>
      </c>
      <c r="B27" s="4">
        <v>20110131</v>
      </c>
      <c r="C27" s="9">
        <v>97.01</v>
      </c>
      <c r="D27" s="9">
        <v>128.67999</v>
      </c>
      <c r="E27" s="10"/>
      <c r="F27" s="11">
        <f t="shared" si="2"/>
        <v>3.5767670296818377E-2</v>
      </c>
      <c r="G27" s="11">
        <f t="shared" si="2"/>
        <v>2.3300119284294318E-2</v>
      </c>
      <c r="H27" s="12"/>
      <c r="R27" s="4"/>
      <c r="S27" s="4"/>
      <c r="T27" s="4"/>
      <c r="U27" s="4"/>
      <c r="V27" s="4"/>
      <c r="W27" s="4"/>
    </row>
    <row r="28" spans="1:23" x14ac:dyDescent="0.25">
      <c r="A28" s="4">
        <f t="shared" si="0"/>
        <v>2011</v>
      </c>
      <c r="B28" s="4">
        <v>20110228</v>
      </c>
      <c r="C28" s="9">
        <v>102.93</v>
      </c>
      <c r="D28" s="9">
        <v>133.14999</v>
      </c>
      <c r="E28" s="10"/>
      <c r="F28" s="11">
        <f t="shared" si="2"/>
        <v>6.1024636635398366E-2</v>
      </c>
      <c r="G28" s="11">
        <f t="shared" si="2"/>
        <v>3.4737335618381771E-2</v>
      </c>
      <c r="H28" s="12"/>
      <c r="I28" s="15"/>
      <c r="J28" s="16"/>
      <c r="K28" s="16"/>
      <c r="L28" s="13"/>
      <c r="M28" s="13"/>
      <c r="N28" s="13"/>
      <c r="O28" s="14"/>
      <c r="P28" s="14"/>
      <c r="Q28" s="14"/>
      <c r="R28" s="4"/>
      <c r="S28" s="4"/>
      <c r="T28" s="4"/>
      <c r="U28" s="4"/>
      <c r="V28" s="4"/>
      <c r="W28" s="4"/>
    </row>
    <row r="29" spans="1:23" x14ac:dyDescent="0.25">
      <c r="A29" s="4">
        <f t="shared" si="0"/>
        <v>2011</v>
      </c>
      <c r="B29" s="4">
        <v>20110331</v>
      </c>
      <c r="C29" s="9">
        <v>111.35</v>
      </c>
      <c r="D29" s="9">
        <v>132.59</v>
      </c>
      <c r="E29" s="10"/>
      <c r="F29" s="11">
        <f t="shared" si="2"/>
        <v>8.1803167201010218E-2</v>
      </c>
      <c r="G29" s="11">
        <f t="shared" si="2"/>
        <v>-4.2057081641537764E-3</v>
      </c>
      <c r="H29" s="12"/>
      <c r="I29" s="15"/>
      <c r="J29" s="16"/>
      <c r="K29" s="16"/>
      <c r="L29" s="13"/>
      <c r="M29" s="13"/>
      <c r="N29" s="13"/>
      <c r="O29" s="14"/>
      <c r="P29" s="14"/>
      <c r="Q29" s="14"/>
      <c r="R29" s="4"/>
      <c r="S29" s="4"/>
      <c r="T29" s="4"/>
      <c r="U29" s="4"/>
      <c r="V29" s="4"/>
      <c r="W29" s="4"/>
    </row>
    <row r="30" spans="1:23" x14ac:dyDescent="0.25">
      <c r="A30" s="4">
        <f t="shared" si="0"/>
        <v>2011</v>
      </c>
      <c r="B30" s="4">
        <v>20110429</v>
      </c>
      <c r="C30" s="9">
        <v>115.41</v>
      </c>
      <c r="D30" s="9">
        <v>136.42999</v>
      </c>
      <c r="E30" s="10"/>
      <c r="F30" s="11">
        <f t="shared" si="2"/>
        <v>3.6461607543780916E-2</v>
      </c>
      <c r="G30" s="11">
        <f t="shared" si="2"/>
        <v>2.896138471981291E-2</v>
      </c>
      <c r="H30" s="12"/>
      <c r="I30" s="15" t="s">
        <v>69</v>
      </c>
      <c r="J30" s="16"/>
      <c r="K30" s="16"/>
      <c r="L30" s="13"/>
      <c r="M30" s="13"/>
      <c r="N30" s="13"/>
      <c r="O30" s="14"/>
      <c r="P30" s="14"/>
      <c r="Q30" s="14"/>
      <c r="R30" s="4"/>
      <c r="S30" s="4"/>
      <c r="T30" s="4"/>
      <c r="U30" s="4"/>
      <c r="V30" s="4"/>
      <c r="W30" s="4"/>
    </row>
    <row r="31" spans="1:23" x14ac:dyDescent="0.25">
      <c r="A31" s="4">
        <f t="shared" si="0"/>
        <v>2011</v>
      </c>
      <c r="B31" s="4">
        <v>20110531</v>
      </c>
      <c r="C31" s="9">
        <v>105.8</v>
      </c>
      <c r="D31" s="9">
        <v>134.89999</v>
      </c>
      <c r="E31" s="10"/>
      <c r="F31" s="11">
        <f t="shared" si="2"/>
        <v>-8.3268347630187978E-2</v>
      </c>
      <c r="G31" s="11">
        <f t="shared" si="2"/>
        <v>-1.121454307810188E-2</v>
      </c>
      <c r="H31" s="12"/>
      <c r="S31" s="4"/>
      <c r="T31" s="4"/>
      <c r="U31" s="4"/>
      <c r="V31" s="4"/>
      <c r="W31" s="4"/>
    </row>
    <row r="32" spans="1:23" x14ac:dyDescent="0.25">
      <c r="A32" s="4">
        <f t="shared" si="0"/>
        <v>2011</v>
      </c>
      <c r="B32" s="4">
        <v>20110630</v>
      </c>
      <c r="C32" s="9">
        <v>106.46</v>
      </c>
      <c r="D32" s="9">
        <v>131.97</v>
      </c>
      <c r="E32" s="10"/>
      <c r="F32" s="11">
        <f t="shared" si="2"/>
        <v>6.2381852551984807E-3</v>
      </c>
      <c r="G32" s="11">
        <f t="shared" si="2"/>
        <v>-2.1719719919919944E-2</v>
      </c>
      <c r="H32" s="12"/>
      <c r="I32" s="22">
        <f t="array" ref="I32:J36">LINEST(F4:F62,G4:G62,TRUE,TRUE)</f>
        <v>1.8588837805325162</v>
      </c>
      <c r="J32" s="22">
        <v>-3.6600691304730544E-3</v>
      </c>
      <c r="K32" s="13" t="str">
        <f ca="1">_xlfn.FORMULATEXT(I32)</f>
        <v>{=LINEST(F4:F62,G4:G62,TRUE,TRUE)}</v>
      </c>
      <c r="M32" s="13"/>
      <c r="N32" s="13"/>
      <c r="O32" s="14"/>
      <c r="P32" s="14"/>
      <c r="Q32" s="14"/>
      <c r="R32" s="4"/>
      <c r="S32" s="4"/>
      <c r="T32" s="4"/>
      <c r="U32" s="4"/>
      <c r="V32" s="4"/>
      <c r="W32" s="4"/>
    </row>
    <row r="33" spans="1:23" x14ac:dyDescent="0.25">
      <c r="A33" s="4">
        <f t="shared" si="0"/>
        <v>2011</v>
      </c>
      <c r="B33" s="4">
        <v>20110729</v>
      </c>
      <c r="C33" s="9">
        <v>98.79</v>
      </c>
      <c r="D33" s="9">
        <v>129.33000000000001</v>
      </c>
      <c r="E33" s="10"/>
      <c r="F33" s="11">
        <f t="shared" si="2"/>
        <v>-7.2045838812699547E-2</v>
      </c>
      <c r="G33" s="11">
        <f t="shared" si="2"/>
        <v>-2.0004546487838004E-2</v>
      </c>
      <c r="H33" s="12"/>
      <c r="I33" s="18">
        <v>0.19493412639175778</v>
      </c>
      <c r="J33" s="18">
        <v>8.9765376344052242E-3</v>
      </c>
      <c r="K33" s="15"/>
      <c r="L33" s="15"/>
      <c r="M33" s="14"/>
      <c r="N33" s="14"/>
      <c r="O33" s="14"/>
      <c r="P33" s="14"/>
      <c r="Q33" s="14"/>
      <c r="R33" s="4"/>
      <c r="S33" s="4"/>
      <c r="T33" s="4"/>
      <c r="U33" s="4"/>
      <c r="V33" s="4"/>
      <c r="W33" s="4"/>
    </row>
    <row r="34" spans="1:23" x14ac:dyDescent="0.25">
      <c r="A34" s="4">
        <f t="shared" si="0"/>
        <v>2011</v>
      </c>
      <c r="B34" s="4">
        <v>20110831</v>
      </c>
      <c r="C34" s="9">
        <v>91</v>
      </c>
      <c r="D34" s="9">
        <v>122.22</v>
      </c>
      <c r="E34" s="10"/>
      <c r="F34" s="11">
        <f t="shared" si="2"/>
        <v>-7.8854135033910366E-2</v>
      </c>
      <c r="G34" s="11">
        <f t="shared" si="2"/>
        <v>-5.4975643702157351E-2</v>
      </c>
      <c r="H34" s="12"/>
      <c r="I34" s="18">
        <v>0.61469436328763005</v>
      </c>
      <c r="J34" s="18">
        <v>6.5373870230318126E-2</v>
      </c>
      <c r="K34" s="15"/>
      <c r="L34" s="16"/>
      <c r="M34" s="14"/>
      <c r="N34" s="14"/>
      <c r="O34" s="14"/>
      <c r="P34" s="14"/>
      <c r="Q34" s="14"/>
      <c r="R34" s="4"/>
      <c r="S34" s="4"/>
      <c r="T34" s="4"/>
      <c r="U34" s="4"/>
      <c r="V34" s="4"/>
      <c r="W34" s="4"/>
    </row>
    <row r="35" spans="1:23" x14ac:dyDescent="0.25">
      <c r="A35" s="4">
        <f t="shared" si="0"/>
        <v>2011</v>
      </c>
      <c r="B35" s="4">
        <v>20110930</v>
      </c>
      <c r="C35" s="9">
        <v>73.84</v>
      </c>
      <c r="D35" s="9">
        <v>113.15</v>
      </c>
      <c r="E35" s="10"/>
      <c r="F35" s="11">
        <f t="shared" si="2"/>
        <v>-0.1885714285714285</v>
      </c>
      <c r="G35" s="11">
        <f t="shared" si="2"/>
        <v>-7.4210440189821592E-2</v>
      </c>
      <c r="H35" s="12"/>
      <c r="I35" s="18">
        <v>90.934508527707862</v>
      </c>
      <c r="J35" s="23">
        <v>57</v>
      </c>
      <c r="K35" s="15"/>
      <c r="L35" s="16"/>
      <c r="M35" s="14"/>
      <c r="N35" s="14"/>
      <c r="O35" s="14"/>
      <c r="P35" s="14"/>
      <c r="Q35" s="14"/>
      <c r="R35" s="4"/>
      <c r="S35" s="4"/>
      <c r="T35" s="4"/>
      <c r="U35" s="4"/>
      <c r="V35" s="4"/>
      <c r="W35" s="4"/>
    </row>
    <row r="36" spans="1:23" x14ac:dyDescent="0.25">
      <c r="A36" s="4">
        <f t="shared" si="0"/>
        <v>2011</v>
      </c>
      <c r="B36" s="4">
        <v>20111031</v>
      </c>
      <c r="C36" s="9">
        <v>94.46</v>
      </c>
      <c r="D36" s="9">
        <v>125.5</v>
      </c>
      <c r="E36" s="10"/>
      <c r="F36" s="11">
        <f t="shared" si="2"/>
        <v>0.27925243770314179</v>
      </c>
      <c r="G36" s="11">
        <f t="shared" si="2"/>
        <v>0.10914714980114892</v>
      </c>
      <c r="H36" s="12"/>
      <c r="I36" s="18">
        <v>0.38863071099373181</v>
      </c>
      <c r="J36" s="18">
        <v>0.24360334580675699</v>
      </c>
      <c r="K36" s="15"/>
      <c r="L36" s="16"/>
      <c r="M36" s="14"/>
      <c r="N36" s="14"/>
      <c r="O36" s="14"/>
      <c r="P36" s="14"/>
      <c r="Q36" s="14"/>
      <c r="R36" s="4"/>
      <c r="S36" s="4"/>
      <c r="T36" s="4"/>
      <c r="U36" s="4"/>
      <c r="V36" s="4"/>
      <c r="W36" s="4"/>
    </row>
    <row r="37" spans="1:23" x14ac:dyDescent="0.25">
      <c r="A37" s="4">
        <f t="shared" si="0"/>
        <v>2011</v>
      </c>
      <c r="B37" s="4">
        <v>20111130</v>
      </c>
      <c r="C37" s="9">
        <v>97.88</v>
      </c>
      <c r="D37" s="9">
        <v>124.99</v>
      </c>
      <c r="E37" s="10"/>
      <c r="F37" s="11">
        <f t="shared" si="2"/>
        <v>3.6205801397416915E-2</v>
      </c>
      <c r="G37" s="11">
        <f t="shared" si="2"/>
        <v>-4.0637450199203506E-3</v>
      </c>
      <c r="H37" s="12"/>
      <c r="K37" s="15"/>
      <c r="L37" s="16"/>
      <c r="M37" s="14"/>
      <c r="N37" s="14"/>
      <c r="O37" s="14"/>
      <c r="P37" s="14"/>
      <c r="Q37" s="14"/>
      <c r="R37" s="4"/>
      <c r="S37" s="4"/>
      <c r="T37" s="4"/>
      <c r="U37" s="4"/>
      <c r="V37" s="4"/>
      <c r="W37" s="4"/>
    </row>
    <row r="38" spans="1:23" x14ac:dyDescent="0.25">
      <c r="A38" s="4">
        <f t="shared" si="0"/>
        <v>2011</v>
      </c>
      <c r="B38" s="4">
        <v>20111230</v>
      </c>
      <c r="C38" s="9">
        <v>90.6</v>
      </c>
      <c r="D38" s="9">
        <v>125.5</v>
      </c>
      <c r="E38" s="10"/>
      <c r="F38" s="11">
        <f t="shared" si="2"/>
        <v>-7.4376787903555397E-2</v>
      </c>
      <c r="G38" s="11">
        <f t="shared" si="2"/>
        <v>4.0803264261142225E-3</v>
      </c>
      <c r="H38" s="12"/>
      <c r="I38" t="s">
        <v>67</v>
      </c>
      <c r="K38" s="15"/>
      <c r="L38" s="16"/>
      <c r="M38" s="14"/>
      <c r="N38" s="14"/>
      <c r="O38" s="14"/>
      <c r="P38" s="14"/>
      <c r="Q38" s="14"/>
      <c r="R38" s="4"/>
      <c r="S38" s="4"/>
      <c r="T38" s="4"/>
      <c r="U38" s="4"/>
      <c r="V38" s="4"/>
      <c r="W38" s="4"/>
    </row>
    <row r="39" spans="1:23" x14ac:dyDescent="0.25">
      <c r="A39" s="4">
        <f t="shared" si="0"/>
        <v>2012</v>
      </c>
      <c r="B39" s="4">
        <v>20120131</v>
      </c>
      <c r="C39" s="9">
        <v>109.12</v>
      </c>
      <c r="D39" s="9">
        <v>131.32001</v>
      </c>
      <c r="E39" s="10"/>
      <c r="F39" s="11">
        <f t="shared" si="2"/>
        <v>0.20441501103752779</v>
      </c>
      <c r="G39" s="11">
        <f t="shared" si="2"/>
        <v>4.637458167330677E-2</v>
      </c>
      <c r="H39" s="12"/>
      <c r="I39" s="15"/>
      <c r="J39" s="16"/>
      <c r="K39" s="16"/>
      <c r="L39" s="14"/>
      <c r="M39" s="14"/>
      <c r="N39" s="14"/>
      <c r="O39" s="14"/>
      <c r="P39" s="14"/>
      <c r="Q39" s="14"/>
      <c r="R39" s="4"/>
      <c r="S39" s="4"/>
      <c r="T39" s="4"/>
      <c r="U39" s="4"/>
      <c r="V39" s="4"/>
      <c r="W39" s="4"/>
    </row>
    <row r="40" spans="1:23" x14ac:dyDescent="0.25">
      <c r="A40" s="4">
        <f t="shared" si="0"/>
        <v>2012</v>
      </c>
      <c r="B40" s="4">
        <v>20120229</v>
      </c>
      <c r="C40" s="9">
        <v>114.21</v>
      </c>
      <c r="D40" s="9">
        <v>137.02000000000001</v>
      </c>
      <c r="E40" s="10"/>
      <c r="F40" s="11">
        <f t="shared" si="2"/>
        <v>4.6645894428152479E-2</v>
      </c>
      <c r="G40" s="11">
        <f t="shared" si="2"/>
        <v>4.3405342415066883E-2</v>
      </c>
      <c r="H40" s="12"/>
      <c r="I40" t="s">
        <v>37</v>
      </c>
      <c r="R40" s="4"/>
      <c r="S40" s="4"/>
      <c r="T40" s="4"/>
      <c r="U40" s="4"/>
      <c r="V40" s="4"/>
      <c r="W40" s="4"/>
    </row>
    <row r="41" spans="1:23" ht="14.95" thickBot="1" x14ac:dyDescent="0.3">
      <c r="A41" s="4">
        <f t="shared" si="0"/>
        <v>2012</v>
      </c>
      <c r="B41" s="4">
        <v>20120330</v>
      </c>
      <c r="C41" s="9">
        <v>106.52</v>
      </c>
      <c r="D41" s="9">
        <v>140.81</v>
      </c>
      <c r="E41" s="10"/>
      <c r="F41" s="11">
        <f t="shared" si="2"/>
        <v>-6.7332107521232754E-2</v>
      </c>
      <c r="G41" s="11">
        <f t="shared" si="2"/>
        <v>2.7660195591884262E-2</v>
      </c>
      <c r="H41" s="12"/>
      <c r="R41" s="4"/>
      <c r="S41" s="4"/>
      <c r="T41" s="4"/>
      <c r="U41" s="4"/>
      <c r="V41" s="4"/>
      <c r="W41" s="4"/>
    </row>
    <row r="42" spans="1:23" x14ac:dyDescent="0.25">
      <c r="A42" s="4">
        <f t="shared" si="0"/>
        <v>2012</v>
      </c>
      <c r="B42" s="4">
        <v>20120430</v>
      </c>
      <c r="C42" s="9">
        <v>102.77</v>
      </c>
      <c r="D42" s="9">
        <v>139.87</v>
      </c>
      <c r="E42" s="10"/>
      <c r="F42" s="11">
        <f t="shared" si="2"/>
        <v>-3.5204656402553547E-2</v>
      </c>
      <c r="G42" s="11">
        <f t="shared" si="2"/>
        <v>-6.6756622398976839E-3</v>
      </c>
      <c r="H42" s="12"/>
      <c r="I42" s="20" t="s">
        <v>38</v>
      </c>
      <c r="J42" s="20"/>
      <c r="R42" s="4"/>
      <c r="S42" s="4"/>
      <c r="T42" s="4"/>
      <c r="U42" s="4"/>
      <c r="V42" s="4"/>
      <c r="W42" s="4"/>
    </row>
    <row r="43" spans="1:23" x14ac:dyDescent="0.25">
      <c r="A43" s="4">
        <f t="shared" si="0"/>
        <v>2012</v>
      </c>
      <c r="B43" s="4">
        <v>20120531</v>
      </c>
      <c r="C43" s="9">
        <v>87.62</v>
      </c>
      <c r="D43" s="9">
        <v>131.47</v>
      </c>
      <c r="E43" s="10"/>
      <c r="F43" s="11">
        <f t="shared" si="2"/>
        <v>-0.14741656125328395</v>
      </c>
      <c r="G43" s="11">
        <f t="shared" si="2"/>
        <v>-6.0055766068492167E-2</v>
      </c>
      <c r="H43" s="12"/>
      <c r="I43" s="15" t="s">
        <v>39</v>
      </c>
      <c r="J43" s="22">
        <v>0.78402446600066633</v>
      </c>
      <c r="R43" s="4"/>
      <c r="S43" s="4"/>
      <c r="T43" s="4"/>
      <c r="U43" s="4"/>
      <c r="V43" s="4"/>
      <c r="W43" s="4"/>
    </row>
    <row r="44" spans="1:23" x14ac:dyDescent="0.25">
      <c r="A44" s="4">
        <f t="shared" si="0"/>
        <v>2012</v>
      </c>
      <c r="B44" s="4">
        <v>20120629</v>
      </c>
      <c r="C44" s="9">
        <v>84.91</v>
      </c>
      <c r="D44" s="9">
        <v>136.10499999999999</v>
      </c>
      <c r="E44" s="10"/>
      <c r="F44" s="11">
        <f t="shared" si="2"/>
        <v>-3.0929011641177895E-2</v>
      </c>
      <c r="G44" s="11">
        <f t="shared" si="2"/>
        <v>3.5255191298394939E-2</v>
      </c>
      <c r="H44" s="12"/>
      <c r="I44" s="15" t="s">
        <v>40</v>
      </c>
      <c r="J44" s="22">
        <v>0.61469436328763005</v>
      </c>
      <c r="R44" s="4"/>
      <c r="S44" s="4"/>
      <c r="T44" s="4"/>
      <c r="U44" s="4"/>
      <c r="V44" s="4"/>
      <c r="W44" s="4"/>
    </row>
    <row r="45" spans="1:23" x14ac:dyDescent="0.25">
      <c r="A45" s="4">
        <f t="shared" si="0"/>
        <v>2012</v>
      </c>
      <c r="B45" s="4">
        <v>20120731</v>
      </c>
      <c r="C45" s="9">
        <v>84.21</v>
      </c>
      <c r="D45" s="9">
        <v>137.71001000000001</v>
      </c>
      <c r="E45" s="10"/>
      <c r="F45" s="11">
        <f t="shared" si="2"/>
        <v>-8.2440230832646622E-3</v>
      </c>
      <c r="G45" s="11">
        <f t="shared" si="2"/>
        <v>1.1792439660556431E-2</v>
      </c>
      <c r="H45" s="12"/>
      <c r="I45" s="15" t="s">
        <v>41</v>
      </c>
      <c r="J45" s="22">
        <v>0.60793461527513226</v>
      </c>
      <c r="R45" s="4"/>
      <c r="S45" s="4"/>
      <c r="T45" s="4"/>
      <c r="U45" s="4"/>
      <c r="V45" s="4"/>
      <c r="W45" s="4"/>
    </row>
    <row r="46" spans="1:23" x14ac:dyDescent="0.25">
      <c r="A46" s="4">
        <f t="shared" si="0"/>
        <v>2012</v>
      </c>
      <c r="B46" s="4">
        <v>20120831</v>
      </c>
      <c r="C46" s="9">
        <v>85.33</v>
      </c>
      <c r="D46" s="9">
        <v>141.16</v>
      </c>
      <c r="E46" s="10"/>
      <c r="F46" s="11">
        <f t="shared" si="2"/>
        <v>1.3300083125519668E-2</v>
      </c>
      <c r="G46" s="11">
        <f t="shared" si="2"/>
        <v>2.5052572431009112E-2</v>
      </c>
      <c r="H46" s="12"/>
      <c r="I46" s="15" t="s">
        <v>42</v>
      </c>
      <c r="J46" s="22">
        <v>6.5373870230318126E-2</v>
      </c>
      <c r="R46" s="4"/>
      <c r="S46" s="4"/>
      <c r="T46" s="4"/>
      <c r="U46" s="4"/>
      <c r="V46" s="4"/>
      <c r="W46" s="4"/>
    </row>
    <row r="47" spans="1:23" ht="14.95" thickBot="1" x14ac:dyDescent="0.3">
      <c r="A47" s="4">
        <f t="shared" si="0"/>
        <v>2012</v>
      </c>
      <c r="B47" s="4">
        <v>20120928</v>
      </c>
      <c r="C47" s="9">
        <v>86.04</v>
      </c>
      <c r="D47" s="9">
        <v>143.97</v>
      </c>
      <c r="E47" s="10"/>
      <c r="F47" s="11">
        <f t="shared" si="2"/>
        <v>8.3206375249034181E-3</v>
      </c>
      <c r="G47" s="11">
        <f t="shared" si="2"/>
        <v>1.9906489090393942E-2</v>
      </c>
      <c r="H47" s="12"/>
      <c r="I47" s="17" t="s">
        <v>43</v>
      </c>
      <c r="J47" s="17">
        <v>59</v>
      </c>
      <c r="R47" s="4"/>
      <c r="S47" s="4"/>
      <c r="T47" s="4"/>
      <c r="U47" s="4"/>
      <c r="V47" s="4"/>
      <c r="W47" s="4"/>
    </row>
    <row r="48" spans="1:23" x14ac:dyDescent="0.25">
      <c r="A48" s="4">
        <f t="shared" si="0"/>
        <v>2012</v>
      </c>
      <c r="B48" s="4">
        <v>20121031</v>
      </c>
      <c r="C48" s="9">
        <v>84.81</v>
      </c>
      <c r="D48" s="9">
        <v>141.35001</v>
      </c>
      <c r="E48" s="10"/>
      <c r="F48" s="11">
        <f t="shared" si="2"/>
        <v>-1.4295676429567639E-2</v>
      </c>
      <c r="G48" s="11">
        <f t="shared" si="2"/>
        <v>-1.8198166284642658E-2</v>
      </c>
      <c r="H48" s="12"/>
      <c r="R48" s="4"/>
      <c r="S48" s="4"/>
      <c r="T48" s="4"/>
      <c r="U48" s="4"/>
      <c r="V48" s="4"/>
      <c r="W48" s="4"/>
    </row>
    <row r="49" spans="1:23" ht="14.95" thickBot="1" x14ac:dyDescent="0.3">
      <c r="A49" s="4">
        <f t="shared" si="0"/>
        <v>2012</v>
      </c>
      <c r="B49" s="4">
        <v>20121130</v>
      </c>
      <c r="C49" s="9">
        <v>85.24</v>
      </c>
      <c r="D49" s="9">
        <v>142.155</v>
      </c>
      <c r="E49" s="10"/>
      <c r="F49" s="11">
        <f t="shared" si="2"/>
        <v>5.0701568211295456E-3</v>
      </c>
      <c r="G49" s="11">
        <f t="shared" si="2"/>
        <v>5.6950119777141595E-3</v>
      </c>
      <c r="H49" s="12"/>
      <c r="I49" t="s">
        <v>44</v>
      </c>
      <c r="R49" s="4"/>
      <c r="S49" s="4"/>
      <c r="T49" s="4"/>
      <c r="U49" s="4"/>
      <c r="V49" s="4"/>
      <c r="W49" s="4"/>
    </row>
    <row r="50" spans="1:23" x14ac:dyDescent="0.25">
      <c r="A50" s="4">
        <f t="shared" si="0"/>
        <v>2012</v>
      </c>
      <c r="B50" s="4">
        <v>20121231</v>
      </c>
      <c r="C50" s="9">
        <v>89.608500000000006</v>
      </c>
      <c r="D50" s="9">
        <v>142.41</v>
      </c>
      <c r="E50" s="10"/>
      <c r="F50" s="11">
        <f t="shared" si="2"/>
        <v>5.1249413420929368E-2</v>
      </c>
      <c r="G50" s="11">
        <f t="shared" si="2"/>
        <v>1.7938166086313156E-3</v>
      </c>
      <c r="H50" s="12"/>
      <c r="I50" s="19"/>
      <c r="J50" s="19" t="s">
        <v>45</v>
      </c>
      <c r="K50" s="19" t="s">
        <v>46</v>
      </c>
      <c r="L50" s="19" t="s">
        <v>47</v>
      </c>
      <c r="M50" s="19" t="s">
        <v>48</v>
      </c>
      <c r="N50" s="21" t="s">
        <v>49</v>
      </c>
      <c r="R50" s="4"/>
      <c r="S50" s="4"/>
      <c r="T50" s="4"/>
      <c r="U50" s="4"/>
      <c r="V50" s="4"/>
      <c r="W50" s="4"/>
    </row>
    <row r="51" spans="1:23" x14ac:dyDescent="0.25">
      <c r="A51" s="4">
        <f t="shared" si="0"/>
        <v>2013</v>
      </c>
      <c r="B51" s="4">
        <v>20130131</v>
      </c>
      <c r="C51" s="9">
        <v>98.39</v>
      </c>
      <c r="D51" s="9">
        <v>149.69999999999999</v>
      </c>
      <c r="E51" s="10"/>
      <c r="F51" s="11">
        <f t="shared" si="2"/>
        <v>9.7998515765803429E-2</v>
      </c>
      <c r="G51" s="11">
        <f t="shared" si="2"/>
        <v>5.1190225405519207E-2</v>
      </c>
      <c r="H51" s="12"/>
      <c r="I51" s="15" t="s">
        <v>50</v>
      </c>
      <c r="J51" s="15">
        <v>1</v>
      </c>
      <c r="K51" s="22">
        <v>0.38863071099373181</v>
      </c>
      <c r="L51" s="22">
        <v>0.38863071099373181</v>
      </c>
      <c r="M51" s="22">
        <v>90.934508527707862</v>
      </c>
      <c r="N51" s="15">
        <v>2.0831449436402915E-13</v>
      </c>
      <c r="R51" s="4"/>
      <c r="S51" s="4"/>
      <c r="T51" s="4"/>
      <c r="U51" s="4"/>
      <c r="V51" s="4"/>
      <c r="W51" s="4"/>
    </row>
    <row r="52" spans="1:23" x14ac:dyDescent="0.25">
      <c r="A52" s="4">
        <f t="shared" si="0"/>
        <v>2013</v>
      </c>
      <c r="B52" s="4">
        <v>20130228</v>
      </c>
      <c r="C52" s="9">
        <v>92.37</v>
      </c>
      <c r="D52" s="9">
        <v>151.61000000000001</v>
      </c>
      <c r="E52" s="10"/>
      <c r="F52" s="11">
        <f t="shared" si="2"/>
        <v>-6.1185079784530916E-2</v>
      </c>
      <c r="G52" s="11">
        <f t="shared" si="2"/>
        <v>1.2758851035404417E-2</v>
      </c>
      <c r="H52" s="12"/>
      <c r="I52" s="15" t="s">
        <v>51</v>
      </c>
      <c r="J52" s="15">
        <v>57</v>
      </c>
      <c r="K52" s="22">
        <v>0.24360334580675699</v>
      </c>
      <c r="L52" s="22">
        <v>4.2737429088904738E-3</v>
      </c>
      <c r="M52" s="22"/>
      <c r="N52" s="15"/>
      <c r="R52" s="4"/>
      <c r="S52" s="4"/>
      <c r="T52" s="4"/>
      <c r="U52" s="4"/>
      <c r="V52" s="4"/>
      <c r="W52" s="4"/>
    </row>
    <row r="53" spans="1:23" ht="14.95" thickBot="1" x14ac:dyDescent="0.3">
      <c r="A53" s="4">
        <f t="shared" si="0"/>
        <v>2013</v>
      </c>
      <c r="B53" s="4">
        <v>20130328</v>
      </c>
      <c r="C53" s="9">
        <v>86.97</v>
      </c>
      <c r="D53" s="9">
        <v>156.66999999999999</v>
      </c>
      <c r="E53" s="10"/>
      <c r="F53" s="11">
        <f t="shared" si="2"/>
        <v>-5.8460539136083178E-2</v>
      </c>
      <c r="G53" s="11">
        <f t="shared" si="2"/>
        <v>3.3375107182903374E-2</v>
      </c>
      <c r="H53" s="12"/>
      <c r="I53" s="17" t="s">
        <v>14</v>
      </c>
      <c r="J53" s="17">
        <v>58</v>
      </c>
      <c r="K53" s="24">
        <v>0.63223405680048883</v>
      </c>
      <c r="L53" s="24"/>
      <c r="M53" s="24"/>
      <c r="N53" s="17"/>
      <c r="R53" s="4"/>
      <c r="S53" s="4"/>
      <c r="T53" s="4"/>
      <c r="U53" s="4"/>
      <c r="V53" s="4"/>
      <c r="W53" s="4"/>
    </row>
    <row r="54" spans="1:23" ht="14.95" thickBot="1" x14ac:dyDescent="0.3">
      <c r="A54" s="4">
        <f t="shared" si="0"/>
        <v>2013</v>
      </c>
      <c r="B54" s="4">
        <v>20130430</v>
      </c>
      <c r="C54" s="9">
        <v>84.67</v>
      </c>
      <c r="D54" s="9">
        <v>159.67999</v>
      </c>
      <c r="E54" s="10"/>
      <c r="F54" s="11">
        <f t="shared" si="2"/>
        <v>-2.6445900885362694E-2</v>
      </c>
      <c r="G54" s="11">
        <f t="shared" si="2"/>
        <v>1.9212293355460597E-2</v>
      </c>
      <c r="H54" s="12"/>
      <c r="R54" s="4"/>
      <c r="S54" s="4"/>
      <c r="T54" s="4"/>
      <c r="U54" s="4"/>
      <c r="V54" s="4"/>
      <c r="W54" s="4"/>
    </row>
    <row r="55" spans="1:23" x14ac:dyDescent="0.25">
      <c r="A55" s="4">
        <f t="shared" si="0"/>
        <v>2013</v>
      </c>
      <c r="B55" s="4">
        <v>20130531</v>
      </c>
      <c r="C55" s="9">
        <v>85.8</v>
      </c>
      <c r="D55" s="9">
        <v>163.44501</v>
      </c>
      <c r="E55" s="10"/>
      <c r="F55" s="11">
        <f t="shared" si="2"/>
        <v>1.3345931262548572E-2</v>
      </c>
      <c r="G55" s="11">
        <f t="shared" si="2"/>
        <v>2.3578533540739688E-2</v>
      </c>
      <c r="H55" s="12"/>
      <c r="I55" s="19"/>
      <c r="J55" s="21" t="s">
        <v>52</v>
      </c>
      <c r="K55" s="21" t="s">
        <v>42</v>
      </c>
      <c r="L55" s="21" t="s">
        <v>53</v>
      </c>
      <c r="M55" s="21" t="s">
        <v>54</v>
      </c>
      <c r="N55" s="21" t="s">
        <v>55</v>
      </c>
      <c r="O55" s="21" t="s">
        <v>56</v>
      </c>
      <c r="P55" s="21" t="s">
        <v>57</v>
      </c>
      <c r="Q55" s="21" t="s">
        <v>58</v>
      </c>
      <c r="R55" s="4"/>
      <c r="S55" s="4"/>
      <c r="T55" s="4"/>
      <c r="U55" s="4"/>
      <c r="V55" s="4"/>
      <c r="W55" s="4"/>
    </row>
    <row r="56" spans="1:23" x14ac:dyDescent="0.25">
      <c r="A56" s="4">
        <f t="shared" si="0"/>
        <v>2013</v>
      </c>
      <c r="B56" s="4">
        <v>20130628</v>
      </c>
      <c r="C56" s="9">
        <v>82.49</v>
      </c>
      <c r="D56" s="9">
        <v>160.41999999999999</v>
      </c>
      <c r="E56" s="10"/>
      <c r="F56" s="11">
        <f t="shared" si="2"/>
        <v>-3.8578088578088643E-2</v>
      </c>
      <c r="G56" s="11">
        <f t="shared" si="2"/>
        <v>-1.8507814952564261E-2</v>
      </c>
      <c r="H56" s="12"/>
      <c r="I56" s="15" t="s">
        <v>59</v>
      </c>
      <c r="J56" s="22">
        <v>-3.6600691304730544E-3</v>
      </c>
      <c r="K56" s="22">
        <v>8.9765376344052242E-3</v>
      </c>
      <c r="L56" s="22">
        <v>-0.40773729020471783</v>
      </c>
      <c r="M56" s="22">
        <v>0.68499400068258043</v>
      </c>
      <c r="N56" s="22">
        <v>-2.1635275687395317E-2</v>
      </c>
      <c r="O56" s="22">
        <v>1.4315137426449208E-2</v>
      </c>
      <c r="P56" s="22">
        <v>-2.1635275687395317E-2</v>
      </c>
      <c r="Q56" s="22">
        <v>1.4315137426449208E-2</v>
      </c>
      <c r="R56" s="4"/>
      <c r="S56" s="4"/>
      <c r="T56" s="4"/>
      <c r="U56" s="4"/>
      <c r="V56" s="4"/>
      <c r="W56" s="4"/>
    </row>
    <row r="57" spans="1:23" ht="14.95" thickBot="1" x14ac:dyDescent="0.3">
      <c r="A57" s="4">
        <f t="shared" si="0"/>
        <v>2013</v>
      </c>
      <c r="B57" s="4">
        <v>20130731</v>
      </c>
      <c r="C57" s="9">
        <v>82.91</v>
      </c>
      <c r="D57" s="9">
        <v>168.71001000000001</v>
      </c>
      <c r="E57" s="10"/>
      <c r="F57" s="11">
        <f t="shared" si="2"/>
        <v>5.0915262456054933E-3</v>
      </c>
      <c r="G57" s="11">
        <f t="shared" si="2"/>
        <v>5.167691060964974E-2</v>
      </c>
      <c r="H57" s="12"/>
      <c r="I57" s="17" t="s">
        <v>66</v>
      </c>
      <c r="J57" s="24">
        <v>1.8588837805325162</v>
      </c>
      <c r="K57" s="24">
        <v>0.19493412639175778</v>
      </c>
      <c r="L57" s="24">
        <v>9.5359587104657617</v>
      </c>
      <c r="M57" s="24">
        <v>2.0831449436402915E-13</v>
      </c>
      <c r="N57" s="24">
        <v>1.4685349255959539</v>
      </c>
      <c r="O57" s="24">
        <v>2.2492326354690784</v>
      </c>
      <c r="P57" s="24">
        <v>1.4685349255959539</v>
      </c>
      <c r="Q57" s="24">
        <v>2.2492326354690784</v>
      </c>
      <c r="R57" s="4"/>
      <c r="S57" s="4"/>
      <c r="T57" s="4"/>
      <c r="U57" s="4"/>
      <c r="V57" s="4"/>
      <c r="W57" s="4"/>
    </row>
    <row r="58" spans="1:23" x14ac:dyDescent="0.25">
      <c r="A58" s="4">
        <f t="shared" si="0"/>
        <v>2013</v>
      </c>
      <c r="B58" s="4">
        <v>20130830</v>
      </c>
      <c r="C58" s="9">
        <v>82.54</v>
      </c>
      <c r="D58" s="9">
        <v>163.64999</v>
      </c>
      <c r="E58" s="10"/>
      <c r="F58" s="11">
        <f t="shared" si="2"/>
        <v>-4.4626703654564448E-3</v>
      </c>
      <c r="G58" s="11">
        <f t="shared" si="2"/>
        <v>-2.9992411238669248E-2</v>
      </c>
      <c r="H58" s="12"/>
      <c r="R58" s="4"/>
      <c r="S58" s="4"/>
      <c r="T58" s="4"/>
      <c r="U58" s="4"/>
      <c r="V58" s="4"/>
      <c r="W58" s="4"/>
    </row>
    <row r="59" spans="1:23" x14ac:dyDescent="0.25">
      <c r="A59" s="4">
        <f t="shared" si="0"/>
        <v>2013</v>
      </c>
      <c r="B59" s="4">
        <v>20130930</v>
      </c>
      <c r="C59" s="9">
        <v>83.4</v>
      </c>
      <c r="D59" s="9">
        <v>168.00998999999999</v>
      </c>
      <c r="E59" s="10"/>
      <c r="F59" s="11">
        <f t="shared" si="2"/>
        <v>1.04191906954203E-2</v>
      </c>
      <c r="G59" s="11">
        <f t="shared" si="2"/>
        <v>2.6642225887089754E-2</v>
      </c>
      <c r="H59" s="12"/>
      <c r="R59" s="4"/>
      <c r="S59" s="4"/>
      <c r="T59" s="4"/>
      <c r="U59" s="4"/>
      <c r="V59" s="4"/>
      <c r="W59" s="4"/>
    </row>
    <row r="60" spans="1:23" x14ac:dyDescent="0.25">
      <c r="A60" s="4">
        <f t="shared" si="0"/>
        <v>2013</v>
      </c>
      <c r="B60" s="4">
        <v>20131031</v>
      </c>
      <c r="C60" s="9">
        <v>83.36</v>
      </c>
      <c r="D60" s="9">
        <v>175.78998999999999</v>
      </c>
      <c r="E60" s="10"/>
      <c r="F60" s="11">
        <f t="shared" si="2"/>
        <v>-4.7961630695447788E-4</v>
      </c>
      <c r="G60" s="11">
        <f t="shared" si="2"/>
        <v>4.6306770210509551E-2</v>
      </c>
      <c r="H60" s="12"/>
      <c r="I60" s="15"/>
      <c r="J60" s="16"/>
      <c r="K60" s="16"/>
      <c r="L60" s="14"/>
      <c r="M60" s="14"/>
      <c r="N60" s="14"/>
      <c r="O60" s="14"/>
      <c r="P60" s="14"/>
      <c r="Q60" s="14"/>
      <c r="R60" s="4"/>
      <c r="S60" s="4"/>
      <c r="T60" s="4"/>
      <c r="U60" s="4"/>
      <c r="V60" s="4"/>
      <c r="W60" s="4"/>
    </row>
    <row r="61" spans="1:23" x14ac:dyDescent="0.25">
      <c r="A61" s="4">
        <f t="shared" si="0"/>
        <v>2013</v>
      </c>
      <c r="B61" s="4">
        <v>20131129</v>
      </c>
      <c r="C61" s="9">
        <v>84.6</v>
      </c>
      <c r="D61" s="9">
        <v>181</v>
      </c>
      <c r="E61" s="10"/>
      <c r="F61" s="11">
        <f t="shared" si="2"/>
        <v>1.4875239923224592E-2</v>
      </c>
      <c r="G61" s="11">
        <f t="shared" si="2"/>
        <v>2.9637694387490532E-2</v>
      </c>
      <c r="H61" s="12"/>
      <c r="I61" s="15"/>
      <c r="J61" s="16"/>
      <c r="K61" s="16"/>
      <c r="L61" s="14"/>
      <c r="M61" s="14"/>
      <c r="N61" s="14"/>
      <c r="O61" s="14"/>
      <c r="P61" s="14"/>
      <c r="Q61" s="14"/>
      <c r="R61" s="4"/>
      <c r="S61" s="4"/>
      <c r="T61" s="4"/>
      <c r="U61" s="4"/>
      <c r="V61" s="4"/>
      <c r="W61" s="4"/>
    </row>
    <row r="62" spans="1:23" x14ac:dyDescent="0.25">
      <c r="A62" s="4">
        <f t="shared" si="0"/>
        <v>2013</v>
      </c>
      <c r="B62" s="4">
        <v>20131231</v>
      </c>
      <c r="C62" s="9">
        <v>90.81</v>
      </c>
      <c r="D62" s="9">
        <v>184.69</v>
      </c>
      <c r="E62" s="10"/>
      <c r="F62" s="11">
        <f t="shared" si="2"/>
        <v>7.3404255319148959E-2</v>
      </c>
      <c r="G62" s="11">
        <f t="shared" si="2"/>
        <v>2.0386740331491682E-2</v>
      </c>
      <c r="H62" s="12"/>
      <c r="I62" s="15"/>
      <c r="J62" s="16"/>
      <c r="K62" s="16"/>
      <c r="L62" s="14"/>
      <c r="M62" s="14"/>
      <c r="N62" s="14"/>
      <c r="O62" s="14"/>
      <c r="P62" s="14"/>
      <c r="Q62" s="14"/>
      <c r="R62" s="4"/>
      <c r="S62" s="4"/>
      <c r="T62" s="4"/>
      <c r="U62" s="4"/>
      <c r="V62" s="4"/>
      <c r="W62" s="4"/>
    </row>
    <row r="63" spans="1:23" x14ac:dyDescent="0.25">
      <c r="A63" s="4"/>
      <c r="B63" s="4"/>
      <c r="C63" s="9"/>
      <c r="D63" s="9"/>
      <c r="E63" s="10"/>
      <c r="F63" s="11"/>
      <c r="G63" s="11"/>
      <c r="H63" s="12"/>
      <c r="I63" s="15"/>
      <c r="J63" s="16"/>
      <c r="K63" s="16"/>
      <c r="L63" s="14"/>
      <c r="M63" s="14"/>
      <c r="N63" s="14"/>
      <c r="O63" s="14"/>
      <c r="P63" s="14"/>
      <c r="Q63" s="14"/>
      <c r="R63" s="4"/>
      <c r="S63" s="4"/>
      <c r="T63" s="4"/>
      <c r="U63" s="4"/>
      <c r="V63" s="4"/>
      <c r="W63" s="4"/>
    </row>
    <row r="64" spans="1:23" x14ac:dyDescent="0.25">
      <c r="E64" t="s">
        <v>62</v>
      </c>
      <c r="F64" s="18">
        <f>MIN(F4:F62)</f>
        <v>-0.20226904376012966</v>
      </c>
      <c r="G64" s="18">
        <f>MIN(G4:G62)</f>
        <v>-0.10744899191114321</v>
      </c>
    </row>
    <row r="65" spans="5:7" x14ac:dyDescent="0.25">
      <c r="E65" t="s">
        <v>63</v>
      </c>
      <c r="F65" s="18">
        <f>MAX(F4:F62)</f>
        <v>0.33353510895883787</v>
      </c>
      <c r="G65" s="18">
        <f>MAX(G4:G62)</f>
        <v>0.10914714980114892</v>
      </c>
    </row>
    <row r="66" spans="5:7" x14ac:dyDescent="0.25">
      <c r="E66" t="s">
        <v>64</v>
      </c>
      <c r="F66" s="18">
        <f>MEDIAN(F4:F62)</f>
        <v>8.3206375249034181E-3</v>
      </c>
      <c r="G66" s="18">
        <f>MEDIAN(G4:G62)</f>
        <v>2.0386740331491682E-2</v>
      </c>
    </row>
    <row r="67" spans="5:7" x14ac:dyDescent="0.25">
      <c r="E67" t="s">
        <v>65</v>
      </c>
      <c r="F67" s="18">
        <f>MEDIAN(F4:F62)</f>
        <v>8.3206375249034181E-3</v>
      </c>
      <c r="G67" s="18">
        <f>MEDIAN(G4:G62)</f>
        <v>2.0386740331491682E-2</v>
      </c>
    </row>
  </sheetData>
  <pageMargins left="0.7" right="0.7" top="0.75" bottom="0.75" header="0.3" footer="0.3"/>
  <pageSetup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Portfolio</vt:lpstr>
      <vt:lpstr>Securities</vt:lpstr>
      <vt:lpstr>CATSPY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Hasbrouck</dc:creator>
  <cp:lastModifiedBy>Joel Hasbrouck</cp:lastModifiedBy>
  <dcterms:created xsi:type="dcterms:W3CDTF">2014-11-17T18:40:37Z</dcterms:created>
  <dcterms:modified xsi:type="dcterms:W3CDTF">2015-04-14T14:18:05Z</dcterms:modified>
</cp:coreProperties>
</file>